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cfro-app\"/>
    </mc:Choice>
  </mc:AlternateContent>
  <xr:revisionPtr revIDLastSave="0" documentId="13_ncr:1_{BE783F3D-1A10-44D7-B47A-F568640649C0}" xr6:coauthVersionLast="47" xr6:coauthVersionMax="47" xr10:uidLastSave="{00000000-0000-0000-0000-000000000000}"/>
  <bookViews>
    <workbookView xWindow="-120" yWindow="-120" windowWidth="29040" windowHeight="15720" xr2:uid="{F6130ADA-07CD-4693-8229-42AD01BF5D71}"/>
  </bookViews>
  <sheets>
    <sheet name="ESPACIO TIEMP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3" i="1" l="1"/>
  <c r="AU23" i="1"/>
  <c r="AO23" i="1"/>
  <c r="AM23" i="1"/>
  <c r="AH23" i="1"/>
  <c r="AF23" i="1"/>
  <c r="AV22" i="1"/>
  <c r="AU22" i="1"/>
  <c r="AO22" i="1"/>
  <c r="AM22" i="1"/>
  <c r="AH22" i="1"/>
  <c r="AF22" i="1"/>
  <c r="AV21" i="1"/>
  <c r="AU21" i="1"/>
  <c r="AO21" i="1"/>
  <c r="AM21" i="1"/>
  <c r="AH21" i="1"/>
  <c r="AF21" i="1"/>
  <c r="AC21" i="1"/>
  <c r="AV20" i="1"/>
  <c r="AU20" i="1"/>
  <c r="AO20" i="1"/>
  <c r="AM20" i="1"/>
  <c r="AH20" i="1"/>
  <c r="AF20" i="1"/>
  <c r="AC20" i="1"/>
  <c r="AT19" i="1"/>
  <c r="AR19" i="1"/>
  <c r="AO19" i="1"/>
  <c r="AM19" i="1"/>
  <c r="AH19" i="1"/>
  <c r="AF19" i="1"/>
  <c r="AC19" i="1"/>
  <c r="AA19" i="1"/>
  <c r="Y19" i="1"/>
  <c r="V19" i="1"/>
  <c r="T19" i="1"/>
  <c r="Q19" i="1"/>
  <c r="N19" i="1"/>
  <c r="L19" i="1"/>
  <c r="E19" i="1"/>
  <c r="AU19" i="1" s="1"/>
  <c r="C19" i="1"/>
  <c r="AT18" i="1"/>
  <c r="AR18" i="1"/>
  <c r="AO18" i="1"/>
  <c r="AM18" i="1"/>
  <c r="AH18" i="1"/>
  <c r="AF18" i="1"/>
  <c r="AC18" i="1"/>
  <c r="AA18" i="1"/>
  <c r="Y18" i="1"/>
  <c r="V18" i="1"/>
  <c r="T18" i="1"/>
  <c r="Q18" i="1"/>
  <c r="N18" i="1"/>
  <c r="L18" i="1"/>
  <c r="E18" i="1"/>
  <c r="AV18" i="1" s="1"/>
  <c r="C18" i="1"/>
  <c r="AT17" i="1"/>
  <c r="AR17" i="1"/>
  <c r="AO17" i="1"/>
  <c r="AM17" i="1"/>
  <c r="AH17" i="1"/>
  <c r="AF17" i="1"/>
  <c r="AC17" i="1"/>
  <c r="AA17" i="1"/>
  <c r="Y17" i="1"/>
  <c r="V17" i="1"/>
  <c r="T17" i="1"/>
  <c r="Q17" i="1"/>
  <c r="N17" i="1"/>
  <c r="L17" i="1"/>
  <c r="O18" i="1" s="1"/>
  <c r="C17" i="1"/>
  <c r="E17" i="1" s="1"/>
  <c r="AT16" i="1"/>
  <c r="AR16" i="1"/>
  <c r="AO16" i="1"/>
  <c r="AM16" i="1"/>
  <c r="AH16" i="1"/>
  <c r="AF16" i="1"/>
  <c r="AC16" i="1"/>
  <c r="AA16" i="1"/>
  <c r="Y16" i="1"/>
  <c r="V16" i="1"/>
  <c r="T16" i="1"/>
  <c r="Q16" i="1"/>
  <c r="N16" i="1"/>
  <c r="L16" i="1"/>
  <c r="O17" i="1" s="1"/>
  <c r="C16" i="1"/>
  <c r="E16" i="1" s="1"/>
  <c r="AT15" i="1"/>
  <c r="AR15" i="1"/>
  <c r="AO15" i="1"/>
  <c r="AM15" i="1"/>
  <c r="AH15" i="1"/>
  <c r="AF15" i="1"/>
  <c r="AC15" i="1"/>
  <c r="AA15" i="1"/>
  <c r="Y15" i="1"/>
  <c r="V15" i="1"/>
  <c r="T15" i="1"/>
  <c r="Q15" i="1"/>
  <c r="N15" i="1"/>
  <c r="L15" i="1"/>
  <c r="C15" i="1"/>
  <c r="E15" i="1" s="1"/>
  <c r="AT14" i="1"/>
  <c r="AR14" i="1"/>
  <c r="AO14" i="1"/>
  <c r="AM14" i="1"/>
  <c r="AH14" i="1"/>
  <c r="AF14" i="1"/>
  <c r="AC14" i="1"/>
  <c r="AA14" i="1"/>
  <c r="Y14" i="1"/>
  <c r="V14" i="1"/>
  <c r="T14" i="1"/>
  <c r="Q14" i="1"/>
  <c r="N14" i="1"/>
  <c r="L14" i="1"/>
  <c r="O15" i="1" s="1"/>
  <c r="E14" i="1"/>
  <c r="AV14" i="1" s="1"/>
  <c r="C14" i="1"/>
  <c r="AT13" i="1"/>
  <c r="AR13" i="1"/>
  <c r="AO13" i="1"/>
  <c r="AM13" i="1"/>
  <c r="AH13" i="1"/>
  <c r="AF13" i="1"/>
  <c r="AC13" i="1"/>
  <c r="AA13" i="1"/>
  <c r="Y13" i="1"/>
  <c r="V13" i="1"/>
  <c r="T13" i="1"/>
  <c r="Q13" i="1"/>
  <c r="N13" i="1"/>
  <c r="L13" i="1"/>
  <c r="O14" i="1" s="1"/>
  <c r="C13" i="1"/>
  <c r="E13" i="1" s="1"/>
  <c r="AT12" i="1"/>
  <c r="AR12" i="1"/>
  <c r="AO12" i="1"/>
  <c r="AM12" i="1"/>
  <c r="AH12" i="1"/>
  <c r="AF12" i="1"/>
  <c r="AC12" i="1"/>
  <c r="AA12" i="1"/>
  <c r="Y12" i="1"/>
  <c r="V12" i="1"/>
  <c r="T12" i="1"/>
  <c r="Q12" i="1"/>
  <c r="N12" i="1"/>
  <c r="L12" i="1"/>
  <c r="O13" i="1" s="1"/>
  <c r="C12" i="1"/>
  <c r="E12" i="1" s="1"/>
  <c r="AU12" i="1" s="1"/>
  <c r="AT11" i="1"/>
  <c r="AR11" i="1"/>
  <c r="AO11" i="1"/>
  <c r="AM11" i="1"/>
  <c r="AH11" i="1"/>
  <c r="AF11" i="1"/>
  <c r="AC11" i="1"/>
  <c r="AA11" i="1"/>
  <c r="Y11" i="1"/>
  <c r="V11" i="1"/>
  <c r="T11" i="1"/>
  <c r="Q11" i="1"/>
  <c r="N11" i="1"/>
  <c r="L11" i="1"/>
  <c r="O12" i="1" s="1"/>
  <c r="C11" i="1"/>
  <c r="E11" i="1" s="1"/>
  <c r="AT10" i="1"/>
  <c r="AR10" i="1"/>
  <c r="AO10" i="1"/>
  <c r="AM10" i="1"/>
  <c r="AH10" i="1"/>
  <c r="AF10" i="1"/>
  <c r="AC10" i="1"/>
  <c r="AA10" i="1"/>
  <c r="Y10" i="1"/>
  <c r="V10" i="1"/>
  <c r="T10" i="1"/>
  <c r="Q10" i="1"/>
  <c r="N10" i="1"/>
  <c r="L10" i="1"/>
  <c r="E10" i="1"/>
  <c r="AU10" i="1" s="1"/>
  <c r="C10" i="1"/>
  <c r="AT9" i="1"/>
  <c r="AR9" i="1"/>
  <c r="AO9" i="1"/>
  <c r="AM9" i="1"/>
  <c r="AH9" i="1"/>
  <c r="AF9" i="1"/>
  <c r="AC9" i="1"/>
  <c r="AA9" i="1"/>
  <c r="Y9" i="1"/>
  <c r="V9" i="1"/>
  <c r="T9" i="1"/>
  <c r="Q9" i="1"/>
  <c r="N9" i="1"/>
  <c r="L9" i="1"/>
  <c r="E9" i="1"/>
  <c r="AU9" i="1" s="1"/>
  <c r="C9" i="1"/>
  <c r="AT8" i="1"/>
  <c r="AR8" i="1"/>
  <c r="AO8" i="1"/>
  <c r="AM8" i="1"/>
  <c r="AH8" i="1"/>
  <c r="AF8" i="1"/>
  <c r="AC8" i="1"/>
  <c r="AA8" i="1"/>
  <c r="Y8" i="1"/>
  <c r="V8" i="1"/>
  <c r="T8" i="1"/>
  <c r="Q8" i="1"/>
  <c r="N8" i="1"/>
  <c r="L8" i="1"/>
  <c r="C8" i="1"/>
  <c r="E8" i="1" s="1"/>
  <c r="AV8" i="1" s="1"/>
  <c r="AT7" i="1"/>
  <c r="AR7" i="1"/>
  <c r="AO7" i="1"/>
  <c r="AM7" i="1"/>
  <c r="AH7" i="1"/>
  <c r="AF7" i="1"/>
  <c r="AC7" i="1"/>
  <c r="AA7" i="1"/>
  <c r="Y7" i="1"/>
  <c r="V7" i="1"/>
  <c r="T7" i="1"/>
  <c r="Q7" i="1"/>
  <c r="N7" i="1"/>
  <c r="L7" i="1"/>
  <c r="C7" i="1"/>
  <c r="E7" i="1" s="1"/>
  <c r="AT6" i="1"/>
  <c r="AR6" i="1"/>
  <c r="AO6" i="1"/>
  <c r="AM6" i="1"/>
  <c r="AH6" i="1"/>
  <c r="AF6" i="1"/>
  <c r="AC6" i="1"/>
  <c r="AA6" i="1"/>
  <c r="Y6" i="1"/>
  <c r="V6" i="1"/>
  <c r="T6" i="1"/>
  <c r="Q6" i="1"/>
  <c r="N6" i="1"/>
  <c r="L6" i="1"/>
  <c r="O7" i="1" s="1"/>
  <c r="C6" i="1"/>
  <c r="E6" i="1" s="1"/>
  <c r="AV6" i="1" s="1"/>
  <c r="AT5" i="1"/>
  <c r="AR5" i="1"/>
  <c r="AO5" i="1"/>
  <c r="AM5" i="1"/>
  <c r="AH5" i="1"/>
  <c r="AF5" i="1"/>
  <c r="AC5" i="1"/>
  <c r="AA5" i="1"/>
  <c r="Y5" i="1"/>
  <c r="V5" i="1"/>
  <c r="T5" i="1"/>
  <c r="Q5" i="1"/>
  <c r="N5" i="1"/>
  <c r="L5" i="1"/>
  <c r="C5" i="1"/>
  <c r="E5" i="1" s="1"/>
  <c r="AT4" i="1"/>
  <c r="AR4" i="1"/>
  <c r="AO4" i="1"/>
  <c r="AM4" i="1"/>
  <c r="AH4" i="1"/>
  <c r="AF4" i="1"/>
  <c r="AC4" i="1"/>
  <c r="AA4" i="1"/>
  <c r="Y4" i="1"/>
  <c r="V4" i="1"/>
  <c r="T4" i="1"/>
  <c r="Q4" i="1"/>
  <c r="N4" i="1"/>
  <c r="L4" i="1"/>
  <c r="C4" i="1"/>
  <c r="E4" i="1" s="1"/>
  <c r="BA3" i="1"/>
  <c r="BA4" i="1" s="1"/>
  <c r="BA5" i="1" s="1"/>
  <c r="AT3" i="1"/>
  <c r="AR3" i="1"/>
  <c r="AO3" i="1"/>
  <c r="AM3" i="1"/>
  <c r="AH3" i="1"/>
  <c r="AF3" i="1"/>
  <c r="AC3" i="1"/>
  <c r="AA3" i="1"/>
  <c r="Y3" i="1"/>
  <c r="V3" i="1"/>
  <c r="T3" i="1"/>
  <c r="Q3" i="1"/>
  <c r="N3" i="1"/>
  <c r="L3" i="1"/>
  <c r="C3" i="1"/>
  <c r="E3" i="1" s="1"/>
  <c r="AT2" i="1"/>
  <c r="AR2" i="1"/>
  <c r="AO2" i="1"/>
  <c r="AM2" i="1"/>
  <c r="AH2" i="1"/>
  <c r="AF2" i="1"/>
  <c r="AC2" i="1"/>
  <c r="AA2" i="1"/>
  <c r="Y2" i="1"/>
  <c r="V2" i="1"/>
  <c r="T2" i="1"/>
  <c r="Q2" i="1"/>
  <c r="N2" i="1"/>
  <c r="O2" i="1" s="1"/>
  <c r="L2" i="1"/>
  <c r="E2" i="1"/>
  <c r="AU2" i="1" s="1"/>
  <c r="O4" i="1" l="1"/>
  <c r="O11" i="1"/>
  <c r="AV2" i="1"/>
  <c r="O8" i="1"/>
  <c r="AU11" i="1"/>
  <c r="AV11" i="1"/>
  <c r="AV9" i="1"/>
  <c r="AV19" i="1"/>
  <c r="O3" i="1"/>
  <c r="O5" i="1"/>
  <c r="O6" i="1"/>
  <c r="O9" i="1"/>
  <c r="AV10" i="1"/>
  <c r="O10" i="1"/>
  <c r="O19" i="1"/>
  <c r="O16" i="1"/>
  <c r="AV5" i="1"/>
  <c r="AU5" i="1"/>
  <c r="AV15" i="1"/>
  <c r="AU15" i="1"/>
  <c r="AV17" i="1"/>
  <c r="AU17" i="1"/>
  <c r="AV3" i="1"/>
  <c r="AU3" i="1"/>
  <c r="AV7" i="1"/>
  <c r="AU7" i="1"/>
  <c r="AV4" i="1"/>
  <c r="AU4" i="1"/>
  <c r="AV16" i="1"/>
  <c r="AU16" i="1"/>
  <c r="AV13" i="1"/>
  <c r="AU13" i="1"/>
  <c r="AV12" i="1"/>
  <c r="AU18" i="1"/>
  <c r="AU8" i="1"/>
  <c r="AU14" i="1"/>
  <c r="AU6" i="1"/>
</calcChain>
</file>

<file path=xl/sharedStrings.xml><?xml version="1.0" encoding="utf-8"?>
<sst xmlns="http://schemas.openxmlformats.org/spreadsheetml/2006/main" count="443" uniqueCount="348">
  <si>
    <t>TRAMO</t>
  </si>
  <si>
    <t>PK INICIO</t>
  </si>
  <si>
    <t>PK FINAL</t>
  </si>
  <si>
    <t>CANT  KM</t>
  </si>
  <si>
    <t>MUNICIPIO</t>
  </si>
  <si>
    <t xml:space="preserve">ESTACION </t>
  </si>
  <si>
    <t>PUENTE</t>
  </si>
  <si>
    <t>SUBESTACION</t>
  </si>
  <si>
    <t xml:space="preserve">VIA FERREA </t>
  </si>
  <si>
    <t>TAG FINAL  VIA FERREA</t>
  </si>
  <si>
    <t>FIN  VIA FERREA</t>
  </si>
  <si>
    <t>TAG INICIO VIA FERREA</t>
  </si>
  <si>
    <t>INICIO VIA FERREA</t>
  </si>
  <si>
    <t>DIFERENCIA</t>
  </si>
  <si>
    <t>TAG SOLDARUA DE RIELES</t>
  </si>
  <si>
    <t>INICO SOLDADURA DE RIELES</t>
  </si>
  <si>
    <t xml:space="preserve">MOV TIERRA </t>
  </si>
  <si>
    <t>TAG FIN MOV. TIERRAS</t>
  </si>
  <si>
    <t>FIN MOV DE TIERRAS</t>
  </si>
  <si>
    <t>TAG INICIO M TIERRAS</t>
  </si>
  <si>
    <t>INICIO MOV. TIERRAS</t>
  </si>
  <si>
    <t>SISTEMAS FERREOS</t>
  </si>
  <si>
    <t>TAG FINAL SISTEMAS FERREOS</t>
  </si>
  <si>
    <t xml:space="preserve"> FINAL SISTEMAS FERREOS</t>
  </si>
  <si>
    <t>TAG INICIO  SISTEMAS FERREOS</t>
  </si>
  <si>
    <t>INICIO SISTEMAS FERREOS</t>
  </si>
  <si>
    <t>INICO PK ESTACION</t>
  </si>
  <si>
    <t>FIN  PK ESTACION</t>
  </si>
  <si>
    <t>ESTACIONES</t>
  </si>
  <si>
    <t>TAG INICIO ESTACIONES</t>
  </si>
  <si>
    <t xml:space="preserve"> INICIO ESTACIONES</t>
  </si>
  <si>
    <t>TAG FINAL ESTACIONES</t>
  </si>
  <si>
    <t>FINAL ESTACIONES</t>
  </si>
  <si>
    <t>PUENTES Y TALLERES</t>
  </si>
  <si>
    <t>INIO PK PUENTE</t>
  </si>
  <si>
    <t>FIN DE PK PUENTES</t>
  </si>
  <si>
    <t>TAG INICO PUENTE</t>
  </si>
  <si>
    <t>INICO PUENTE</t>
  </si>
  <si>
    <t>TAG FINAL PUENTES</t>
  </si>
  <si>
    <t>FINAL PUENTES</t>
  </si>
  <si>
    <t>CABLE DE CATENARIA</t>
  </si>
  <si>
    <t>TAG FINAL CABLE DE CATENARIA</t>
  </si>
  <si>
    <t xml:space="preserve"> FINAL CABLE DE CATENARIA</t>
  </si>
  <si>
    <t>TAG INICIO  CABLE DE CATENARIA</t>
  </si>
  <si>
    <t>INICIO SISTEMAS CABLE DE CATENARIA</t>
  </si>
  <si>
    <t>RENDIMIENTO  CABLE</t>
  </si>
  <si>
    <t>RENDIMIENTO SOLDADURA</t>
  </si>
  <si>
    <t>T 1</t>
  </si>
  <si>
    <t>BOGOTA</t>
  </si>
  <si>
    <t>CALLE 26</t>
  </si>
  <si>
    <t>VIA FERREA 1</t>
  </si>
  <si>
    <t>FCON-380</t>
  </si>
  <si>
    <t>MOV TIERRA   1</t>
  </si>
  <si>
    <t>FCON-335</t>
  </si>
  <si>
    <t>FCON-325</t>
  </si>
  <si>
    <t>SISTEMAS FERREOS 1</t>
  </si>
  <si>
    <t>FCON-600</t>
  </si>
  <si>
    <t>FCON-455</t>
  </si>
  <si>
    <t>ESTACION CALLE 26</t>
  </si>
  <si>
    <t>FCON-620</t>
  </si>
  <si>
    <t>FCON-685</t>
  </si>
  <si>
    <t>CABLE CATENARIA 1</t>
  </si>
  <si>
    <t>FCON-430</t>
  </si>
  <si>
    <t>T 2</t>
  </si>
  <si>
    <t>ESTACION NQS           ESTACION CR 40</t>
  </si>
  <si>
    <t>PUENTE CRA.30                PUENTE LAS AMERICAS</t>
  </si>
  <si>
    <t>VIA FERREA 2</t>
  </si>
  <si>
    <t>FCON-995</t>
  </si>
  <si>
    <t>MOV TIERRA   2</t>
  </si>
  <si>
    <t>FCON-945</t>
  </si>
  <si>
    <t>FCON-935</t>
  </si>
  <si>
    <t>SISTEMAS FERREOS 2</t>
  </si>
  <si>
    <t>FCON-1215</t>
  </si>
  <si>
    <t>FCON-1065</t>
  </si>
  <si>
    <t xml:space="preserve">ESTACION NQS         </t>
  </si>
  <si>
    <t>FCON-1235</t>
  </si>
  <si>
    <t>FCON-1300</t>
  </si>
  <si>
    <t xml:space="preserve">PUENTE CRA.30             </t>
  </si>
  <si>
    <t>FCON-1765</t>
  </si>
  <si>
    <t>FCON-1855</t>
  </si>
  <si>
    <t>CABLE CATENARIA 2</t>
  </si>
  <si>
    <t>FCON-1045</t>
  </si>
  <si>
    <t>T 3</t>
  </si>
  <si>
    <t>ESTACION CRA.50    ESTACION CRA.68</t>
  </si>
  <si>
    <t>PUENTE CRA.68</t>
  </si>
  <si>
    <t>VIA FERREA 3</t>
  </si>
  <si>
    <t>FCON-2050</t>
  </si>
  <si>
    <t>FCON-2100</t>
  </si>
  <si>
    <t>MOV TIERRA   3</t>
  </si>
  <si>
    <t>FCON-2000</t>
  </si>
  <si>
    <t>FCON-1990</t>
  </si>
  <si>
    <t>SISTEMAS FERREOS 3</t>
  </si>
  <si>
    <t>FCON-2335</t>
  </si>
  <si>
    <t>FCON-2175</t>
  </si>
  <si>
    <t xml:space="preserve">ESTACION CRA.50   </t>
  </si>
  <si>
    <t>FCON-2340</t>
  </si>
  <si>
    <t>FCON-2405</t>
  </si>
  <si>
    <t>FCON-2800</t>
  </si>
  <si>
    <t>FCON-2890</t>
  </si>
  <si>
    <t>CABLE CATENARIA 3</t>
  </si>
  <si>
    <t>FCON-2150</t>
  </si>
  <si>
    <t>T 4</t>
  </si>
  <si>
    <t>ESTACION BOYACA</t>
  </si>
  <si>
    <t>PUENTE BOYACA</t>
  </si>
  <si>
    <t>VIA FERREA 4</t>
  </si>
  <si>
    <t>FCON-3025</t>
  </si>
  <si>
    <t>MOV TIERRA   4</t>
  </si>
  <si>
    <t>FCON-2965</t>
  </si>
  <si>
    <t>FCON-2955</t>
  </si>
  <si>
    <t>SISTEMAS FERREOS 4</t>
  </si>
  <si>
    <t>FCON-3260</t>
  </si>
  <si>
    <t>FCON-3100</t>
  </si>
  <si>
    <t>FCON-3265</t>
  </si>
  <si>
    <t>FCON-3330</t>
  </si>
  <si>
    <t>FCON-3495</t>
  </si>
  <si>
    <t>FCON-3585</t>
  </si>
  <si>
    <t>CABLE CATENARIA 4</t>
  </si>
  <si>
    <t>FCON-3075</t>
  </si>
  <si>
    <t>T 5</t>
  </si>
  <si>
    <t>ESTACION AV CALI</t>
  </si>
  <si>
    <t>BOXCULVERT SAN FRANCISCO</t>
  </si>
  <si>
    <t>VIA FERREA 5</t>
  </si>
  <si>
    <t>FCON-3720</t>
  </si>
  <si>
    <t>MOV TIERRA   5</t>
  </si>
  <si>
    <t>FCON-3660</t>
  </si>
  <si>
    <t>FCON-3650</t>
  </si>
  <si>
    <t>SISTEMAS FERREOS 5</t>
  </si>
  <si>
    <t>FCON-3955</t>
  </si>
  <si>
    <t>FCON-3795</t>
  </si>
  <si>
    <t>FCON-4060</t>
  </si>
  <si>
    <t>FCON-4125</t>
  </si>
  <si>
    <t>FCON-3960</t>
  </si>
  <si>
    <t>FCON-4050</t>
  </si>
  <si>
    <t>CABLE CATENARIA 5</t>
  </si>
  <si>
    <t>FCON-3770</t>
  </si>
  <si>
    <t>T 6</t>
  </si>
  <si>
    <t>ESTACION FONTIBON</t>
  </si>
  <si>
    <t>VIA FERREA 6</t>
  </si>
  <si>
    <t>FCON-4410</t>
  </si>
  <si>
    <t>MOV TIERRA   6</t>
  </si>
  <si>
    <t>FCON-4350</t>
  </si>
  <si>
    <t>FCON-4340</t>
  </si>
  <si>
    <t>SISTEMAS FERREOS 6</t>
  </si>
  <si>
    <t>FCON-4640</t>
  </si>
  <si>
    <t>FCON-4485</t>
  </si>
  <si>
    <t>FCON-4650</t>
  </si>
  <si>
    <t>FCON-4715</t>
  </si>
  <si>
    <t>CABLE CATENARIA 6</t>
  </si>
  <si>
    <t>FCON-4460</t>
  </si>
  <si>
    <t>T 7</t>
  </si>
  <si>
    <t>ESTACION CATAM</t>
  </si>
  <si>
    <t>VIA FERREA 7</t>
  </si>
  <si>
    <t>FCON-5000</t>
  </si>
  <si>
    <t>MOV TIERRA   7</t>
  </si>
  <si>
    <t>FCON-4940</t>
  </si>
  <si>
    <t>FCON-4930</t>
  </si>
  <si>
    <t>SISTEMAS FERREOS 7</t>
  </si>
  <si>
    <t>FCON-5235</t>
  </si>
  <si>
    <t>FCON-5075</t>
  </si>
  <si>
    <t>FCON-5240</t>
  </si>
  <si>
    <t>FCON-5305</t>
  </si>
  <si>
    <t>CABLE CATENARIA 7</t>
  </si>
  <si>
    <t>FCON-5050</t>
  </si>
  <si>
    <t>T 8</t>
  </si>
  <si>
    <t>PUENTE RIO BOGOTA</t>
  </si>
  <si>
    <t>VIA FERREA 8</t>
  </si>
  <si>
    <t>FCON-5590</t>
  </si>
  <si>
    <t>MOV TIERRA   8</t>
  </si>
  <si>
    <t>FCON-5530</t>
  </si>
  <si>
    <t>FCON-5520</t>
  </si>
  <si>
    <t>SISTEMAS FERREOS 8</t>
  </si>
  <si>
    <t>FCON-5825</t>
  </si>
  <si>
    <t>FCON-5665</t>
  </si>
  <si>
    <t>FCON-5830</t>
  </si>
  <si>
    <t>FCON-5915</t>
  </si>
  <si>
    <t>CABLE CATENARIA 8</t>
  </si>
  <si>
    <t>FCON-5640</t>
  </si>
  <si>
    <t>T 9</t>
  </si>
  <si>
    <t>FUNZA</t>
  </si>
  <si>
    <t>ESTACION FUNZA 1</t>
  </si>
  <si>
    <t>VIA FERREA 9</t>
  </si>
  <si>
    <t>FCON-6050</t>
  </si>
  <si>
    <t>MOV TIERRA   9</t>
  </si>
  <si>
    <t>FCON-5990</t>
  </si>
  <si>
    <t>FCON-5980</t>
  </si>
  <si>
    <t>SISTEMAS FERREOS 9</t>
  </si>
  <si>
    <t>FCON-6285</t>
  </si>
  <si>
    <t>FCON-6125</t>
  </si>
  <si>
    <t>FCON-6290</t>
  </si>
  <si>
    <t>FCON-6355</t>
  </si>
  <si>
    <t>CABLE CATENARIA 9</t>
  </si>
  <si>
    <t>FCON-6100</t>
  </si>
  <si>
    <t>T 10</t>
  </si>
  <si>
    <t>ESTACION FUNZA 2</t>
  </si>
  <si>
    <t>VIA FERREA 10</t>
  </si>
  <si>
    <t>FCON-6640</t>
  </si>
  <si>
    <t>MOV TIERRA   10</t>
  </si>
  <si>
    <t>FCON-6580</t>
  </si>
  <si>
    <t>FCON-6570</t>
  </si>
  <si>
    <t>SISTEMAS FERREOS 10</t>
  </si>
  <si>
    <t>FCON-6875</t>
  </si>
  <si>
    <t>FCON-6715</t>
  </si>
  <si>
    <t>FCON-6880</t>
  </si>
  <si>
    <t>FCON-6945</t>
  </si>
  <si>
    <t>CABLE CATENARIA 10</t>
  </si>
  <si>
    <t>FCON-6690</t>
  </si>
  <si>
    <t>T 11</t>
  </si>
  <si>
    <t>MOSQUERA</t>
  </si>
  <si>
    <t>ESTACION MOSQUERA 1</t>
  </si>
  <si>
    <t>PUENTE MOSQUERA</t>
  </si>
  <si>
    <t>VIA FERREA 11</t>
  </si>
  <si>
    <t>FCON-7230</t>
  </si>
  <si>
    <t>MOV TIERRA   11</t>
  </si>
  <si>
    <t>FCON-7170</t>
  </si>
  <si>
    <t>FCON-7160</t>
  </si>
  <si>
    <t>SISTEMAS FERREOS 11</t>
  </si>
  <si>
    <t>FCON-7465</t>
  </si>
  <si>
    <t>FCON-7305</t>
  </si>
  <si>
    <t>FCON-7470</t>
  </si>
  <si>
    <t>FCON-7530</t>
  </si>
  <si>
    <t>FCON-7535</t>
  </si>
  <si>
    <t>FCON-7630</t>
  </si>
  <si>
    <t>CABLE CATENARIA 11</t>
  </si>
  <si>
    <t>FCON-7280</t>
  </si>
  <si>
    <t>T 12</t>
  </si>
  <si>
    <t>ESTACION MOSQUERA 2</t>
  </si>
  <si>
    <t>VIA FERREA 12</t>
  </si>
  <si>
    <t>FCON-7920</t>
  </si>
  <si>
    <t>MOV TIERRA   12</t>
  </si>
  <si>
    <t>FCON-7860</t>
  </si>
  <si>
    <t>FCON-7850</t>
  </si>
  <si>
    <t>SISTEMAS FERREOS 12</t>
  </si>
  <si>
    <t>FCON-8155</t>
  </si>
  <si>
    <t>FCON-7995</t>
  </si>
  <si>
    <t>FCON-8160</t>
  </si>
  <si>
    <t>FCON-8225</t>
  </si>
  <si>
    <t>CABLE CATENARIA 12</t>
  </si>
  <si>
    <t>FCON-7970</t>
  </si>
  <si>
    <t>T 13</t>
  </si>
  <si>
    <t>MADRID</t>
  </si>
  <si>
    <t>ESTACION MADRID 1</t>
  </si>
  <si>
    <t>VIA FERREA 13</t>
  </si>
  <si>
    <t>FCON-8510</t>
  </si>
  <si>
    <t>MOV TIERRA   13</t>
  </si>
  <si>
    <t>FCON-8450</t>
  </si>
  <si>
    <t>FCON-8440</t>
  </si>
  <si>
    <t>SISTEMAS FERREOS 13</t>
  </si>
  <si>
    <t>FCON-8745</t>
  </si>
  <si>
    <t>FCON-8585</t>
  </si>
  <si>
    <t>FCON-8750</t>
  </si>
  <si>
    <t>FCON-8815</t>
  </si>
  <si>
    <t>CABLE CATENARIA 13</t>
  </si>
  <si>
    <t>FCON-8560</t>
  </si>
  <si>
    <t>T 14</t>
  </si>
  <si>
    <t>ESTACION MADRID 2</t>
  </si>
  <si>
    <t>PUENTE SUBACHOQUE</t>
  </si>
  <si>
    <t>VIA FERREA 14</t>
  </si>
  <si>
    <t>FCON-9100</t>
  </si>
  <si>
    <t>MOV TIERRA   14</t>
  </si>
  <si>
    <t>FCON-9040</t>
  </si>
  <si>
    <t>FCON-9030</t>
  </si>
  <si>
    <t>SISTEMAS FERREOS 14</t>
  </si>
  <si>
    <t>FCON-9335</t>
  </si>
  <si>
    <t>FCON-9175</t>
  </si>
  <si>
    <t>FCON-9340</t>
  </si>
  <si>
    <t>FCON-9405</t>
  </si>
  <si>
    <t>FCON-9570</t>
  </si>
  <si>
    <t>FCON-9660</t>
  </si>
  <si>
    <t>CABLE CATENARIA 14</t>
  </si>
  <si>
    <t>FCON-9150</t>
  </si>
  <si>
    <t>T 15</t>
  </si>
  <si>
    <t>VIA FERREA 15</t>
  </si>
  <si>
    <t>FCON-9790</t>
  </si>
  <si>
    <t>MOV TIERRA   15</t>
  </si>
  <si>
    <t>FCON-9730</t>
  </si>
  <si>
    <t>FCON-9720</t>
  </si>
  <si>
    <t>SISTEMAS FERREOS 15</t>
  </si>
  <si>
    <t>FCON-10025</t>
  </si>
  <si>
    <t>FCON-9865</t>
  </si>
  <si>
    <t>CABLE CATENARIA 15</t>
  </si>
  <si>
    <t>FCON-9840</t>
  </si>
  <si>
    <t>T 16</t>
  </si>
  <si>
    <t>FACATATIVA</t>
  </si>
  <si>
    <t>ESTACION EL CORZO</t>
  </si>
  <si>
    <t>PUENTE CHECUA</t>
  </si>
  <si>
    <t>VIA FERREA 16</t>
  </si>
  <si>
    <t>FCON-10190</t>
  </si>
  <si>
    <t>FCON-10140</t>
  </si>
  <si>
    <t>MOV TIERRA   16</t>
  </si>
  <si>
    <t>FCON-10090</t>
  </si>
  <si>
    <t>FCON-10075</t>
  </si>
  <si>
    <t>SISTEMAS FERREOS 16</t>
  </si>
  <si>
    <t>FCON-10425</t>
  </si>
  <si>
    <t>FCON-10265</t>
  </si>
  <si>
    <t>FCON-10430</t>
  </si>
  <si>
    <t>FCON-10495</t>
  </si>
  <si>
    <t>FCON-10660</t>
  </si>
  <si>
    <t>FCON-10745</t>
  </si>
  <si>
    <t>CABLE CATENARIA 16</t>
  </si>
  <si>
    <t>FCON-10240</t>
  </si>
  <si>
    <t>T 17</t>
  </si>
  <si>
    <t>VIA FERREA 17</t>
  </si>
  <si>
    <t>FCON-10875</t>
  </si>
  <si>
    <t>MOV TIERRA   17</t>
  </si>
  <si>
    <t>FCON-10810</t>
  </si>
  <si>
    <t>FCON-10825</t>
  </si>
  <si>
    <t>SISTEMAS FERREOS 17</t>
  </si>
  <si>
    <t>FCON-10950</t>
  </si>
  <si>
    <t>FCON-11110</t>
  </si>
  <si>
    <t>CABLE CATENARIA 17</t>
  </si>
  <si>
    <t>FCON-10925</t>
  </si>
  <si>
    <t>T 18</t>
  </si>
  <si>
    <t>ESTACION FACATATIVA</t>
  </si>
  <si>
    <t>PUENTE BOTELLO</t>
  </si>
  <si>
    <t>POR DEFINIR</t>
  </si>
  <si>
    <t>VIA FERREA 18</t>
  </si>
  <si>
    <t>FCON-11425</t>
  </si>
  <si>
    <t>MOV TIERRA   18</t>
  </si>
  <si>
    <t>FCON-11360</t>
  </si>
  <si>
    <t>FCON-11375</t>
  </si>
  <si>
    <t>SISTEMAS FERREOS 18</t>
  </si>
  <si>
    <t>FCON-11500</t>
  </si>
  <si>
    <t>FCON-11660</t>
  </si>
  <si>
    <t>FCON-11665</t>
  </si>
  <si>
    <t>FCON-11730</t>
  </si>
  <si>
    <t>FCON-11245</t>
  </si>
  <si>
    <t>FCON-11335</t>
  </si>
  <si>
    <t>CABLE CATENARIA 18</t>
  </si>
  <si>
    <t>FCON-11475</t>
  </si>
  <si>
    <t>ESTACION CR 40</t>
  </si>
  <si>
    <t>FCON-1465</t>
  </si>
  <si>
    <t>FCON-1530</t>
  </si>
  <si>
    <t xml:space="preserve">   PUENTE LAS AMERICAS</t>
  </si>
  <si>
    <t>FCON-1870</t>
  </si>
  <si>
    <t>FCON-1965</t>
  </si>
  <si>
    <t>ESTACION CR68</t>
  </si>
  <si>
    <t>FCON-2570</t>
  </si>
  <si>
    <t>FCON-2635</t>
  </si>
  <si>
    <t>TALLER PK5</t>
  </si>
  <si>
    <t>CPK5-1160</t>
  </si>
  <si>
    <t>CPK5-5170</t>
  </si>
  <si>
    <t>MARCHA BLANCA</t>
  </si>
  <si>
    <t>FMB-1</t>
  </si>
  <si>
    <t>FMB-45</t>
  </si>
  <si>
    <t>TALLER CORZO</t>
  </si>
  <si>
    <t>CTC-22</t>
  </si>
  <si>
    <t>CTC-3</t>
  </si>
  <si>
    <t>FECHA_I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</si>
</sst>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1" fillId="0" borderId="0" xfId="0" applyNumberFormat="1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6" xfId="0" applyNumberFormat="1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2" fontId="4" fillId="0" borderId="1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52"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" formatCode="0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" formatCode="0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ive\cfro-app\Diagrama%20Espacio%20Tiempo%20Programa%20de%20Proyecto%20LB2.xlsx" TargetMode="External"/><Relationship Id="rId1" Type="http://schemas.openxmlformats.org/officeDocument/2006/relationships/externalLinkPath" Target="Diagrama%20Espacio%20Tiempo%20Programa%20de%20Proyecto%20L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CIO TIEMPO"/>
      <sheetName val="DIAGRAMA "/>
      <sheetName val="P6"/>
      <sheetName val="Hoja1"/>
      <sheetName val="MOV TIERRAS"/>
      <sheetName val="VIA FERREA"/>
      <sheetName val="ESTACIONES "/>
      <sheetName val="CABLE CATENARIA"/>
    </sheetNames>
    <sheetDataSet>
      <sheetData sheetId="0"/>
      <sheetData sheetId="1"/>
      <sheetData sheetId="2">
        <row r="1">
          <cell r="A1" t="str">
            <v>id</v>
          </cell>
          <cell r="G1" t="str">
            <v>Start</v>
          </cell>
          <cell r="H1" t="str">
            <v>Finish</v>
          </cell>
        </row>
        <row r="2">
          <cell r="A2" t="str">
            <v>PROGRAMA DE PROYECTO REGIOTRAM LB-2 VR 1 (CONSTRUCCION)</v>
          </cell>
          <cell r="G2">
            <v>44006</v>
          </cell>
          <cell r="H2">
            <v>46350</v>
          </cell>
        </row>
        <row r="3">
          <cell r="A3" t="str">
            <v>Etapa Preoperativa / Preoperative Stage</v>
          </cell>
          <cell r="G3">
            <v>44006</v>
          </cell>
          <cell r="H3">
            <v>46350</v>
          </cell>
        </row>
        <row r="4">
          <cell r="A4" t="str">
            <v>A1</v>
          </cell>
          <cell r="G4">
            <v>44006</v>
          </cell>
        </row>
        <row r="5">
          <cell r="A5" t="str">
            <v>A2</v>
          </cell>
          <cell r="H5">
            <v>46350</v>
          </cell>
        </row>
        <row r="6">
          <cell r="A6" t="str">
            <v>Finalización Unidades de Ejecución / Execution Units Finish Milestones</v>
          </cell>
          <cell r="G6">
            <v>46167</v>
          </cell>
          <cell r="H6">
            <v>46167</v>
          </cell>
        </row>
        <row r="7">
          <cell r="A7" t="str">
            <v>T18 Tramo 18 - Pte. Camino - estación Facatativá PK37+800 - PK39+660 (Final Unidades)</v>
          </cell>
          <cell r="G7">
            <v>46167</v>
          </cell>
          <cell r="H7">
            <v>46167</v>
          </cell>
        </row>
        <row r="8">
          <cell r="A8" t="str">
            <v>FUE-154</v>
          </cell>
          <cell r="H8">
            <v>46167</v>
          </cell>
        </row>
        <row r="9">
          <cell r="A9" t="str">
            <v>Fase Previa / Previous Stage</v>
          </cell>
          <cell r="G9">
            <v>44006</v>
          </cell>
          <cell r="H9">
            <v>44722</v>
          </cell>
        </row>
        <row r="10">
          <cell r="A10" t="str">
            <v>FP-1</v>
          </cell>
          <cell r="G10">
            <v>44006</v>
          </cell>
        </row>
        <row r="11">
          <cell r="A11" t="str">
            <v>Estudios y Diseños /Field Studies &amp; Designs</v>
          </cell>
          <cell r="G11">
            <v>44006</v>
          </cell>
          <cell r="H11">
            <v>44722</v>
          </cell>
        </row>
        <row r="12">
          <cell r="A12" t="str">
            <v>Estudios y Diseños Taller ANI / Design of ANI Workshop</v>
          </cell>
          <cell r="G12">
            <v>44006</v>
          </cell>
          <cell r="H12">
            <v>44722</v>
          </cell>
        </row>
        <row r="13">
          <cell r="A13" t="str">
            <v>FP-130</v>
          </cell>
          <cell r="H13">
            <v>44006</v>
          </cell>
        </row>
        <row r="14">
          <cell r="A14" t="str">
            <v>FP-135</v>
          </cell>
          <cell r="G14">
            <v>44095</v>
          </cell>
          <cell r="H14">
            <v>44438</v>
          </cell>
        </row>
        <row r="15">
          <cell r="A15" t="str">
            <v>FP-145</v>
          </cell>
          <cell r="G15">
            <v>44439</v>
          </cell>
          <cell r="H15">
            <v>44664</v>
          </cell>
        </row>
        <row r="16">
          <cell r="A16" t="str">
            <v>FP-180</v>
          </cell>
          <cell r="H16">
            <v>44664</v>
          </cell>
        </row>
        <row r="17">
          <cell r="A17" t="str">
            <v>FP-185</v>
          </cell>
          <cell r="G17">
            <v>44669</v>
          </cell>
          <cell r="H17">
            <v>44683</v>
          </cell>
        </row>
        <row r="18">
          <cell r="A18" t="str">
            <v>FP-195</v>
          </cell>
          <cell r="G18">
            <v>44684</v>
          </cell>
          <cell r="H18">
            <v>44697</v>
          </cell>
        </row>
        <row r="19">
          <cell r="A19" t="str">
            <v>FP-200</v>
          </cell>
          <cell r="G19">
            <v>44699</v>
          </cell>
          <cell r="H19">
            <v>44707</v>
          </cell>
        </row>
        <row r="20">
          <cell r="A20" t="str">
            <v>FP-205</v>
          </cell>
          <cell r="G20">
            <v>44708</v>
          </cell>
          <cell r="H20">
            <v>44722</v>
          </cell>
        </row>
        <row r="21">
          <cell r="A21" t="str">
            <v>Taller ANI</v>
          </cell>
          <cell r="G21">
            <v>44735</v>
          </cell>
          <cell r="H21">
            <v>45101</v>
          </cell>
        </row>
        <row r="22">
          <cell r="A22" t="str">
            <v>Obras del Taller ANI (Recibo Funcional) / ANI's Workshop Construction</v>
          </cell>
          <cell r="G22">
            <v>44735</v>
          </cell>
          <cell r="H22">
            <v>45101</v>
          </cell>
        </row>
        <row r="23">
          <cell r="A23" t="str">
            <v>Inicio / Start</v>
          </cell>
          <cell r="G23">
            <v>44735</v>
          </cell>
          <cell r="H23">
            <v>44760</v>
          </cell>
        </row>
        <row r="24">
          <cell r="A24" t="str">
            <v>Cons_ANI 00</v>
          </cell>
          <cell r="G24">
            <v>44735</v>
          </cell>
        </row>
        <row r="25">
          <cell r="A25" t="str">
            <v>Cons_ANI 10</v>
          </cell>
          <cell r="G25">
            <v>44735</v>
          </cell>
          <cell r="H25">
            <v>44760</v>
          </cell>
        </row>
        <row r="26">
          <cell r="A26" t="str">
            <v>Cons_ANI 01</v>
          </cell>
          <cell r="G26">
            <v>44740</v>
          </cell>
        </row>
        <row r="27">
          <cell r="A27" t="str">
            <v>1. Hitos / Milestones</v>
          </cell>
          <cell r="G27">
            <v>45101</v>
          </cell>
          <cell r="H27">
            <v>45101</v>
          </cell>
        </row>
        <row r="28">
          <cell r="A28" t="str">
            <v>Cons_ANI_15</v>
          </cell>
          <cell r="H28">
            <v>45101</v>
          </cell>
        </row>
        <row r="29">
          <cell r="A29" t="str">
            <v>Cons_ANI_330</v>
          </cell>
          <cell r="H29">
            <v>45101</v>
          </cell>
        </row>
        <row r="30">
          <cell r="A30" t="str">
            <v>2. Construcción principal del proyecto / Construction</v>
          </cell>
          <cell r="G30">
            <v>44754</v>
          </cell>
          <cell r="H30">
            <v>45101</v>
          </cell>
        </row>
        <row r="31">
          <cell r="A31" t="str">
            <v>Zona 2 - Construcción Zona Operativa del Taller / Operative Zone</v>
          </cell>
          <cell r="G31">
            <v>44754</v>
          </cell>
          <cell r="H31">
            <v>45101</v>
          </cell>
        </row>
        <row r="32">
          <cell r="A32" t="str">
            <v>Construcción Edificio (Estructura de acero) /Steel Structure Erection</v>
          </cell>
          <cell r="G32">
            <v>44754</v>
          </cell>
          <cell r="H32">
            <v>45100</v>
          </cell>
        </row>
        <row r="33">
          <cell r="A33" t="str">
            <v>Cons_ANI_122</v>
          </cell>
          <cell r="G33">
            <v>44754</v>
          </cell>
          <cell r="H33">
            <v>44781</v>
          </cell>
        </row>
        <row r="34">
          <cell r="A34" t="str">
            <v>Cons_ANI_52</v>
          </cell>
          <cell r="G34">
            <v>44782</v>
          </cell>
          <cell r="H34">
            <v>44897</v>
          </cell>
        </row>
        <row r="35">
          <cell r="A35" t="str">
            <v>Cons_ANI_53</v>
          </cell>
          <cell r="G35">
            <v>44846</v>
          </cell>
          <cell r="H35">
            <v>44865</v>
          </cell>
        </row>
        <row r="36">
          <cell r="A36" t="str">
            <v>Cons_ANI_54</v>
          </cell>
          <cell r="G36">
            <v>44865</v>
          </cell>
          <cell r="H36">
            <v>44904</v>
          </cell>
        </row>
        <row r="37">
          <cell r="A37" t="str">
            <v>Cons_ANI_58</v>
          </cell>
          <cell r="G37">
            <v>44897</v>
          </cell>
          <cell r="H37">
            <v>44932</v>
          </cell>
        </row>
        <row r="38">
          <cell r="A38" t="str">
            <v>Cons_ANI_59</v>
          </cell>
          <cell r="G38">
            <v>44905</v>
          </cell>
          <cell r="H38">
            <v>45100</v>
          </cell>
        </row>
        <row r="39">
          <cell r="A39" t="str">
            <v>Construcción Edificio (Concretos y acabados) / Concrete &amp; finishes</v>
          </cell>
          <cell r="G39">
            <v>44947</v>
          </cell>
          <cell r="H39">
            <v>45101</v>
          </cell>
        </row>
        <row r="40">
          <cell r="A40" t="str">
            <v>Cons_ANI_61</v>
          </cell>
          <cell r="G40">
            <v>44947</v>
          </cell>
          <cell r="H40">
            <v>44982</v>
          </cell>
        </row>
        <row r="41">
          <cell r="A41" t="str">
            <v>Cons_ANI_62</v>
          </cell>
          <cell r="G41">
            <v>44973</v>
          </cell>
          <cell r="H41">
            <v>45101</v>
          </cell>
        </row>
        <row r="42">
          <cell r="A42" t="str">
            <v>Cons_ANI_63</v>
          </cell>
          <cell r="G42">
            <v>45002</v>
          </cell>
          <cell r="H42">
            <v>45098</v>
          </cell>
        </row>
        <row r="43">
          <cell r="A43" t="str">
            <v>Cons_ANI_64</v>
          </cell>
          <cell r="G43">
            <v>45051</v>
          </cell>
          <cell r="H43">
            <v>45101</v>
          </cell>
        </row>
        <row r="44">
          <cell r="A44" t="str">
            <v>Actividades Preliminares de Construcción / Preliminaries Construction Works</v>
          </cell>
          <cell r="G44">
            <v>45147</v>
          </cell>
          <cell r="H44">
            <v>45147</v>
          </cell>
        </row>
        <row r="45">
          <cell r="A45" t="str">
            <v>FPCON-1</v>
          </cell>
          <cell r="G45">
            <v>45147</v>
          </cell>
        </row>
        <row r="46">
          <cell r="A46" t="str">
            <v>Fase de Construcción / Construction Stage</v>
          </cell>
          <cell r="G46">
            <v>45254</v>
          </cell>
          <cell r="H46">
            <v>46167</v>
          </cell>
        </row>
        <row r="47">
          <cell r="A47" t="str">
            <v>FCON-1</v>
          </cell>
          <cell r="G47">
            <v>45254</v>
          </cell>
        </row>
        <row r="48">
          <cell r="A48" t="str">
            <v>FCON-20</v>
          </cell>
          <cell r="G48">
            <v>45254</v>
          </cell>
        </row>
        <row r="49">
          <cell r="A49" t="str">
            <v>FCON-2</v>
          </cell>
          <cell r="G49">
            <v>45254</v>
          </cell>
        </row>
        <row r="50">
          <cell r="A50" t="str">
            <v>FCON-10</v>
          </cell>
          <cell r="H50">
            <v>46167</v>
          </cell>
        </row>
        <row r="51">
          <cell r="A51" t="str">
            <v>Hitos Principales / Milestones</v>
          </cell>
          <cell r="G51">
            <v>46167</v>
          </cell>
          <cell r="H51">
            <v>46167</v>
          </cell>
        </row>
        <row r="52">
          <cell r="A52" t="str">
            <v>Finalización Tramos / Finish of Sections</v>
          </cell>
          <cell r="G52">
            <v>46167</v>
          </cell>
          <cell r="H52">
            <v>46167</v>
          </cell>
        </row>
        <row r="53">
          <cell r="A53" t="str">
            <v>FCON-135</v>
          </cell>
          <cell r="H53">
            <v>46167</v>
          </cell>
        </row>
        <row r="54">
          <cell r="A54" t="str">
            <v>Traslado de Redes / Utilities Relocation</v>
          </cell>
          <cell r="G54">
            <v>45254</v>
          </cell>
          <cell r="H54">
            <v>45580</v>
          </cell>
        </row>
        <row r="55">
          <cell r="A55" t="str">
            <v>FCON-2950</v>
          </cell>
          <cell r="G55">
            <v>45254</v>
          </cell>
          <cell r="H55">
            <v>45366</v>
          </cell>
        </row>
        <row r="56">
          <cell r="A56" t="str">
            <v>T5 (K7+558 K8+860)</v>
          </cell>
          <cell r="G56">
            <v>45458</v>
          </cell>
          <cell r="H56">
            <v>45580</v>
          </cell>
        </row>
        <row r="57">
          <cell r="A57" t="str">
            <v>ENEL (Electric power)</v>
          </cell>
          <cell r="G57">
            <v>45458</v>
          </cell>
          <cell r="H57">
            <v>45559</v>
          </cell>
        </row>
        <row r="58">
          <cell r="A58" t="str">
            <v>RED-610</v>
          </cell>
          <cell r="G58">
            <v>45458</v>
          </cell>
          <cell r="H58">
            <v>45471</v>
          </cell>
        </row>
        <row r="59">
          <cell r="A59" t="str">
            <v>RED-640</v>
          </cell>
          <cell r="G59">
            <v>45471</v>
          </cell>
          <cell r="H59">
            <v>45484</v>
          </cell>
        </row>
        <row r="60">
          <cell r="A60" t="str">
            <v>RED-645</v>
          </cell>
          <cell r="G60">
            <v>45484</v>
          </cell>
          <cell r="H60">
            <v>45504</v>
          </cell>
        </row>
        <row r="61">
          <cell r="A61" t="str">
            <v>RED-650</v>
          </cell>
          <cell r="G61">
            <v>45504</v>
          </cell>
          <cell r="H61">
            <v>45532</v>
          </cell>
        </row>
        <row r="62">
          <cell r="A62" t="str">
            <v>RED-655</v>
          </cell>
          <cell r="G62">
            <v>45532</v>
          </cell>
          <cell r="H62">
            <v>45544</v>
          </cell>
        </row>
        <row r="63">
          <cell r="A63" t="str">
            <v>RED-660</v>
          </cell>
          <cell r="G63">
            <v>45544</v>
          </cell>
          <cell r="H63">
            <v>45559</v>
          </cell>
        </row>
        <row r="64">
          <cell r="A64" t="str">
            <v>TIGO-UNE (Communications)</v>
          </cell>
          <cell r="G64">
            <v>45559</v>
          </cell>
          <cell r="H64">
            <v>45568</v>
          </cell>
        </row>
        <row r="65">
          <cell r="A65" t="str">
            <v>RED-715</v>
          </cell>
          <cell r="G65">
            <v>45559</v>
          </cell>
          <cell r="H65">
            <v>45568</v>
          </cell>
        </row>
        <row r="66">
          <cell r="A66" t="str">
            <v>UFINET (Communications)</v>
          </cell>
          <cell r="G66">
            <v>45568</v>
          </cell>
          <cell r="H66">
            <v>45580</v>
          </cell>
        </row>
        <row r="67">
          <cell r="A67" t="str">
            <v>RED-710</v>
          </cell>
          <cell r="G67">
            <v>45568</v>
          </cell>
          <cell r="H67">
            <v>45580</v>
          </cell>
        </row>
        <row r="68">
          <cell r="A68" t="str">
            <v>T6 (K8+860 K10+260)</v>
          </cell>
          <cell r="G68">
            <v>45366</v>
          </cell>
          <cell r="H68">
            <v>45458</v>
          </cell>
        </row>
        <row r="69">
          <cell r="A69" t="str">
            <v>ENEL (Electric power)</v>
          </cell>
          <cell r="G69">
            <v>45366</v>
          </cell>
          <cell r="H69">
            <v>45458</v>
          </cell>
        </row>
        <row r="70">
          <cell r="A70" t="str">
            <v>RED-985</v>
          </cell>
          <cell r="G70">
            <v>45366</v>
          </cell>
          <cell r="H70">
            <v>45383</v>
          </cell>
        </row>
        <row r="71">
          <cell r="A71" t="str">
            <v>RED-990</v>
          </cell>
          <cell r="G71">
            <v>45383</v>
          </cell>
          <cell r="H71">
            <v>45399</v>
          </cell>
        </row>
        <row r="72">
          <cell r="A72" t="str">
            <v>RED-995</v>
          </cell>
          <cell r="G72">
            <v>45399</v>
          </cell>
          <cell r="H72">
            <v>45412</v>
          </cell>
        </row>
        <row r="73">
          <cell r="A73" t="str">
            <v>RED-1000</v>
          </cell>
          <cell r="G73">
            <v>45412</v>
          </cell>
          <cell r="H73">
            <v>45427</v>
          </cell>
        </row>
        <row r="74">
          <cell r="A74" t="str">
            <v>RED-1010</v>
          </cell>
          <cell r="G74">
            <v>45427</v>
          </cell>
          <cell r="H74">
            <v>45443</v>
          </cell>
        </row>
        <row r="75">
          <cell r="A75" t="str">
            <v>RED-1015</v>
          </cell>
          <cell r="G75">
            <v>45443</v>
          </cell>
          <cell r="H75">
            <v>45458</v>
          </cell>
        </row>
        <row r="76">
          <cell r="A76" t="str">
            <v>T1 Tramo 1 - Ramal Metro PK0+000 - PK0+994</v>
          </cell>
          <cell r="G76">
            <v>46029</v>
          </cell>
          <cell r="H76">
            <v>46041</v>
          </cell>
        </row>
        <row r="77">
          <cell r="A77" t="str">
            <v>T1-3B Vía férrea Ramal Metro con sistemas férreos verificados, probados y funcionando</v>
          </cell>
          <cell r="G77">
            <v>46029</v>
          </cell>
          <cell r="H77">
            <v>46041</v>
          </cell>
        </row>
        <row r="78">
          <cell r="A78" t="str">
            <v>Sistema de Catenaria</v>
          </cell>
          <cell r="G78">
            <v>46029</v>
          </cell>
          <cell r="H78">
            <v>46041</v>
          </cell>
        </row>
        <row r="79">
          <cell r="A79" t="str">
            <v>FCON-430</v>
          </cell>
          <cell r="G79">
            <v>46029</v>
          </cell>
          <cell r="H79">
            <v>46041</v>
          </cell>
        </row>
        <row r="80">
          <cell r="A80" t="str">
            <v>T2 Tramo 2- Ramal Metro - Estación Cr 40 PK0+994 - PK3+420</v>
          </cell>
          <cell r="G80">
            <v>46003</v>
          </cell>
          <cell r="H80">
            <v>46029</v>
          </cell>
        </row>
        <row r="81">
          <cell r="A81" t="str">
            <v>T2-3B Vía férrea T2 con sistemas férreos verificados, probados y funcionado</v>
          </cell>
          <cell r="G81">
            <v>46003</v>
          </cell>
          <cell r="H81">
            <v>46029</v>
          </cell>
        </row>
        <row r="82">
          <cell r="A82" t="str">
            <v>Sistema de Catenaria</v>
          </cell>
          <cell r="G82">
            <v>46003</v>
          </cell>
          <cell r="H82">
            <v>46029</v>
          </cell>
        </row>
        <row r="83">
          <cell r="A83" t="str">
            <v>FCON-1045</v>
          </cell>
          <cell r="G83">
            <v>46003</v>
          </cell>
          <cell r="H83">
            <v>46029</v>
          </cell>
        </row>
        <row r="84">
          <cell r="A84" t="str">
            <v>T3 Tramo 3- Estación Cr 40 - Pte. Cr 68 PK3+420 - PK5+887</v>
          </cell>
          <cell r="G84">
            <v>45983</v>
          </cell>
          <cell r="H84">
            <v>46003</v>
          </cell>
        </row>
        <row r="85">
          <cell r="A85" t="str">
            <v>T3-3B Vía férrea Tramo 3 con sistemas férreos verificados, probados y funcionado</v>
          </cell>
          <cell r="G85">
            <v>45983</v>
          </cell>
          <cell r="H85">
            <v>46003</v>
          </cell>
        </row>
        <row r="86">
          <cell r="A86" t="str">
            <v>Sistema de Catenaria</v>
          </cell>
          <cell r="G86">
            <v>45983</v>
          </cell>
          <cell r="H86">
            <v>46003</v>
          </cell>
        </row>
        <row r="87">
          <cell r="A87" t="str">
            <v>FCON-2150</v>
          </cell>
          <cell r="G87">
            <v>45983</v>
          </cell>
          <cell r="H87">
            <v>46003</v>
          </cell>
        </row>
        <row r="88">
          <cell r="A88" t="str">
            <v>T4 Tramo 4- Pte Cr 68 - Pte. Av. Boyacá PK5+887 - PK7+558</v>
          </cell>
          <cell r="G88">
            <v>45966</v>
          </cell>
          <cell r="H88">
            <v>45983</v>
          </cell>
        </row>
        <row r="89">
          <cell r="A89" t="str">
            <v>T4-3B Vía férrea Tramo 4 con sistemas férreos verificados, probados y funcionado</v>
          </cell>
          <cell r="G89">
            <v>45966</v>
          </cell>
          <cell r="H89">
            <v>45983</v>
          </cell>
        </row>
        <row r="90">
          <cell r="A90" t="str">
            <v>Sistema de Catenaria</v>
          </cell>
          <cell r="G90">
            <v>45966</v>
          </cell>
          <cell r="H90">
            <v>45983</v>
          </cell>
        </row>
        <row r="91">
          <cell r="A91" t="str">
            <v>FCON-3075</v>
          </cell>
          <cell r="G91">
            <v>45966</v>
          </cell>
          <cell r="H91">
            <v>45983</v>
          </cell>
        </row>
        <row r="92">
          <cell r="A92" t="str">
            <v>T5 Tramo 5- Pte. Av. Boyacá - Estación Av. Cali PK7+558 - PK8+860</v>
          </cell>
          <cell r="G92">
            <v>45580</v>
          </cell>
          <cell r="H92">
            <v>45966</v>
          </cell>
        </row>
        <row r="93">
          <cell r="A93" t="str">
            <v>T5-1 Tramo 5 - Movimiento de tierra finalizado y sistema de drenaje finalizados</v>
          </cell>
          <cell r="G93">
            <v>45580</v>
          </cell>
          <cell r="H93">
            <v>45625</v>
          </cell>
        </row>
        <row r="94">
          <cell r="A94" t="str">
            <v>FCON-3635</v>
          </cell>
          <cell r="G94">
            <v>45580</v>
          </cell>
          <cell r="H94">
            <v>45625</v>
          </cell>
        </row>
        <row r="95">
          <cell r="A95" t="str">
            <v>T5-3A Vía férrea Tramo 5 con sistemas férreos instalados</v>
          </cell>
          <cell r="G95">
            <v>45857</v>
          </cell>
          <cell r="H95">
            <v>45916</v>
          </cell>
        </row>
        <row r="96">
          <cell r="A96" t="str">
            <v>Sistema de Catenaria</v>
          </cell>
          <cell r="G96">
            <v>45857</v>
          </cell>
          <cell r="H96">
            <v>45916</v>
          </cell>
        </row>
        <row r="97">
          <cell r="A97" t="str">
            <v>FCON-3760</v>
          </cell>
          <cell r="G97">
            <v>45857</v>
          </cell>
          <cell r="H97">
            <v>45916</v>
          </cell>
        </row>
        <row r="98">
          <cell r="A98" t="str">
            <v>T5-3B Vía férrea Tramo 5 con sistemas férreos verificados, probados y funcionado-</v>
          </cell>
          <cell r="G98">
            <v>45916</v>
          </cell>
          <cell r="H98">
            <v>45966</v>
          </cell>
        </row>
        <row r="99">
          <cell r="A99" t="str">
            <v>Sistema de Catenaria</v>
          </cell>
          <cell r="G99">
            <v>45916</v>
          </cell>
          <cell r="H99">
            <v>45966</v>
          </cell>
        </row>
        <row r="100">
          <cell r="A100" t="str">
            <v>FCON-3765</v>
          </cell>
          <cell r="G100">
            <v>45916</v>
          </cell>
          <cell r="H100">
            <v>45941</v>
          </cell>
        </row>
        <row r="101">
          <cell r="A101" t="str">
            <v>FCON-3770</v>
          </cell>
          <cell r="G101">
            <v>45953</v>
          </cell>
          <cell r="H101">
            <v>45966</v>
          </cell>
        </row>
        <row r="102">
          <cell r="A102" t="str">
            <v>T5-4 Construcción Estructura Canal de S. Francisco</v>
          </cell>
          <cell r="G102">
            <v>45625</v>
          </cell>
          <cell r="H102">
            <v>45857</v>
          </cell>
        </row>
        <row r="103">
          <cell r="A103" t="str">
            <v>FCON-3960</v>
          </cell>
          <cell r="G103">
            <v>45625</v>
          </cell>
          <cell r="H103">
            <v>45631</v>
          </cell>
        </row>
        <row r="104">
          <cell r="A104" t="str">
            <v>FCON-3965</v>
          </cell>
          <cell r="G104">
            <v>45631</v>
          </cell>
          <cell r="H104">
            <v>45677</v>
          </cell>
        </row>
        <row r="105">
          <cell r="A105" t="str">
            <v>FCON-3970</v>
          </cell>
          <cell r="G105">
            <v>45677</v>
          </cell>
          <cell r="H105">
            <v>45694</v>
          </cell>
        </row>
        <row r="106">
          <cell r="A106" t="str">
            <v>FCON-3980</v>
          </cell>
          <cell r="G106">
            <v>45694</v>
          </cell>
          <cell r="H106">
            <v>45713</v>
          </cell>
        </row>
        <row r="107">
          <cell r="A107" t="str">
            <v>FCON-3985</v>
          </cell>
          <cell r="G107">
            <v>45713</v>
          </cell>
          <cell r="H107">
            <v>45715</v>
          </cell>
        </row>
        <row r="108">
          <cell r="A108" t="str">
            <v>FCON-3990</v>
          </cell>
          <cell r="G108">
            <v>45715</v>
          </cell>
          <cell r="H108">
            <v>45728</v>
          </cell>
        </row>
        <row r="109">
          <cell r="A109" t="str">
            <v>FCON-3995</v>
          </cell>
          <cell r="G109">
            <v>45728</v>
          </cell>
          <cell r="H109">
            <v>45733</v>
          </cell>
        </row>
        <row r="110">
          <cell r="A110" t="str">
            <v>FCON-4000</v>
          </cell>
          <cell r="G110">
            <v>45733</v>
          </cell>
          <cell r="H110">
            <v>45741</v>
          </cell>
        </row>
        <row r="111">
          <cell r="A111" t="str">
            <v>FCON-4005</v>
          </cell>
          <cell r="G111">
            <v>45741</v>
          </cell>
          <cell r="H111">
            <v>45772</v>
          </cell>
        </row>
        <row r="112">
          <cell r="A112" t="str">
            <v>FCON-4010</v>
          </cell>
          <cell r="G112">
            <v>45772</v>
          </cell>
          <cell r="H112">
            <v>45777</v>
          </cell>
        </row>
        <row r="113">
          <cell r="A113" t="str">
            <v>FCON-4015</v>
          </cell>
          <cell r="G113">
            <v>45777</v>
          </cell>
          <cell r="H113">
            <v>45785</v>
          </cell>
        </row>
        <row r="114">
          <cell r="A114" t="str">
            <v>FCON-4020</v>
          </cell>
          <cell r="G114">
            <v>45785</v>
          </cell>
          <cell r="H114">
            <v>45789</v>
          </cell>
        </row>
        <row r="115">
          <cell r="A115" t="str">
            <v>FCON-4025</v>
          </cell>
          <cell r="G115">
            <v>45789</v>
          </cell>
          <cell r="H115">
            <v>45796</v>
          </cell>
        </row>
        <row r="116">
          <cell r="A116" t="str">
            <v>FCON-4030</v>
          </cell>
          <cell r="G116">
            <v>45796</v>
          </cell>
          <cell r="H116">
            <v>45835</v>
          </cell>
        </row>
        <row r="117">
          <cell r="A117" t="str">
            <v>FCON-4035</v>
          </cell>
          <cell r="G117">
            <v>45835</v>
          </cell>
          <cell r="H117">
            <v>45857</v>
          </cell>
        </row>
        <row r="118">
          <cell r="A118" t="str">
            <v>T17 Tramo 17 - Estación El Corzo - Pte. Camino PK35+960 - PK37+800</v>
          </cell>
          <cell r="G118">
            <v>46041</v>
          </cell>
          <cell r="H118">
            <v>46057</v>
          </cell>
        </row>
        <row r="119">
          <cell r="A119" t="str">
            <v>T17-3B Vía férrea Tramo 17 con sistemas férreos verificados, probados y funcionado</v>
          </cell>
          <cell r="G119">
            <v>46041</v>
          </cell>
          <cell r="H119">
            <v>46057</v>
          </cell>
        </row>
        <row r="120">
          <cell r="A120" t="str">
            <v>Sistema de Catenaria</v>
          </cell>
          <cell r="G120">
            <v>46041</v>
          </cell>
          <cell r="H120">
            <v>46057</v>
          </cell>
        </row>
        <row r="121">
          <cell r="A121" t="str">
            <v>FCON-10925</v>
          </cell>
          <cell r="G121">
            <v>46041</v>
          </cell>
          <cell r="H121">
            <v>46057</v>
          </cell>
        </row>
        <row r="122">
          <cell r="A122" t="str">
            <v>T18 Tramo 18 - Pte. Camino - estación Facatativá PK37+800 - PK39+660</v>
          </cell>
          <cell r="G122">
            <v>46057</v>
          </cell>
          <cell r="H122">
            <v>46167</v>
          </cell>
        </row>
        <row r="123">
          <cell r="A123" t="str">
            <v>T18-4B Vía férrea Tramo 18 con sistemas férreos verificados, probados y funcionado</v>
          </cell>
          <cell r="G123">
            <v>46057</v>
          </cell>
          <cell r="H123">
            <v>46167</v>
          </cell>
        </row>
        <row r="124">
          <cell r="A124" t="str">
            <v>Sistema de Catenaria</v>
          </cell>
          <cell r="G124">
            <v>46057</v>
          </cell>
          <cell r="H124">
            <v>46167</v>
          </cell>
        </row>
        <row r="125">
          <cell r="A125" t="str">
            <v>FCON-11475</v>
          </cell>
          <cell r="G125">
            <v>46057</v>
          </cell>
          <cell r="H125">
            <v>46088</v>
          </cell>
        </row>
        <row r="126">
          <cell r="A126" t="str">
            <v>FCON-11480</v>
          </cell>
          <cell r="G126">
            <v>46088</v>
          </cell>
          <cell r="H126">
            <v>46106</v>
          </cell>
        </row>
        <row r="127">
          <cell r="A127" t="str">
            <v>FCON-11485</v>
          </cell>
          <cell r="G127">
            <v>46106</v>
          </cell>
          <cell r="H127">
            <v>46120</v>
          </cell>
        </row>
        <row r="128">
          <cell r="A128" t="str">
            <v>FCON-11490</v>
          </cell>
          <cell r="G128">
            <v>46120</v>
          </cell>
          <cell r="H128">
            <v>46129</v>
          </cell>
        </row>
        <row r="129">
          <cell r="A129" t="str">
            <v>FCON-11640</v>
          </cell>
          <cell r="G129">
            <v>46129</v>
          </cell>
          <cell r="H129">
            <v>46167</v>
          </cell>
        </row>
        <row r="130">
          <cell r="A130" t="str">
            <v>Fase de Marcha Blanca / White March Stage</v>
          </cell>
          <cell r="G130">
            <v>46167</v>
          </cell>
          <cell r="H130">
            <v>46350</v>
          </cell>
        </row>
        <row r="131">
          <cell r="A131" t="str">
            <v>FMB-1</v>
          </cell>
          <cell r="G131">
            <v>46167</v>
          </cell>
        </row>
        <row r="132">
          <cell r="A132" t="str">
            <v>FMB-5</v>
          </cell>
          <cell r="G132">
            <v>46167</v>
          </cell>
          <cell r="H132">
            <v>46258</v>
          </cell>
        </row>
        <row r="133">
          <cell r="A133" t="str">
            <v>FMB-30</v>
          </cell>
          <cell r="G133">
            <v>46258</v>
          </cell>
          <cell r="H133">
            <v>46307</v>
          </cell>
        </row>
        <row r="134">
          <cell r="A134" t="str">
            <v>FMB-35</v>
          </cell>
          <cell r="G134">
            <v>46307</v>
          </cell>
          <cell r="H134">
            <v>46350</v>
          </cell>
        </row>
        <row r="135">
          <cell r="A135" t="str">
            <v>FMB-45</v>
          </cell>
          <cell r="H135">
            <v>46350</v>
          </cell>
        </row>
        <row r="136">
          <cell r="A136" t="str">
            <v>FUE-112</v>
          </cell>
          <cell r="H136">
            <v>45689</v>
          </cell>
        </row>
        <row r="137">
          <cell r="A137" t="str">
            <v>FUE-111</v>
          </cell>
          <cell r="H137">
            <v>45730</v>
          </cell>
        </row>
        <row r="138">
          <cell r="A138" t="str">
            <v>FUE-113</v>
          </cell>
          <cell r="H138">
            <v>45833</v>
          </cell>
        </row>
        <row r="139">
          <cell r="A139" t="str">
            <v>FUE-110</v>
          </cell>
          <cell r="H139">
            <v>45866</v>
          </cell>
        </row>
        <row r="140">
          <cell r="A140" t="str">
            <v>FUE-114</v>
          </cell>
          <cell r="H140">
            <v>45924</v>
          </cell>
        </row>
        <row r="141">
          <cell r="A141" t="str">
            <v>FUE-116</v>
          </cell>
          <cell r="H141">
            <v>45967</v>
          </cell>
        </row>
        <row r="142">
          <cell r="A142" t="str">
            <v>FUE-115</v>
          </cell>
          <cell r="H142">
            <v>45986</v>
          </cell>
        </row>
        <row r="143">
          <cell r="A143" t="str">
            <v>FUE-117</v>
          </cell>
          <cell r="H143">
            <v>46035</v>
          </cell>
        </row>
        <row r="144">
          <cell r="A144" t="str">
            <v>T14 Tramo 14 - Estación Madrid 2 - Río Subachoque PK24+920 - PK26+540 (Final Unidades)</v>
          </cell>
          <cell r="G144">
            <v>45666</v>
          </cell>
          <cell r="H144">
            <v>46023</v>
          </cell>
        </row>
        <row r="145">
          <cell r="A145" t="str">
            <v>FUE-121</v>
          </cell>
          <cell r="H145">
            <v>45666</v>
          </cell>
        </row>
        <row r="146">
          <cell r="A146" t="str">
            <v>FUE-119</v>
          </cell>
          <cell r="H146">
            <v>45687</v>
          </cell>
        </row>
        <row r="147">
          <cell r="A147" t="str">
            <v>FUE-120</v>
          </cell>
          <cell r="H147">
            <v>45706</v>
          </cell>
        </row>
        <row r="148">
          <cell r="A148" t="str">
            <v>FUE-122</v>
          </cell>
          <cell r="H148">
            <v>45812</v>
          </cell>
        </row>
        <row r="149">
          <cell r="A149" t="str">
            <v>FUE-118</v>
          </cell>
          <cell r="H149">
            <v>45845</v>
          </cell>
        </row>
        <row r="150">
          <cell r="A150" t="str">
            <v>FUE-123</v>
          </cell>
          <cell r="H150">
            <v>45904</v>
          </cell>
        </row>
        <row r="151">
          <cell r="A151" t="str">
            <v>FUE-125</v>
          </cell>
          <cell r="H151">
            <v>45946</v>
          </cell>
        </row>
        <row r="152">
          <cell r="A152" t="str">
            <v>FUE-124</v>
          </cell>
          <cell r="H152">
            <v>45973</v>
          </cell>
        </row>
        <row r="153">
          <cell r="A153" t="str">
            <v>FUE-126</v>
          </cell>
          <cell r="H153">
            <v>46023</v>
          </cell>
        </row>
        <row r="154">
          <cell r="A154" t="str">
            <v>T15 Tramo 15 - Río Subachoque - cruce a nivel PK26+540 - PK30+860 (Final Unidades)</v>
          </cell>
          <cell r="G154">
            <v>45713</v>
          </cell>
          <cell r="H154">
            <v>45933</v>
          </cell>
        </row>
        <row r="155">
          <cell r="A155" t="str">
            <v>FUE-128</v>
          </cell>
          <cell r="H155">
            <v>45713</v>
          </cell>
        </row>
        <row r="156">
          <cell r="A156" t="str">
            <v>FUE-127</v>
          </cell>
          <cell r="H156">
            <v>45763</v>
          </cell>
        </row>
        <row r="157">
          <cell r="A157" t="str">
            <v>FUE-129</v>
          </cell>
          <cell r="H157">
            <v>45798</v>
          </cell>
        </row>
        <row r="158">
          <cell r="A158" t="str">
            <v>FUE-130</v>
          </cell>
          <cell r="H158">
            <v>45891</v>
          </cell>
        </row>
        <row r="159">
          <cell r="A159" t="str">
            <v>FUE-131</v>
          </cell>
          <cell r="H159">
            <v>45933</v>
          </cell>
        </row>
        <row r="160">
          <cell r="A160" t="str">
            <v>T16 Tramo 16 - cruce a nivel - Estación El Corzo PK30+860 - PK35+960 (Final Unidades)</v>
          </cell>
          <cell r="G160">
            <v>45637</v>
          </cell>
          <cell r="H160">
            <v>45902</v>
          </cell>
        </row>
        <row r="161">
          <cell r="A161" t="str">
            <v>FUE-133</v>
          </cell>
          <cell r="H161">
            <v>45637</v>
          </cell>
        </row>
        <row r="162">
          <cell r="A162" t="str">
            <v>FUE-135</v>
          </cell>
          <cell r="H162">
            <v>45674</v>
          </cell>
        </row>
        <row r="163">
          <cell r="A163" t="str">
            <v>FUE-132</v>
          </cell>
          <cell r="H163">
            <v>45674</v>
          </cell>
        </row>
        <row r="164">
          <cell r="A164" t="str">
            <v>FUE-134</v>
          </cell>
          <cell r="H164">
            <v>45688</v>
          </cell>
        </row>
        <row r="165">
          <cell r="A165" t="str">
            <v>FUE-136</v>
          </cell>
          <cell r="H165">
            <v>45771</v>
          </cell>
        </row>
        <row r="166">
          <cell r="A166" t="str">
            <v>FUE-138</v>
          </cell>
          <cell r="H166">
            <v>45857</v>
          </cell>
        </row>
        <row r="167">
          <cell r="A167" t="str">
            <v>FUE-137</v>
          </cell>
          <cell r="H167">
            <v>45857</v>
          </cell>
        </row>
        <row r="168">
          <cell r="A168" t="str">
            <v>FUE-140</v>
          </cell>
          <cell r="H168">
            <v>45902</v>
          </cell>
        </row>
        <row r="169">
          <cell r="A169" t="str">
            <v>FUE-139</v>
          </cell>
          <cell r="H169">
            <v>45902</v>
          </cell>
        </row>
        <row r="170">
          <cell r="A170" t="str">
            <v>T17 Tramo 17 - Estación El Corzo - Pte. Camino PK35+960 - PK37+800 (Final Unidades)</v>
          </cell>
          <cell r="G170">
            <v>45940</v>
          </cell>
          <cell r="H170">
            <v>46150</v>
          </cell>
        </row>
        <row r="171">
          <cell r="A171" t="str">
            <v>FUE-143</v>
          </cell>
          <cell r="H171">
            <v>45940</v>
          </cell>
        </row>
        <row r="172">
          <cell r="A172" t="str">
            <v>FUE-141</v>
          </cell>
          <cell r="H172">
            <v>45981</v>
          </cell>
        </row>
        <row r="173">
          <cell r="A173" t="str">
            <v>FUE-144</v>
          </cell>
          <cell r="H173">
            <v>46083</v>
          </cell>
        </row>
        <row r="174">
          <cell r="A174" t="str">
            <v>FUE-145</v>
          </cell>
          <cell r="H174">
            <v>46125</v>
          </cell>
        </row>
        <row r="175">
          <cell r="A175" t="str">
            <v>FUE-146</v>
          </cell>
          <cell r="H175">
            <v>46150</v>
          </cell>
        </row>
        <row r="176">
          <cell r="A176" t="str">
            <v>T18 Tramo 18 - Pte. Camino - estación Facatativá PK37+800 - PK39+660 (Final Unidades)</v>
          </cell>
          <cell r="G176">
            <v>45940</v>
          </cell>
          <cell r="H176">
            <v>46179</v>
          </cell>
        </row>
        <row r="177">
          <cell r="A177" t="str">
            <v>FUE-150</v>
          </cell>
          <cell r="H177">
            <v>45940</v>
          </cell>
        </row>
        <row r="178">
          <cell r="A178" t="str">
            <v>FUE-149</v>
          </cell>
          <cell r="H178">
            <v>46003</v>
          </cell>
        </row>
        <row r="179">
          <cell r="A179" t="str">
            <v>FUE-148</v>
          </cell>
          <cell r="H179">
            <v>46070</v>
          </cell>
        </row>
        <row r="180">
          <cell r="A180" t="str">
            <v>FUE-147</v>
          </cell>
          <cell r="H180">
            <v>46070</v>
          </cell>
        </row>
        <row r="181">
          <cell r="A181" t="str">
            <v>FUE-153</v>
          </cell>
          <cell r="H181">
            <v>46106</v>
          </cell>
        </row>
        <row r="182">
          <cell r="A182" t="str">
            <v>FUE-151</v>
          </cell>
          <cell r="H182">
            <v>46121</v>
          </cell>
        </row>
        <row r="183">
          <cell r="A183" t="str">
            <v>FUE-152</v>
          </cell>
          <cell r="H183">
            <v>46142</v>
          </cell>
        </row>
        <row r="184">
          <cell r="A184" t="str">
            <v>FUE-155</v>
          </cell>
          <cell r="H184">
            <v>46149</v>
          </cell>
        </row>
        <row r="185">
          <cell r="A185" t="str">
            <v>FUE-154</v>
          </cell>
          <cell r="H185">
            <v>46179</v>
          </cell>
        </row>
        <row r="186">
          <cell r="A186" t="str">
            <v>Talleres y Cocheras (TyC) (Final Unidades)</v>
          </cell>
          <cell r="G186">
            <v>45300</v>
          </cell>
          <cell r="H186">
            <v>46122</v>
          </cell>
        </row>
        <row r="187">
          <cell r="A187" t="str">
            <v>FUE-157</v>
          </cell>
          <cell r="H187">
            <v>45300</v>
          </cell>
        </row>
        <row r="188">
          <cell r="A188" t="str">
            <v>FUE-161</v>
          </cell>
          <cell r="H188">
            <v>45715</v>
          </cell>
        </row>
        <row r="189">
          <cell r="A189" t="str">
            <v>FUE-163</v>
          </cell>
          <cell r="H189">
            <v>45933</v>
          </cell>
        </row>
        <row r="190">
          <cell r="A190" t="str">
            <v>FUE-156</v>
          </cell>
          <cell r="H190">
            <v>45990</v>
          </cell>
        </row>
        <row r="191">
          <cell r="A191" t="str">
            <v>FUE-158</v>
          </cell>
          <cell r="H191">
            <v>46008</v>
          </cell>
        </row>
        <row r="192">
          <cell r="A192" t="str">
            <v>FUE-159</v>
          </cell>
          <cell r="H192">
            <v>46013</v>
          </cell>
        </row>
        <row r="193">
          <cell r="A193" t="str">
            <v>FUE-165</v>
          </cell>
          <cell r="H193">
            <v>46023</v>
          </cell>
        </row>
        <row r="194">
          <cell r="A194" t="str">
            <v>FUE-167</v>
          </cell>
          <cell r="H194">
            <v>46037</v>
          </cell>
        </row>
        <row r="195">
          <cell r="A195" t="str">
            <v>FUE-160</v>
          </cell>
          <cell r="H195">
            <v>46062</v>
          </cell>
        </row>
        <row r="196">
          <cell r="A196" t="str">
            <v>FUE-162</v>
          </cell>
          <cell r="H196">
            <v>46066</v>
          </cell>
        </row>
        <row r="197">
          <cell r="A197" t="str">
            <v>FUE-166</v>
          </cell>
          <cell r="H197">
            <v>46093</v>
          </cell>
        </row>
        <row r="198">
          <cell r="A198" t="str">
            <v>FUE-168</v>
          </cell>
          <cell r="H198">
            <v>46119</v>
          </cell>
        </row>
        <row r="199">
          <cell r="A199" t="str">
            <v>FUE-164</v>
          </cell>
          <cell r="H199">
            <v>46122</v>
          </cell>
        </row>
        <row r="200">
          <cell r="A200" t="str">
            <v>MR - Pruebas FAT a Coches (Final Unidades)</v>
          </cell>
          <cell r="G200">
            <v>45883</v>
          </cell>
          <cell r="H200">
            <v>46043</v>
          </cell>
        </row>
        <row r="201">
          <cell r="A201" t="str">
            <v>FUE-169</v>
          </cell>
          <cell r="H201">
            <v>45883</v>
          </cell>
        </row>
        <row r="202">
          <cell r="A202" t="str">
            <v>FUE-170</v>
          </cell>
          <cell r="H202">
            <v>45883</v>
          </cell>
        </row>
        <row r="203">
          <cell r="A203" t="str">
            <v>FUE-171</v>
          </cell>
          <cell r="H203">
            <v>45922</v>
          </cell>
        </row>
        <row r="204">
          <cell r="A204" t="str">
            <v>FUE-172</v>
          </cell>
          <cell r="H204">
            <v>45922</v>
          </cell>
        </row>
        <row r="205">
          <cell r="A205" t="str">
            <v>FUE-173</v>
          </cell>
          <cell r="H205">
            <v>45938</v>
          </cell>
        </row>
        <row r="206">
          <cell r="A206" t="str">
            <v>FUE-174</v>
          </cell>
          <cell r="H206">
            <v>45938</v>
          </cell>
        </row>
        <row r="207">
          <cell r="A207" t="str">
            <v>FUE-175</v>
          </cell>
          <cell r="H207">
            <v>45965</v>
          </cell>
        </row>
        <row r="208">
          <cell r="A208" t="str">
            <v>FUE-176</v>
          </cell>
          <cell r="H208">
            <v>45965</v>
          </cell>
        </row>
        <row r="209">
          <cell r="A209" t="str">
            <v>FUE-177</v>
          </cell>
          <cell r="H209">
            <v>45989</v>
          </cell>
        </row>
        <row r="210">
          <cell r="A210" t="str">
            <v>FUE-178</v>
          </cell>
          <cell r="H210">
            <v>45989</v>
          </cell>
        </row>
        <row r="211">
          <cell r="A211" t="str">
            <v>FUE-179</v>
          </cell>
          <cell r="H211">
            <v>46023</v>
          </cell>
        </row>
        <row r="212">
          <cell r="A212" t="str">
            <v>FUE-181</v>
          </cell>
          <cell r="H212">
            <v>46043</v>
          </cell>
        </row>
        <row r="213">
          <cell r="A213" t="str">
            <v>SR - Subestaciones de Energía (TPSS) (Final Unidades)</v>
          </cell>
          <cell r="G213">
            <v>45906</v>
          </cell>
          <cell r="H213">
            <v>46148</v>
          </cell>
        </row>
        <row r="214">
          <cell r="A214" t="str">
            <v>FUE-182</v>
          </cell>
          <cell r="H214">
            <v>45906</v>
          </cell>
        </row>
        <row r="215">
          <cell r="A215" t="str">
            <v>FUE-183</v>
          </cell>
          <cell r="H215">
            <v>45906</v>
          </cell>
        </row>
        <row r="216">
          <cell r="A216" t="str">
            <v>FUE-184</v>
          </cell>
          <cell r="H216">
            <v>45946</v>
          </cell>
        </row>
        <row r="217">
          <cell r="A217" t="str">
            <v>FUE-185</v>
          </cell>
          <cell r="H217">
            <v>45946</v>
          </cell>
        </row>
        <row r="218">
          <cell r="A218" t="str">
            <v>FUE-186</v>
          </cell>
          <cell r="H218">
            <v>45986</v>
          </cell>
        </row>
        <row r="219">
          <cell r="A219" t="str">
            <v>FUE-187</v>
          </cell>
          <cell r="H219">
            <v>45986</v>
          </cell>
        </row>
        <row r="220">
          <cell r="A220" t="str">
            <v>FUE-188</v>
          </cell>
          <cell r="H220">
            <v>45989</v>
          </cell>
        </row>
        <row r="221">
          <cell r="A221" t="str">
            <v>FUE-191</v>
          </cell>
          <cell r="H221">
            <v>46007</v>
          </cell>
        </row>
        <row r="222">
          <cell r="A222" t="str">
            <v>FUE-192</v>
          </cell>
          <cell r="H222">
            <v>46007</v>
          </cell>
        </row>
        <row r="223">
          <cell r="A223" t="str">
            <v>FUE-225</v>
          </cell>
          <cell r="H223">
            <v>46007</v>
          </cell>
        </row>
        <row r="224">
          <cell r="A224" t="str">
            <v>FUE-189</v>
          </cell>
          <cell r="H224">
            <v>46008</v>
          </cell>
        </row>
        <row r="225">
          <cell r="A225" t="str">
            <v>FUE-190</v>
          </cell>
          <cell r="H225">
            <v>46027</v>
          </cell>
        </row>
        <row r="226">
          <cell r="A226" t="str">
            <v>FUE-195</v>
          </cell>
          <cell r="H226">
            <v>46031</v>
          </cell>
        </row>
        <row r="227">
          <cell r="A227" t="str">
            <v>FUE-235</v>
          </cell>
          <cell r="H227">
            <v>46031</v>
          </cell>
        </row>
        <row r="228">
          <cell r="A228" t="str">
            <v>FUE-193</v>
          </cell>
          <cell r="H228">
            <v>46042</v>
          </cell>
        </row>
        <row r="229">
          <cell r="A229" t="str">
            <v>FUE-194</v>
          </cell>
          <cell r="H229">
            <v>46055</v>
          </cell>
        </row>
        <row r="230">
          <cell r="A230" t="str">
            <v>FUE-197</v>
          </cell>
          <cell r="H230">
            <v>46055</v>
          </cell>
        </row>
        <row r="231">
          <cell r="A231" t="str">
            <v>FUE-196</v>
          </cell>
          <cell r="H231">
            <v>46071</v>
          </cell>
        </row>
        <row r="232">
          <cell r="A232" t="str">
            <v>FUE-245</v>
          </cell>
          <cell r="H232">
            <v>46081</v>
          </cell>
        </row>
        <row r="233">
          <cell r="A233" t="str">
            <v>FUE-198</v>
          </cell>
          <cell r="H233">
            <v>46083</v>
          </cell>
        </row>
        <row r="234">
          <cell r="A234" t="str">
            <v>FUE-199</v>
          </cell>
          <cell r="H234">
            <v>46098</v>
          </cell>
        </row>
        <row r="235">
          <cell r="A235" t="str">
            <v>FUE-255</v>
          </cell>
          <cell r="H235">
            <v>46098</v>
          </cell>
        </row>
        <row r="236">
          <cell r="A236" t="str">
            <v>FUE-200</v>
          </cell>
          <cell r="H236">
            <v>46114</v>
          </cell>
        </row>
        <row r="237">
          <cell r="A237" t="str">
            <v>FUE-265</v>
          </cell>
          <cell r="H237">
            <v>46114</v>
          </cell>
        </row>
        <row r="238">
          <cell r="A238" t="str">
            <v>FUE-201</v>
          </cell>
          <cell r="H238">
            <v>46148</v>
          </cell>
        </row>
        <row r="239">
          <cell r="A239" t="str">
            <v>FUE-275</v>
          </cell>
          <cell r="H239">
            <v>46148</v>
          </cell>
        </row>
        <row r="240">
          <cell r="A240" t="str">
            <v>PMC Puesto de Mando y Control (Final Unidades)</v>
          </cell>
          <cell r="G240">
            <v>45901</v>
          </cell>
          <cell r="H240">
            <v>46086</v>
          </cell>
        </row>
        <row r="241">
          <cell r="A241" t="str">
            <v>FUE-202</v>
          </cell>
          <cell r="H241">
            <v>45901</v>
          </cell>
        </row>
        <row r="242">
          <cell r="A242" t="str">
            <v>FUE-203</v>
          </cell>
          <cell r="H242">
            <v>46086</v>
          </cell>
        </row>
        <row r="243">
          <cell r="A243" t="str">
            <v>Fase Previa / Previous Stage</v>
          </cell>
          <cell r="G243">
            <v>44006</v>
          </cell>
          <cell r="H243">
            <v>45254</v>
          </cell>
        </row>
        <row r="244">
          <cell r="A244" t="str">
            <v>FP-1</v>
          </cell>
          <cell r="G244">
            <v>44006</v>
          </cell>
        </row>
        <row r="245">
          <cell r="A245" t="str">
            <v>FP-5</v>
          </cell>
          <cell r="G245">
            <v>44440</v>
          </cell>
          <cell r="H245">
            <v>44575</v>
          </cell>
        </row>
        <row r="246">
          <cell r="A246" t="str">
            <v>FP-20</v>
          </cell>
          <cell r="H246">
            <v>45223</v>
          </cell>
        </row>
        <row r="247">
          <cell r="A247" t="str">
            <v>Estudios y Diseños /Field Studies &amp; Designs</v>
          </cell>
          <cell r="G247">
            <v>44006</v>
          </cell>
          <cell r="H247">
            <v>45254</v>
          </cell>
        </row>
        <row r="248">
          <cell r="A248" t="str">
            <v>FP-25</v>
          </cell>
          <cell r="H248">
            <v>44370</v>
          </cell>
        </row>
        <row r="249">
          <cell r="A249" t="str">
            <v>FP-30</v>
          </cell>
          <cell r="H249">
            <v>44858</v>
          </cell>
        </row>
        <row r="250">
          <cell r="A250" t="str">
            <v>FP-35</v>
          </cell>
          <cell r="G250">
            <v>44858</v>
          </cell>
          <cell r="H250">
            <v>44904</v>
          </cell>
        </row>
        <row r="251">
          <cell r="A251" t="str">
            <v>Estudios de Campo / Field Studies</v>
          </cell>
          <cell r="G251">
            <v>44006</v>
          </cell>
          <cell r="H251">
            <v>44736</v>
          </cell>
        </row>
        <row r="252">
          <cell r="A252" t="str">
            <v>FP-50</v>
          </cell>
          <cell r="G252">
            <v>44006</v>
          </cell>
          <cell r="H252">
            <v>44084</v>
          </cell>
        </row>
        <row r="253">
          <cell r="A253" t="str">
            <v>Topografía / Topography</v>
          </cell>
          <cell r="G253">
            <v>44040</v>
          </cell>
          <cell r="H253">
            <v>44242</v>
          </cell>
        </row>
        <row r="254">
          <cell r="A254" t="str">
            <v>FP-55</v>
          </cell>
          <cell r="G254">
            <v>44040</v>
          </cell>
          <cell r="H254">
            <v>44242</v>
          </cell>
        </row>
        <row r="255">
          <cell r="A255" t="str">
            <v>FP-60</v>
          </cell>
          <cell r="H255">
            <v>44048</v>
          </cell>
        </row>
        <row r="256">
          <cell r="A256" t="str">
            <v>FP-65</v>
          </cell>
          <cell r="H256">
            <v>44242</v>
          </cell>
        </row>
        <row r="257">
          <cell r="A257" t="str">
            <v>Campaña Geotécnica / Geotechnical Campaign</v>
          </cell>
          <cell r="G257">
            <v>44063</v>
          </cell>
          <cell r="H257">
            <v>44736</v>
          </cell>
        </row>
        <row r="258">
          <cell r="A258" t="str">
            <v>FP-70</v>
          </cell>
          <cell r="G258">
            <v>44063</v>
          </cell>
          <cell r="H258">
            <v>44438</v>
          </cell>
        </row>
        <row r="259">
          <cell r="A259" t="str">
            <v>FP-75</v>
          </cell>
          <cell r="H259">
            <v>44084</v>
          </cell>
        </row>
        <row r="260">
          <cell r="A260" t="str">
            <v>FP-80</v>
          </cell>
          <cell r="H260">
            <v>44239</v>
          </cell>
        </row>
        <row r="261">
          <cell r="A261" t="str">
            <v>FP-90</v>
          </cell>
          <cell r="H261">
            <v>44673</v>
          </cell>
        </row>
        <row r="262">
          <cell r="A262" t="str">
            <v>FP-85</v>
          </cell>
          <cell r="G262">
            <v>44673</v>
          </cell>
          <cell r="H262">
            <v>44722</v>
          </cell>
        </row>
        <row r="263">
          <cell r="A263" t="str">
            <v>FP-95</v>
          </cell>
          <cell r="G263">
            <v>44725</v>
          </cell>
          <cell r="H263">
            <v>44736</v>
          </cell>
        </row>
        <row r="264">
          <cell r="A264" t="str">
            <v>FP-100</v>
          </cell>
          <cell r="H264">
            <v>44736</v>
          </cell>
        </row>
        <row r="265">
          <cell r="A265" t="str">
            <v>Estudio de Transito / Transit Studies</v>
          </cell>
          <cell r="G265">
            <v>44006</v>
          </cell>
          <cell r="H265">
            <v>44406</v>
          </cell>
        </row>
        <row r="266">
          <cell r="A266" t="str">
            <v>FP-105</v>
          </cell>
          <cell r="H266">
            <v>44006</v>
          </cell>
        </row>
        <row r="267">
          <cell r="A267" t="str">
            <v>FP-110</v>
          </cell>
          <cell r="H267">
            <v>44063</v>
          </cell>
        </row>
        <row r="268">
          <cell r="A268" t="str">
            <v>FP-115</v>
          </cell>
          <cell r="G268">
            <v>44063</v>
          </cell>
          <cell r="H268">
            <v>44355</v>
          </cell>
        </row>
        <row r="269">
          <cell r="A269" t="str">
            <v>FP-120</v>
          </cell>
          <cell r="G269">
            <v>44089</v>
          </cell>
          <cell r="H269">
            <v>44406</v>
          </cell>
        </row>
        <row r="270">
          <cell r="A270" t="str">
            <v>FP-125</v>
          </cell>
          <cell r="H270">
            <v>44355</v>
          </cell>
        </row>
        <row r="271">
          <cell r="A271" t="str">
            <v>Estudios y Diseños Taller ANI / Design of ANI Workshop</v>
          </cell>
          <cell r="G271">
            <v>44006</v>
          </cell>
          <cell r="H271">
            <v>44722</v>
          </cell>
        </row>
        <row r="272">
          <cell r="A272" t="str">
            <v>FP-130</v>
          </cell>
          <cell r="H272">
            <v>44006</v>
          </cell>
        </row>
        <row r="273">
          <cell r="A273" t="str">
            <v>FP-135</v>
          </cell>
          <cell r="G273">
            <v>44095</v>
          </cell>
          <cell r="H273">
            <v>44438</v>
          </cell>
        </row>
        <row r="274">
          <cell r="A274" t="str">
            <v>FP-140</v>
          </cell>
          <cell r="H274">
            <v>44183</v>
          </cell>
        </row>
        <row r="275">
          <cell r="A275" t="str">
            <v>FP-145</v>
          </cell>
          <cell r="G275">
            <v>44439</v>
          </cell>
          <cell r="H275">
            <v>44664</v>
          </cell>
        </row>
        <row r="276">
          <cell r="A276" t="str">
            <v>FP-150</v>
          </cell>
          <cell r="H276">
            <v>44540</v>
          </cell>
        </row>
        <row r="277">
          <cell r="A277" t="str">
            <v>FP-155</v>
          </cell>
          <cell r="H277">
            <v>44585</v>
          </cell>
        </row>
        <row r="278">
          <cell r="A278" t="str">
            <v>FP-160</v>
          </cell>
          <cell r="H278">
            <v>44615</v>
          </cell>
        </row>
        <row r="279">
          <cell r="A279" t="str">
            <v>FP-165</v>
          </cell>
          <cell r="H279">
            <v>44622</v>
          </cell>
        </row>
        <row r="280">
          <cell r="A280" t="str">
            <v>FP-170</v>
          </cell>
          <cell r="H280">
            <v>44627</v>
          </cell>
        </row>
        <row r="281">
          <cell r="A281" t="str">
            <v>FP-175</v>
          </cell>
          <cell r="H281">
            <v>44643</v>
          </cell>
        </row>
        <row r="282">
          <cell r="A282" t="str">
            <v>FP-180</v>
          </cell>
          <cell r="H282">
            <v>44664</v>
          </cell>
        </row>
        <row r="283">
          <cell r="A283" t="str">
            <v>FP-185</v>
          </cell>
          <cell r="G283">
            <v>44669</v>
          </cell>
          <cell r="H283">
            <v>44683</v>
          </cell>
        </row>
        <row r="284">
          <cell r="A284" t="str">
            <v>FP-190</v>
          </cell>
          <cell r="H284">
            <v>44672</v>
          </cell>
        </row>
        <row r="285">
          <cell r="A285" t="str">
            <v>FP-195</v>
          </cell>
          <cell r="G285">
            <v>44684</v>
          </cell>
          <cell r="H285">
            <v>44697</v>
          </cell>
        </row>
        <row r="286">
          <cell r="A286" t="str">
            <v>FP-200</v>
          </cell>
          <cell r="G286">
            <v>44699</v>
          </cell>
          <cell r="H286">
            <v>44707</v>
          </cell>
        </row>
        <row r="287">
          <cell r="A287" t="str">
            <v>FP-205</v>
          </cell>
          <cell r="G287">
            <v>44708</v>
          </cell>
          <cell r="H287">
            <v>44722</v>
          </cell>
        </row>
        <row r="288">
          <cell r="A288" t="str">
            <v>FP-210</v>
          </cell>
          <cell r="H288">
            <v>44712</v>
          </cell>
        </row>
        <row r="289">
          <cell r="A289" t="str">
            <v>Estudios y Diseños Cochera PK-5 / Design of PK5</v>
          </cell>
          <cell r="G289">
            <v>44006</v>
          </cell>
          <cell r="H289">
            <v>44874</v>
          </cell>
        </row>
        <row r="290">
          <cell r="A290" t="str">
            <v>FP-215</v>
          </cell>
          <cell r="G290">
            <v>44006</v>
          </cell>
          <cell r="H290">
            <v>44438</v>
          </cell>
        </row>
        <row r="291">
          <cell r="A291" t="str">
            <v>FP-220</v>
          </cell>
          <cell r="G291">
            <v>44579</v>
          </cell>
          <cell r="H291">
            <v>44767</v>
          </cell>
        </row>
        <row r="292">
          <cell r="A292" t="str">
            <v>FP-225</v>
          </cell>
          <cell r="H292">
            <v>44680</v>
          </cell>
        </row>
        <row r="293">
          <cell r="A293" t="str">
            <v>FP-240</v>
          </cell>
          <cell r="H293">
            <v>44767</v>
          </cell>
        </row>
        <row r="294">
          <cell r="A294" t="str">
            <v>FP-245</v>
          </cell>
          <cell r="G294">
            <v>44767</v>
          </cell>
          <cell r="H294">
            <v>44806</v>
          </cell>
        </row>
        <row r="295">
          <cell r="A295" t="str">
            <v>FP-230</v>
          </cell>
          <cell r="H295">
            <v>44767</v>
          </cell>
        </row>
        <row r="296">
          <cell r="A296" t="str">
            <v>FP-235</v>
          </cell>
          <cell r="G296">
            <v>44768</v>
          </cell>
          <cell r="H296">
            <v>44811</v>
          </cell>
        </row>
        <row r="297">
          <cell r="A297" t="str">
            <v>FP-250</v>
          </cell>
          <cell r="G297">
            <v>44806</v>
          </cell>
          <cell r="H297">
            <v>44816</v>
          </cell>
        </row>
        <row r="298">
          <cell r="A298" t="str">
            <v>FP-255</v>
          </cell>
          <cell r="G298">
            <v>44811</v>
          </cell>
          <cell r="H298">
            <v>44854</v>
          </cell>
        </row>
        <row r="299">
          <cell r="A299" t="str">
            <v>FP-260</v>
          </cell>
          <cell r="G299">
            <v>44837</v>
          </cell>
          <cell r="H299">
            <v>44858</v>
          </cell>
        </row>
        <row r="300">
          <cell r="A300" t="str">
            <v>FP-265</v>
          </cell>
          <cell r="G300">
            <v>44854</v>
          </cell>
          <cell r="H300">
            <v>44874</v>
          </cell>
        </row>
        <row r="301">
          <cell r="A301" t="str">
            <v>FP-270</v>
          </cell>
          <cell r="H301">
            <v>44858</v>
          </cell>
        </row>
        <row r="302">
          <cell r="A302" t="str">
            <v>Estudios y Diseños Cochera El Corzo / Design of El Corzo Workshop</v>
          </cell>
          <cell r="G302">
            <v>44109</v>
          </cell>
          <cell r="H302">
            <v>44846</v>
          </cell>
        </row>
        <row r="303">
          <cell r="A303" t="str">
            <v>FP-275</v>
          </cell>
          <cell r="G303">
            <v>44109</v>
          </cell>
          <cell r="H303">
            <v>44438</v>
          </cell>
        </row>
        <row r="304">
          <cell r="A304" t="str">
            <v>FP-280</v>
          </cell>
          <cell r="G304">
            <v>44579</v>
          </cell>
          <cell r="H304">
            <v>44736</v>
          </cell>
        </row>
        <row r="305">
          <cell r="A305" t="str">
            <v>FP-286-AD</v>
          </cell>
          <cell r="G305">
            <v>44613</v>
          </cell>
          <cell r="H305">
            <v>44678</v>
          </cell>
        </row>
        <row r="306">
          <cell r="A306" t="str">
            <v>FP-285</v>
          </cell>
          <cell r="H306">
            <v>44669</v>
          </cell>
        </row>
        <row r="307">
          <cell r="A307" t="str">
            <v>FP-305</v>
          </cell>
          <cell r="H307">
            <v>44719</v>
          </cell>
        </row>
        <row r="308">
          <cell r="A308" t="str">
            <v>FP-287-AD</v>
          </cell>
          <cell r="H308">
            <v>44728</v>
          </cell>
        </row>
        <row r="309">
          <cell r="A309" t="str">
            <v>FP-320</v>
          </cell>
          <cell r="H309">
            <v>44736</v>
          </cell>
        </row>
        <row r="310">
          <cell r="A310" t="str">
            <v>FP-325</v>
          </cell>
          <cell r="G310">
            <v>44736</v>
          </cell>
          <cell r="H310">
            <v>44781</v>
          </cell>
        </row>
        <row r="311">
          <cell r="A311" t="str">
            <v>FP-290</v>
          </cell>
          <cell r="H311">
            <v>44755</v>
          </cell>
        </row>
        <row r="312">
          <cell r="A312" t="str">
            <v>FP-295</v>
          </cell>
          <cell r="G312">
            <v>44756</v>
          </cell>
          <cell r="H312">
            <v>44819</v>
          </cell>
        </row>
        <row r="313">
          <cell r="A313" t="str">
            <v>FP-330</v>
          </cell>
          <cell r="G313">
            <v>44781</v>
          </cell>
          <cell r="H313">
            <v>44824</v>
          </cell>
        </row>
        <row r="314">
          <cell r="A314" t="str">
            <v>FP-300</v>
          </cell>
          <cell r="G314">
            <v>44819</v>
          </cell>
          <cell r="H314">
            <v>44830</v>
          </cell>
        </row>
        <row r="315">
          <cell r="A315" t="str">
            <v>FP-335</v>
          </cell>
          <cell r="G315">
            <v>44824</v>
          </cell>
          <cell r="H315">
            <v>44844</v>
          </cell>
        </row>
        <row r="316">
          <cell r="A316" t="str">
            <v>FP-310</v>
          </cell>
          <cell r="G316">
            <v>44830</v>
          </cell>
          <cell r="H316">
            <v>44840</v>
          </cell>
        </row>
        <row r="317">
          <cell r="A317" t="str">
            <v>FP-340</v>
          </cell>
          <cell r="H317">
            <v>44844</v>
          </cell>
        </row>
        <row r="318">
          <cell r="A318" t="str">
            <v>FP-315</v>
          </cell>
          <cell r="H318">
            <v>44846</v>
          </cell>
        </row>
        <row r="319">
          <cell r="A319" t="str">
            <v>Diseños del Corredor / Main Corridor Designs</v>
          </cell>
          <cell r="G319">
            <v>44090</v>
          </cell>
          <cell r="H319">
            <v>44858</v>
          </cell>
        </row>
        <row r="320">
          <cell r="A320" t="str">
            <v>Geometría / Geometry</v>
          </cell>
          <cell r="G320">
            <v>44090</v>
          </cell>
          <cell r="H320">
            <v>44858</v>
          </cell>
        </row>
        <row r="321">
          <cell r="A321" t="str">
            <v>Alineamiento e Intersecciones / Alignment &amp; Intersections</v>
          </cell>
          <cell r="G321">
            <v>44090</v>
          </cell>
          <cell r="H321">
            <v>44858</v>
          </cell>
        </row>
        <row r="322">
          <cell r="A322" t="str">
            <v>FP-345</v>
          </cell>
          <cell r="G322">
            <v>44090</v>
          </cell>
          <cell r="H322">
            <v>44440</v>
          </cell>
        </row>
        <row r="323">
          <cell r="A323" t="str">
            <v>FP-350</v>
          </cell>
          <cell r="G323">
            <v>44579</v>
          </cell>
          <cell r="H323">
            <v>44722</v>
          </cell>
        </row>
        <row r="324">
          <cell r="A324" t="str">
            <v>FP-355</v>
          </cell>
          <cell r="G324">
            <v>44579</v>
          </cell>
          <cell r="H324">
            <v>44813</v>
          </cell>
        </row>
        <row r="325">
          <cell r="A325" t="str">
            <v>FP-360</v>
          </cell>
          <cell r="H325">
            <v>44670</v>
          </cell>
        </row>
        <row r="326">
          <cell r="A326" t="str">
            <v>FP-365</v>
          </cell>
          <cell r="H326">
            <v>44858</v>
          </cell>
        </row>
        <row r="327">
          <cell r="A327" t="str">
            <v>Vías Ferreas del Corredor (Track Works)</v>
          </cell>
          <cell r="G327">
            <v>44109</v>
          </cell>
          <cell r="H327">
            <v>44858</v>
          </cell>
        </row>
        <row r="328">
          <cell r="A328" t="str">
            <v>FP-370</v>
          </cell>
          <cell r="G328">
            <v>44109</v>
          </cell>
          <cell r="H328">
            <v>44364</v>
          </cell>
        </row>
        <row r="329">
          <cell r="A329" t="str">
            <v>FP-375</v>
          </cell>
          <cell r="G329">
            <v>44670</v>
          </cell>
          <cell r="H329">
            <v>44827</v>
          </cell>
        </row>
        <row r="330">
          <cell r="A330" t="str">
            <v>FP-380</v>
          </cell>
          <cell r="H330">
            <v>44722</v>
          </cell>
        </row>
        <row r="331">
          <cell r="A331" t="str">
            <v>FP-385</v>
          </cell>
          <cell r="H331">
            <v>44858</v>
          </cell>
        </row>
        <row r="332">
          <cell r="A332" t="str">
            <v>Geología y Geotécnia / Geology &amp; Geotechnics</v>
          </cell>
          <cell r="G332">
            <v>44092</v>
          </cell>
          <cell r="H332">
            <v>44858</v>
          </cell>
        </row>
        <row r="333">
          <cell r="A333" t="str">
            <v>FP-390</v>
          </cell>
          <cell r="G333">
            <v>44092</v>
          </cell>
          <cell r="H333">
            <v>44438</v>
          </cell>
        </row>
        <row r="334">
          <cell r="A334" t="str">
            <v>FP-395</v>
          </cell>
          <cell r="G334">
            <v>44579</v>
          </cell>
          <cell r="H334">
            <v>44795</v>
          </cell>
        </row>
        <row r="335">
          <cell r="A335" t="str">
            <v>FP-400</v>
          </cell>
          <cell r="H335">
            <v>44687</v>
          </cell>
        </row>
        <row r="336">
          <cell r="A336" t="str">
            <v>FP-405</v>
          </cell>
          <cell r="H336">
            <v>44701</v>
          </cell>
        </row>
        <row r="337">
          <cell r="A337" t="str">
            <v>FP-410</v>
          </cell>
          <cell r="H337">
            <v>44747</v>
          </cell>
        </row>
        <row r="338">
          <cell r="A338" t="str">
            <v>FP-415</v>
          </cell>
          <cell r="H338">
            <v>44795</v>
          </cell>
        </row>
        <row r="339">
          <cell r="A339" t="str">
            <v>FP-420</v>
          </cell>
          <cell r="H339">
            <v>44858</v>
          </cell>
        </row>
        <row r="340">
          <cell r="A340" t="str">
            <v>Hidrología e Hidráulica del Corredor / Hydrology and Hydraulics</v>
          </cell>
          <cell r="G340">
            <v>44113</v>
          </cell>
          <cell r="H340">
            <v>44858</v>
          </cell>
        </row>
        <row r="341">
          <cell r="A341" t="str">
            <v>FP-425</v>
          </cell>
          <cell r="G341">
            <v>44113</v>
          </cell>
          <cell r="H341">
            <v>44438</v>
          </cell>
        </row>
        <row r="342">
          <cell r="A342" t="str">
            <v>FP-430</v>
          </cell>
          <cell r="G342">
            <v>44673</v>
          </cell>
          <cell r="H342">
            <v>44802</v>
          </cell>
        </row>
        <row r="343">
          <cell r="A343" t="str">
            <v>FP-435</v>
          </cell>
          <cell r="H343">
            <v>44714</v>
          </cell>
        </row>
        <row r="344">
          <cell r="A344" t="str">
            <v>FP-440</v>
          </cell>
          <cell r="H344">
            <v>44858</v>
          </cell>
        </row>
        <row r="345">
          <cell r="A345" t="str">
            <v>Estructuras / Structures</v>
          </cell>
          <cell r="G345">
            <v>44106</v>
          </cell>
          <cell r="H345">
            <v>44858</v>
          </cell>
        </row>
        <row r="346">
          <cell r="A346" t="str">
            <v>Puentes / Bridges</v>
          </cell>
          <cell r="G346">
            <v>44106</v>
          </cell>
          <cell r="H346">
            <v>44858</v>
          </cell>
        </row>
        <row r="347">
          <cell r="A347" t="str">
            <v>FP-445</v>
          </cell>
          <cell r="G347">
            <v>44106</v>
          </cell>
          <cell r="H347">
            <v>44438</v>
          </cell>
        </row>
        <row r="348">
          <cell r="A348" t="str">
            <v>FP-450</v>
          </cell>
          <cell r="G348">
            <v>44673</v>
          </cell>
          <cell r="H348">
            <v>44834</v>
          </cell>
        </row>
        <row r="349">
          <cell r="A349" t="str">
            <v>FP-455</v>
          </cell>
          <cell r="H349">
            <v>44764</v>
          </cell>
        </row>
        <row r="350">
          <cell r="A350" t="str">
            <v>FP-460</v>
          </cell>
          <cell r="H350">
            <v>44858</v>
          </cell>
        </row>
        <row r="351">
          <cell r="A351" t="str">
            <v>Estaciones / Passengers Stations</v>
          </cell>
          <cell r="G351">
            <v>44113</v>
          </cell>
          <cell r="H351">
            <v>44858</v>
          </cell>
        </row>
        <row r="352">
          <cell r="A352" t="str">
            <v>FP-465</v>
          </cell>
          <cell r="G352">
            <v>44113</v>
          </cell>
          <cell r="H352">
            <v>44438</v>
          </cell>
        </row>
        <row r="353">
          <cell r="A353" t="str">
            <v>FP-470</v>
          </cell>
          <cell r="G353">
            <v>44673</v>
          </cell>
          <cell r="H353">
            <v>44834</v>
          </cell>
        </row>
        <row r="354">
          <cell r="A354" t="str">
            <v>FP-475</v>
          </cell>
          <cell r="H354">
            <v>44764</v>
          </cell>
        </row>
        <row r="355">
          <cell r="A355" t="str">
            <v>FP-480</v>
          </cell>
          <cell r="H355">
            <v>44858</v>
          </cell>
        </row>
        <row r="356">
          <cell r="A356" t="str">
            <v>Diseño Estructuras Menores (Subestaciones Tracción, Muros, Alcantarillas) / Minors Structures</v>
          </cell>
          <cell r="G356">
            <v>44182</v>
          </cell>
          <cell r="H356">
            <v>44858</v>
          </cell>
        </row>
        <row r="357">
          <cell r="A357" t="str">
            <v>FP-485</v>
          </cell>
          <cell r="G357">
            <v>44182</v>
          </cell>
          <cell r="H357">
            <v>44438</v>
          </cell>
        </row>
        <row r="358">
          <cell r="A358" t="str">
            <v>FP-490</v>
          </cell>
          <cell r="G358">
            <v>44700</v>
          </cell>
          <cell r="H358">
            <v>44834</v>
          </cell>
        </row>
        <row r="359">
          <cell r="A359" t="str">
            <v>FP-495</v>
          </cell>
          <cell r="H359">
            <v>44858</v>
          </cell>
        </row>
        <row r="360">
          <cell r="A360" t="str">
            <v>Mecánico, Eléctrico, TI (MEP) / Mechanical, Electric &amp; TI</v>
          </cell>
          <cell r="G360">
            <v>44109</v>
          </cell>
          <cell r="H360">
            <v>44858</v>
          </cell>
        </row>
        <row r="361">
          <cell r="A361" t="str">
            <v>FP-500</v>
          </cell>
          <cell r="G361">
            <v>44183</v>
          </cell>
          <cell r="H361">
            <v>44438</v>
          </cell>
        </row>
        <row r="362">
          <cell r="A362" t="str">
            <v>FP-505</v>
          </cell>
          <cell r="G362">
            <v>44676</v>
          </cell>
          <cell r="H362">
            <v>44820</v>
          </cell>
        </row>
        <row r="363">
          <cell r="A363" t="str">
            <v>FP-510</v>
          </cell>
          <cell r="G363">
            <v>44676</v>
          </cell>
          <cell r="H363">
            <v>44820</v>
          </cell>
        </row>
        <row r="364">
          <cell r="A364" t="str">
            <v>FP-515</v>
          </cell>
          <cell r="H364">
            <v>44778</v>
          </cell>
        </row>
        <row r="365">
          <cell r="A365" t="str">
            <v>FP-520</v>
          </cell>
          <cell r="H365">
            <v>44858</v>
          </cell>
        </row>
        <row r="366">
          <cell r="A366" t="str">
            <v>Acueducto y Alcantarillado en Estaciones / Aqueduct and Sewage in Stations</v>
          </cell>
          <cell r="G366">
            <v>44172</v>
          </cell>
          <cell r="H366">
            <v>44858</v>
          </cell>
        </row>
        <row r="367">
          <cell r="A367" t="str">
            <v>FP-525</v>
          </cell>
          <cell r="G367">
            <v>44172</v>
          </cell>
          <cell r="H367">
            <v>44438</v>
          </cell>
        </row>
        <row r="368">
          <cell r="A368" t="str">
            <v>FP-530</v>
          </cell>
          <cell r="G368">
            <v>44676</v>
          </cell>
          <cell r="H368">
            <v>44820</v>
          </cell>
        </row>
        <row r="369">
          <cell r="A369" t="str">
            <v>FP-535</v>
          </cell>
          <cell r="H369">
            <v>44778</v>
          </cell>
        </row>
        <row r="370">
          <cell r="A370" t="str">
            <v>FP-540</v>
          </cell>
          <cell r="H370">
            <v>44858</v>
          </cell>
        </row>
        <row r="371">
          <cell r="A371" t="str">
            <v>Iluminación Exterior / Exterior Lighting</v>
          </cell>
          <cell r="G371">
            <v>44109</v>
          </cell>
          <cell r="H371">
            <v>44858</v>
          </cell>
        </row>
        <row r="372">
          <cell r="A372" t="str">
            <v>FP-545</v>
          </cell>
          <cell r="G372">
            <v>44109</v>
          </cell>
          <cell r="H372">
            <v>44438</v>
          </cell>
        </row>
        <row r="373">
          <cell r="A373" t="str">
            <v>FP-550</v>
          </cell>
          <cell r="G373">
            <v>44676</v>
          </cell>
          <cell r="H373">
            <v>44820</v>
          </cell>
        </row>
        <row r="374">
          <cell r="A374" t="str">
            <v>FP-555</v>
          </cell>
          <cell r="H374">
            <v>44778</v>
          </cell>
        </row>
        <row r="375">
          <cell r="A375" t="str">
            <v>FP-560</v>
          </cell>
          <cell r="H375">
            <v>44858</v>
          </cell>
        </row>
        <row r="376">
          <cell r="A376" t="str">
            <v>Arquitectura y Urbanismo / Architecture and Urbanism</v>
          </cell>
          <cell r="G376">
            <v>44159</v>
          </cell>
          <cell r="H376">
            <v>44858</v>
          </cell>
        </row>
        <row r="377">
          <cell r="A377" t="str">
            <v>FP-565</v>
          </cell>
          <cell r="G377">
            <v>44159</v>
          </cell>
          <cell r="H377">
            <v>44438</v>
          </cell>
        </row>
        <row r="378">
          <cell r="A378" t="str">
            <v>FP-570</v>
          </cell>
          <cell r="G378">
            <v>44642</v>
          </cell>
          <cell r="H378">
            <v>44834</v>
          </cell>
        </row>
        <row r="379">
          <cell r="A379" t="str">
            <v>FP-575</v>
          </cell>
          <cell r="H379">
            <v>44795</v>
          </cell>
        </row>
        <row r="380">
          <cell r="A380" t="str">
            <v>FP-580</v>
          </cell>
          <cell r="H380">
            <v>44795</v>
          </cell>
        </row>
        <row r="381">
          <cell r="A381" t="str">
            <v>FP-585</v>
          </cell>
          <cell r="H381">
            <v>44858</v>
          </cell>
        </row>
        <row r="382">
          <cell r="A382" t="str">
            <v>Sistemas Férreos / Rail Systems</v>
          </cell>
          <cell r="G382">
            <v>44183</v>
          </cell>
          <cell r="H382">
            <v>44858</v>
          </cell>
        </row>
        <row r="383">
          <cell r="A383" t="str">
            <v>Sistema de Catenaria / Catenary System</v>
          </cell>
          <cell r="G383">
            <v>44327</v>
          </cell>
          <cell r="H383">
            <v>44858</v>
          </cell>
        </row>
        <row r="384">
          <cell r="A384" t="str">
            <v>FP-590</v>
          </cell>
          <cell r="G384">
            <v>44327</v>
          </cell>
          <cell r="H384">
            <v>44438</v>
          </cell>
        </row>
        <row r="385">
          <cell r="A385" t="str">
            <v>FP-595</v>
          </cell>
          <cell r="G385">
            <v>44616</v>
          </cell>
          <cell r="H385">
            <v>44827</v>
          </cell>
        </row>
        <row r="386">
          <cell r="A386" t="str">
            <v>FP-600</v>
          </cell>
          <cell r="H386">
            <v>44701</v>
          </cell>
        </row>
        <row r="387">
          <cell r="A387" t="str">
            <v>FP-605</v>
          </cell>
          <cell r="H387">
            <v>44858</v>
          </cell>
        </row>
        <row r="388">
          <cell r="A388" t="str">
            <v>Sistema de Compatibilidad Electromagnetica / Electromagnetic Compatibility System</v>
          </cell>
          <cell r="G388">
            <v>44183</v>
          </cell>
          <cell r="H388">
            <v>44708</v>
          </cell>
        </row>
        <row r="389">
          <cell r="A389" t="str">
            <v>FP-610</v>
          </cell>
          <cell r="G389">
            <v>44183</v>
          </cell>
        </row>
        <row r="390">
          <cell r="A390" t="str">
            <v>FP-615</v>
          </cell>
          <cell r="G390">
            <v>44189</v>
          </cell>
          <cell r="H390">
            <v>44438</v>
          </cell>
        </row>
        <row r="391">
          <cell r="A391" t="str">
            <v>FP-620</v>
          </cell>
          <cell r="G391">
            <v>44596</v>
          </cell>
        </row>
        <row r="392">
          <cell r="A392" t="str">
            <v>FP-625</v>
          </cell>
          <cell r="G392">
            <v>44645</v>
          </cell>
          <cell r="H392">
            <v>44708</v>
          </cell>
        </row>
        <row r="393">
          <cell r="A393" t="str">
            <v>Telecomunicaciones, Seguridad e Información para Pasajeros / Telecommunicatios, Security..</v>
          </cell>
          <cell r="G393">
            <v>44249</v>
          </cell>
          <cell r="H393">
            <v>44858</v>
          </cell>
        </row>
        <row r="394">
          <cell r="A394" t="str">
            <v>FP-630</v>
          </cell>
          <cell r="G394">
            <v>44249</v>
          </cell>
          <cell r="H394">
            <v>44438</v>
          </cell>
        </row>
        <row r="395">
          <cell r="A395" t="str">
            <v>FP-635</v>
          </cell>
          <cell r="G395">
            <v>44372</v>
          </cell>
        </row>
        <row r="396">
          <cell r="A396" t="str">
            <v>FP-640</v>
          </cell>
          <cell r="G396">
            <v>44616</v>
          </cell>
          <cell r="H396">
            <v>44827</v>
          </cell>
        </row>
        <row r="397">
          <cell r="A397" t="str">
            <v>FP-645</v>
          </cell>
          <cell r="H397">
            <v>44701</v>
          </cell>
        </row>
        <row r="398">
          <cell r="A398" t="str">
            <v>FP-650</v>
          </cell>
          <cell r="H398">
            <v>44858</v>
          </cell>
        </row>
        <row r="399">
          <cell r="A399" t="str">
            <v>Puertas de Andenes / Platform Doors</v>
          </cell>
          <cell r="G399">
            <v>44344</v>
          </cell>
          <cell r="H399">
            <v>44858</v>
          </cell>
        </row>
        <row r="400">
          <cell r="A400" t="str">
            <v>FP-655</v>
          </cell>
          <cell r="G400">
            <v>44344</v>
          </cell>
        </row>
        <row r="401">
          <cell r="A401" t="str">
            <v>FP-660</v>
          </cell>
          <cell r="G401">
            <v>44344</v>
          </cell>
          <cell r="H401">
            <v>44438</v>
          </cell>
        </row>
        <row r="402">
          <cell r="A402" t="str">
            <v>FP-665</v>
          </cell>
          <cell r="G402">
            <v>44628</v>
          </cell>
          <cell r="H402">
            <v>44827</v>
          </cell>
        </row>
        <row r="403">
          <cell r="A403" t="str">
            <v>FP-670</v>
          </cell>
          <cell r="H403">
            <v>44704</v>
          </cell>
        </row>
        <row r="404">
          <cell r="A404" t="str">
            <v>FP-675</v>
          </cell>
          <cell r="H404">
            <v>44858</v>
          </cell>
        </row>
        <row r="405">
          <cell r="A405" t="str">
            <v>Sistema de Recaudo / Payment Collection System</v>
          </cell>
          <cell r="G405">
            <v>44245</v>
          </cell>
          <cell r="H405">
            <v>44858</v>
          </cell>
        </row>
        <row r="406">
          <cell r="A406" t="str">
            <v>FP-680</v>
          </cell>
          <cell r="G406">
            <v>44245</v>
          </cell>
          <cell r="H406">
            <v>44438</v>
          </cell>
        </row>
        <row r="407">
          <cell r="A407" t="str">
            <v>FP-685</v>
          </cell>
          <cell r="G407">
            <v>44371</v>
          </cell>
        </row>
        <row r="408">
          <cell r="A408" t="str">
            <v>FP-690</v>
          </cell>
          <cell r="G408">
            <v>44635</v>
          </cell>
          <cell r="H408">
            <v>44827</v>
          </cell>
        </row>
        <row r="409">
          <cell r="A409" t="str">
            <v>FP-695</v>
          </cell>
          <cell r="H409">
            <v>44704</v>
          </cell>
        </row>
        <row r="410">
          <cell r="A410" t="str">
            <v>FP-700</v>
          </cell>
          <cell r="H410">
            <v>44858</v>
          </cell>
        </row>
        <row r="411">
          <cell r="A411" t="str">
            <v>Señalización y Control de Trenes / Signaling and Train Control</v>
          </cell>
          <cell r="G411">
            <v>44245</v>
          </cell>
          <cell r="H411">
            <v>44858</v>
          </cell>
        </row>
        <row r="412">
          <cell r="A412" t="str">
            <v>FP-705</v>
          </cell>
          <cell r="G412">
            <v>44245</v>
          </cell>
          <cell r="H412">
            <v>44438</v>
          </cell>
        </row>
        <row r="413">
          <cell r="A413" t="str">
            <v>FP-710</v>
          </cell>
          <cell r="G413">
            <v>44372</v>
          </cell>
        </row>
        <row r="414">
          <cell r="A414" t="str">
            <v>FP-715</v>
          </cell>
          <cell r="G414">
            <v>44622</v>
          </cell>
          <cell r="H414">
            <v>44834</v>
          </cell>
        </row>
        <row r="415">
          <cell r="A415" t="str">
            <v>FP-720</v>
          </cell>
          <cell r="H415">
            <v>44708</v>
          </cell>
        </row>
        <row r="416">
          <cell r="A416" t="str">
            <v>FP-725</v>
          </cell>
          <cell r="H416">
            <v>44858</v>
          </cell>
        </row>
        <row r="417">
          <cell r="A417" t="str">
            <v>Subestaciones de Tracción / Traction Substations</v>
          </cell>
          <cell r="G417">
            <v>44231</v>
          </cell>
          <cell r="H417">
            <v>44858</v>
          </cell>
        </row>
        <row r="418">
          <cell r="A418" t="str">
            <v>FP-730</v>
          </cell>
          <cell r="G418">
            <v>44231</v>
          </cell>
          <cell r="H418">
            <v>44438</v>
          </cell>
        </row>
        <row r="419">
          <cell r="A419" t="str">
            <v>FP-735</v>
          </cell>
          <cell r="G419">
            <v>44579</v>
          </cell>
          <cell r="H419">
            <v>44697</v>
          </cell>
        </row>
        <row r="420">
          <cell r="A420" t="str">
            <v>FP-740</v>
          </cell>
          <cell r="G420">
            <v>44592</v>
          </cell>
          <cell r="H420">
            <v>44839</v>
          </cell>
        </row>
        <row r="421">
          <cell r="A421" t="str">
            <v>FP-745</v>
          </cell>
          <cell r="H421">
            <v>44697</v>
          </cell>
        </row>
        <row r="422">
          <cell r="A422" t="str">
            <v>FP-750</v>
          </cell>
          <cell r="H422">
            <v>44858</v>
          </cell>
        </row>
        <row r="423">
          <cell r="A423" t="str">
            <v>Diseño de Redes de Distribución de Media tensión / Medium Voltage Distribution Networks</v>
          </cell>
          <cell r="G423">
            <v>44231</v>
          </cell>
          <cell r="H423">
            <v>44858</v>
          </cell>
        </row>
        <row r="424">
          <cell r="A424" t="str">
            <v>FP-755</v>
          </cell>
          <cell r="G424">
            <v>44231</v>
          </cell>
          <cell r="H424">
            <v>44438</v>
          </cell>
        </row>
        <row r="425">
          <cell r="A425" t="str">
            <v>FP-760</v>
          </cell>
          <cell r="G425">
            <v>44594</v>
          </cell>
          <cell r="H425">
            <v>44841</v>
          </cell>
        </row>
        <row r="426">
          <cell r="A426" t="str">
            <v>FP-765</v>
          </cell>
          <cell r="H426">
            <v>44708</v>
          </cell>
        </row>
        <row r="427">
          <cell r="A427" t="str">
            <v>FP-770</v>
          </cell>
          <cell r="H427">
            <v>44858</v>
          </cell>
        </row>
        <row r="428">
          <cell r="A428" t="str">
            <v>Interferencia de Redes / Utilities</v>
          </cell>
          <cell r="G428">
            <v>44006</v>
          </cell>
          <cell r="H428">
            <v>44950</v>
          </cell>
        </row>
        <row r="429">
          <cell r="A429" t="str">
            <v>Recolección de datos / Investigación / Encuesta / Field Studies</v>
          </cell>
          <cell r="G429">
            <v>44006</v>
          </cell>
          <cell r="H429">
            <v>44644</v>
          </cell>
        </row>
        <row r="430">
          <cell r="A430" t="str">
            <v>FP-985</v>
          </cell>
          <cell r="G430">
            <v>44006</v>
          </cell>
          <cell r="H430">
            <v>44438</v>
          </cell>
        </row>
        <row r="431">
          <cell r="A431" t="str">
            <v>FP-990</v>
          </cell>
          <cell r="G431">
            <v>44579</v>
          </cell>
          <cell r="H431">
            <v>44644</v>
          </cell>
        </row>
        <row r="432">
          <cell r="A432" t="str">
            <v>FP-995</v>
          </cell>
          <cell r="H432">
            <v>44644</v>
          </cell>
        </row>
        <row r="433">
          <cell r="A433" t="str">
            <v>Plan para el traslado y/o manejo de Redes (Unidad de ejecución UE) / Utilities Plan Management</v>
          </cell>
          <cell r="G433">
            <v>44579</v>
          </cell>
          <cell r="H433">
            <v>44950</v>
          </cell>
        </row>
        <row r="434">
          <cell r="A434" t="str">
            <v>FP-1000</v>
          </cell>
          <cell r="G434">
            <v>44579</v>
          </cell>
          <cell r="H434">
            <v>44848</v>
          </cell>
        </row>
        <row r="435">
          <cell r="A435" t="str">
            <v>FP-1005</v>
          </cell>
          <cell r="G435">
            <v>44644</v>
          </cell>
          <cell r="H435">
            <v>44950</v>
          </cell>
        </row>
        <row r="436">
          <cell r="A436" t="str">
            <v>FP-1015</v>
          </cell>
          <cell r="H436">
            <v>44778</v>
          </cell>
        </row>
        <row r="437">
          <cell r="A437" t="str">
            <v>FP-1220</v>
          </cell>
          <cell r="H437">
            <v>44778</v>
          </cell>
        </row>
        <row r="438">
          <cell r="A438" t="str">
            <v>FP-1010</v>
          </cell>
          <cell r="G438">
            <v>44785</v>
          </cell>
          <cell r="H438">
            <v>44949</v>
          </cell>
        </row>
        <row r="439">
          <cell r="A439" t="str">
            <v>FP-1020</v>
          </cell>
          <cell r="H439">
            <v>44848</v>
          </cell>
        </row>
        <row r="440">
          <cell r="A440" t="str">
            <v>FP-1025</v>
          </cell>
          <cell r="H440">
            <v>44950</v>
          </cell>
        </row>
        <row r="441">
          <cell r="A441" t="str">
            <v>Material Rodante / Rolling Stock</v>
          </cell>
          <cell r="G441">
            <v>44097</v>
          </cell>
          <cell r="H441">
            <v>45253</v>
          </cell>
        </row>
        <row r="442">
          <cell r="A442" t="str">
            <v>FP-1030</v>
          </cell>
          <cell r="G442">
            <v>44097</v>
          </cell>
          <cell r="H442">
            <v>44155</v>
          </cell>
        </row>
        <row r="443">
          <cell r="A443" t="str">
            <v>FP-1035</v>
          </cell>
          <cell r="G443">
            <v>44155</v>
          </cell>
          <cell r="H443">
            <v>44435</v>
          </cell>
        </row>
        <row r="444">
          <cell r="A444" t="str">
            <v>FP-1040</v>
          </cell>
          <cell r="G444">
            <v>44616</v>
          </cell>
          <cell r="H444">
            <v>44726</v>
          </cell>
        </row>
        <row r="445">
          <cell r="A445" t="str">
            <v>FP-1045</v>
          </cell>
          <cell r="G445">
            <v>44726</v>
          </cell>
          <cell r="H445">
            <v>44858</v>
          </cell>
        </row>
        <row r="446">
          <cell r="A446" t="str">
            <v>FP-1050</v>
          </cell>
          <cell r="H446">
            <v>44858</v>
          </cell>
        </row>
        <row r="447">
          <cell r="A447" t="str">
            <v>FP-1055</v>
          </cell>
          <cell r="G447">
            <v>44858</v>
          </cell>
          <cell r="H447">
            <v>45253</v>
          </cell>
        </row>
        <row r="448">
          <cell r="A448" t="str">
            <v>Suministro Eléctrico - Subestaciones de Alta REGIOTRAM / High Voltage Substations</v>
          </cell>
          <cell r="G448">
            <v>44076</v>
          </cell>
          <cell r="H448">
            <v>44855</v>
          </cell>
        </row>
        <row r="449">
          <cell r="A449" t="str">
            <v>FP-800</v>
          </cell>
          <cell r="G449">
            <v>44076</v>
          </cell>
          <cell r="H449">
            <v>44111</v>
          </cell>
        </row>
        <row r="450">
          <cell r="A450" t="str">
            <v>FP-805</v>
          </cell>
          <cell r="G450">
            <v>44231</v>
          </cell>
          <cell r="H450">
            <v>44431</v>
          </cell>
        </row>
        <row r="451">
          <cell r="A451" t="str">
            <v>FP-810</v>
          </cell>
          <cell r="G451">
            <v>44231</v>
          </cell>
          <cell r="H451">
            <v>44370</v>
          </cell>
        </row>
        <row r="452">
          <cell r="A452" t="str">
            <v>FP-815</v>
          </cell>
          <cell r="G452">
            <v>44371</v>
          </cell>
          <cell r="H452">
            <v>44728</v>
          </cell>
        </row>
        <row r="453">
          <cell r="A453" t="str">
            <v>FP-820</v>
          </cell>
          <cell r="G453">
            <v>44431</v>
          </cell>
          <cell r="H453">
            <v>44553</v>
          </cell>
        </row>
        <row r="454">
          <cell r="A454" t="str">
            <v>FP-816</v>
          </cell>
          <cell r="H454">
            <v>44673</v>
          </cell>
        </row>
        <row r="455">
          <cell r="A455" t="str">
            <v>FP-825</v>
          </cell>
          <cell r="H455">
            <v>44855</v>
          </cell>
        </row>
        <row r="456">
          <cell r="A456" t="str">
            <v>Transito y Transporte / Transit and Transport</v>
          </cell>
          <cell r="G456">
            <v>44194</v>
          </cell>
          <cell r="H456">
            <v>44952</v>
          </cell>
        </row>
        <row r="457">
          <cell r="A457" t="str">
            <v>FP-830</v>
          </cell>
          <cell r="G457">
            <v>44194</v>
          </cell>
          <cell r="H457">
            <v>44438</v>
          </cell>
        </row>
        <row r="458">
          <cell r="A458" t="str">
            <v>FP-835</v>
          </cell>
          <cell r="G458">
            <v>44440</v>
          </cell>
          <cell r="H458">
            <v>44736</v>
          </cell>
        </row>
        <row r="459">
          <cell r="A459" t="str">
            <v>FP-840</v>
          </cell>
          <cell r="G459">
            <v>44579</v>
          </cell>
          <cell r="H459">
            <v>44890</v>
          </cell>
        </row>
        <row r="460">
          <cell r="A460" t="str">
            <v>FP-845</v>
          </cell>
          <cell r="H460">
            <v>44736</v>
          </cell>
        </row>
        <row r="461">
          <cell r="A461" t="str">
            <v>FP-850</v>
          </cell>
          <cell r="H461">
            <v>44952</v>
          </cell>
        </row>
        <row r="462">
          <cell r="A462" t="str">
            <v>Diseños Finales de acuerdo a Otrosí #6 / Final Design According Adendum #6</v>
          </cell>
          <cell r="G462">
            <v>45040</v>
          </cell>
          <cell r="H462">
            <v>45254</v>
          </cell>
        </row>
        <row r="463">
          <cell r="A463" t="str">
            <v>T0-1A Trabajos de Campo y Estudios de Detalle - Entrega #1 / Submittal #1</v>
          </cell>
          <cell r="G463">
            <v>45040</v>
          </cell>
          <cell r="H463">
            <v>45140</v>
          </cell>
        </row>
        <row r="464">
          <cell r="A464" t="str">
            <v>Desarrollo y Entrega de Diseños #1 / Development and Submittal of Design #1</v>
          </cell>
          <cell r="G464">
            <v>45040</v>
          </cell>
          <cell r="H464">
            <v>45071</v>
          </cell>
        </row>
        <row r="465">
          <cell r="A465" t="str">
            <v>A994</v>
          </cell>
          <cell r="G465">
            <v>45040</v>
          </cell>
          <cell r="H465">
            <v>45071</v>
          </cell>
        </row>
        <row r="466">
          <cell r="A466" t="str">
            <v>A996</v>
          </cell>
          <cell r="G466">
            <v>45040</v>
          </cell>
          <cell r="H466">
            <v>45071</v>
          </cell>
        </row>
        <row r="467">
          <cell r="A467" t="str">
            <v>A4121</v>
          </cell>
          <cell r="G467">
            <v>45040</v>
          </cell>
          <cell r="H467">
            <v>45071</v>
          </cell>
        </row>
        <row r="468">
          <cell r="A468" t="str">
            <v>A4122</v>
          </cell>
          <cell r="G468">
            <v>45040</v>
          </cell>
          <cell r="H468">
            <v>45071</v>
          </cell>
        </row>
        <row r="469">
          <cell r="A469" t="str">
            <v>A4123</v>
          </cell>
          <cell r="G469">
            <v>45040</v>
          </cell>
          <cell r="H469">
            <v>45071</v>
          </cell>
        </row>
        <row r="470">
          <cell r="A470" t="str">
            <v>Desarrollo de Diseño Geometrico Férreo / Geometric Design</v>
          </cell>
          <cell r="G470">
            <v>45040</v>
          </cell>
          <cell r="H470">
            <v>45071</v>
          </cell>
        </row>
        <row r="471">
          <cell r="A471" t="str">
            <v>A995</v>
          </cell>
          <cell r="G471">
            <v>45040</v>
          </cell>
          <cell r="H471">
            <v>45071</v>
          </cell>
        </row>
        <row r="472">
          <cell r="A472" t="str">
            <v>A1025</v>
          </cell>
          <cell r="G472">
            <v>45040</v>
          </cell>
          <cell r="H472">
            <v>45071</v>
          </cell>
        </row>
        <row r="473">
          <cell r="A473" t="str">
            <v>A1035</v>
          </cell>
          <cell r="G473">
            <v>45040</v>
          </cell>
          <cell r="H473">
            <v>45071</v>
          </cell>
        </row>
        <row r="474">
          <cell r="A474" t="str">
            <v>A1045</v>
          </cell>
          <cell r="G474">
            <v>45040</v>
          </cell>
          <cell r="H474">
            <v>45071</v>
          </cell>
        </row>
        <row r="475">
          <cell r="A475" t="str">
            <v>A1055</v>
          </cell>
          <cell r="G475">
            <v>45040</v>
          </cell>
          <cell r="H475">
            <v>45071</v>
          </cell>
        </row>
        <row r="476">
          <cell r="A476" t="str">
            <v>Desarrollo Diseño Banco de Ductos / Duct Bank Desing</v>
          </cell>
          <cell r="G476">
            <v>45040</v>
          </cell>
          <cell r="H476">
            <v>45071</v>
          </cell>
        </row>
        <row r="477">
          <cell r="A477" t="str">
            <v>A1005</v>
          </cell>
          <cell r="G477">
            <v>45040</v>
          </cell>
          <cell r="H477">
            <v>45071</v>
          </cell>
        </row>
        <row r="478">
          <cell r="A478" t="str">
            <v>A1065</v>
          </cell>
          <cell r="G478">
            <v>45040</v>
          </cell>
          <cell r="H478">
            <v>45071</v>
          </cell>
        </row>
        <row r="479">
          <cell r="A479" t="str">
            <v>A1075</v>
          </cell>
          <cell r="G479">
            <v>45040</v>
          </cell>
          <cell r="H479">
            <v>45071</v>
          </cell>
        </row>
        <row r="480">
          <cell r="A480" t="str">
            <v>A1085</v>
          </cell>
          <cell r="G480">
            <v>45040</v>
          </cell>
          <cell r="H480">
            <v>45071</v>
          </cell>
        </row>
        <row r="481">
          <cell r="A481" t="str">
            <v>Desarrollo Diseño Hidráulica e Hidrología Corredor Férreo / Hydraulic Design</v>
          </cell>
          <cell r="G481">
            <v>45040</v>
          </cell>
          <cell r="H481">
            <v>45071</v>
          </cell>
        </row>
        <row r="482">
          <cell r="A482" t="str">
            <v>A1006</v>
          </cell>
          <cell r="G482">
            <v>45040</v>
          </cell>
          <cell r="H482">
            <v>45071</v>
          </cell>
        </row>
        <row r="483">
          <cell r="A483" t="str">
            <v>A5246</v>
          </cell>
          <cell r="G483">
            <v>45040</v>
          </cell>
          <cell r="H483">
            <v>45071</v>
          </cell>
        </row>
        <row r="484">
          <cell r="A484" t="str">
            <v>A5256</v>
          </cell>
          <cell r="G484">
            <v>45040</v>
          </cell>
          <cell r="H484">
            <v>45071</v>
          </cell>
        </row>
        <row r="485">
          <cell r="A485" t="str">
            <v>A5266</v>
          </cell>
          <cell r="G485">
            <v>45040</v>
          </cell>
          <cell r="H485">
            <v>45071</v>
          </cell>
        </row>
        <row r="486">
          <cell r="A486" t="str">
            <v>A5276</v>
          </cell>
          <cell r="G486">
            <v>45040</v>
          </cell>
          <cell r="H486">
            <v>45071</v>
          </cell>
        </row>
        <row r="487">
          <cell r="A487" t="str">
            <v>A5286</v>
          </cell>
          <cell r="G487">
            <v>45040</v>
          </cell>
          <cell r="H487">
            <v>45071</v>
          </cell>
        </row>
        <row r="488">
          <cell r="A488" t="str">
            <v>Desarrollo Diseño de Geologia y Geotecnia</v>
          </cell>
          <cell r="G488">
            <v>45040</v>
          </cell>
          <cell r="H488">
            <v>45071</v>
          </cell>
        </row>
        <row r="489">
          <cell r="A489" t="str">
            <v>A1015</v>
          </cell>
          <cell r="G489">
            <v>45040</v>
          </cell>
          <cell r="H489">
            <v>45071</v>
          </cell>
        </row>
        <row r="490">
          <cell r="A490" t="str">
            <v>A5296</v>
          </cell>
          <cell r="G490">
            <v>45040</v>
          </cell>
          <cell r="H490">
            <v>45071</v>
          </cell>
        </row>
        <row r="491">
          <cell r="A491" t="str">
            <v>A5306</v>
          </cell>
          <cell r="G491">
            <v>45040</v>
          </cell>
          <cell r="H491">
            <v>45071</v>
          </cell>
        </row>
        <row r="492">
          <cell r="A492" t="str">
            <v>A5316</v>
          </cell>
          <cell r="G492">
            <v>45040</v>
          </cell>
          <cell r="H492">
            <v>45071</v>
          </cell>
        </row>
        <row r="493">
          <cell r="A493" t="str">
            <v>Revisión 1 Interventoria / Revision 1 by Controller</v>
          </cell>
          <cell r="G493">
            <v>45071</v>
          </cell>
          <cell r="H493">
            <v>45103</v>
          </cell>
        </row>
        <row r="494">
          <cell r="A494" t="str">
            <v>A4128</v>
          </cell>
          <cell r="G494">
            <v>45071</v>
          </cell>
          <cell r="H494">
            <v>45103</v>
          </cell>
        </row>
        <row r="495">
          <cell r="A495" t="str">
            <v>A4129</v>
          </cell>
          <cell r="G495">
            <v>45071</v>
          </cell>
          <cell r="H495">
            <v>45103</v>
          </cell>
        </row>
        <row r="496">
          <cell r="A496" t="str">
            <v>A4130</v>
          </cell>
          <cell r="G496">
            <v>45071</v>
          </cell>
          <cell r="H496">
            <v>45103</v>
          </cell>
        </row>
        <row r="497">
          <cell r="A497" t="str">
            <v>A4131</v>
          </cell>
          <cell r="G497">
            <v>45071</v>
          </cell>
          <cell r="H497">
            <v>45103</v>
          </cell>
        </row>
        <row r="498">
          <cell r="A498" t="str">
            <v>A4132</v>
          </cell>
          <cell r="G498">
            <v>45071</v>
          </cell>
          <cell r="H498">
            <v>45103</v>
          </cell>
        </row>
        <row r="499">
          <cell r="A499" t="str">
            <v>A4126</v>
          </cell>
          <cell r="G499">
            <v>45071</v>
          </cell>
          <cell r="H499">
            <v>45103</v>
          </cell>
        </row>
        <row r="500">
          <cell r="A500" t="str">
            <v>A4127</v>
          </cell>
          <cell r="G500">
            <v>45071</v>
          </cell>
          <cell r="H500">
            <v>45103</v>
          </cell>
        </row>
        <row r="501">
          <cell r="A501" t="str">
            <v>A4124</v>
          </cell>
          <cell r="G501">
            <v>45072</v>
          </cell>
          <cell r="H501">
            <v>45103</v>
          </cell>
        </row>
        <row r="502">
          <cell r="A502" t="str">
            <v>A4125</v>
          </cell>
          <cell r="G502">
            <v>45072</v>
          </cell>
          <cell r="H502">
            <v>45103</v>
          </cell>
        </row>
        <row r="503">
          <cell r="A503" t="str">
            <v>Ajuste a Observaciones de Interventoria #1/ Modifications to Controller Comments #1</v>
          </cell>
          <cell r="G503">
            <v>45103</v>
          </cell>
          <cell r="H503">
            <v>45125</v>
          </cell>
        </row>
        <row r="504">
          <cell r="A504" t="str">
            <v>A4136</v>
          </cell>
          <cell r="G504">
            <v>45103</v>
          </cell>
          <cell r="H504">
            <v>45125</v>
          </cell>
        </row>
        <row r="505">
          <cell r="A505" t="str">
            <v>A4138</v>
          </cell>
          <cell r="G505">
            <v>45103</v>
          </cell>
          <cell r="H505">
            <v>45125</v>
          </cell>
        </row>
        <row r="506">
          <cell r="A506" t="str">
            <v>A4139</v>
          </cell>
          <cell r="G506">
            <v>45103</v>
          </cell>
          <cell r="H506">
            <v>45125</v>
          </cell>
        </row>
        <row r="507">
          <cell r="A507" t="str">
            <v>A4140</v>
          </cell>
          <cell r="G507">
            <v>45103</v>
          </cell>
          <cell r="H507">
            <v>45125</v>
          </cell>
        </row>
        <row r="508">
          <cell r="A508" t="str">
            <v>A4141</v>
          </cell>
          <cell r="G508">
            <v>45103</v>
          </cell>
          <cell r="H508">
            <v>45125</v>
          </cell>
        </row>
        <row r="509">
          <cell r="A509" t="str">
            <v>A4135</v>
          </cell>
          <cell r="G509">
            <v>45103</v>
          </cell>
          <cell r="H509">
            <v>45125</v>
          </cell>
        </row>
        <row r="510">
          <cell r="A510" t="str">
            <v>A4137</v>
          </cell>
          <cell r="G510">
            <v>45103</v>
          </cell>
          <cell r="H510">
            <v>45125</v>
          </cell>
        </row>
        <row r="511">
          <cell r="A511" t="str">
            <v>A4133</v>
          </cell>
          <cell r="G511">
            <v>45104</v>
          </cell>
          <cell r="H511">
            <v>45125</v>
          </cell>
        </row>
        <row r="512">
          <cell r="A512" t="str">
            <v>A4134</v>
          </cell>
          <cell r="G512">
            <v>45104</v>
          </cell>
          <cell r="H512">
            <v>45125</v>
          </cell>
        </row>
        <row r="513">
          <cell r="A513" t="str">
            <v>Revisión 2 Por Interventoria / Revision 2 by Controller</v>
          </cell>
          <cell r="G513">
            <v>45125</v>
          </cell>
          <cell r="H513">
            <v>45140</v>
          </cell>
        </row>
        <row r="514">
          <cell r="A514" t="str">
            <v>A4145</v>
          </cell>
          <cell r="G514">
            <v>45125</v>
          </cell>
          <cell r="H514">
            <v>45140</v>
          </cell>
        </row>
        <row r="515">
          <cell r="A515" t="str">
            <v>A4147</v>
          </cell>
          <cell r="G515">
            <v>45125</v>
          </cell>
          <cell r="H515">
            <v>45140</v>
          </cell>
        </row>
        <row r="516">
          <cell r="A516" t="str">
            <v>A4148</v>
          </cell>
          <cell r="G516">
            <v>45125</v>
          </cell>
          <cell r="H516">
            <v>45140</v>
          </cell>
        </row>
        <row r="517">
          <cell r="A517" t="str">
            <v>A4149</v>
          </cell>
          <cell r="G517">
            <v>45125</v>
          </cell>
          <cell r="H517">
            <v>45140</v>
          </cell>
        </row>
        <row r="518">
          <cell r="A518" t="str">
            <v>A4150</v>
          </cell>
          <cell r="G518">
            <v>45125</v>
          </cell>
          <cell r="H518">
            <v>45140</v>
          </cell>
        </row>
        <row r="519">
          <cell r="A519" t="str">
            <v>A4144</v>
          </cell>
          <cell r="G519">
            <v>45125</v>
          </cell>
          <cell r="H519">
            <v>45140</v>
          </cell>
        </row>
        <row r="520">
          <cell r="A520" t="str">
            <v>A4146</v>
          </cell>
          <cell r="G520">
            <v>45125</v>
          </cell>
          <cell r="H520">
            <v>45140</v>
          </cell>
        </row>
        <row r="521">
          <cell r="A521" t="str">
            <v>A4142</v>
          </cell>
          <cell r="G521">
            <v>45126</v>
          </cell>
          <cell r="H521">
            <v>45140</v>
          </cell>
        </row>
        <row r="522">
          <cell r="A522" t="str">
            <v>A4143</v>
          </cell>
          <cell r="G522">
            <v>45126</v>
          </cell>
          <cell r="H522">
            <v>45140</v>
          </cell>
        </row>
        <row r="523">
          <cell r="A523" t="str">
            <v>Obtención de la No Objeción / Get Not Objection</v>
          </cell>
          <cell r="G523">
            <v>45140</v>
          </cell>
          <cell r="H523">
            <v>45140</v>
          </cell>
        </row>
        <row r="524">
          <cell r="A524" t="str">
            <v>A4664</v>
          </cell>
          <cell r="H524">
            <v>45140</v>
          </cell>
        </row>
        <row r="525">
          <cell r="A525" t="str">
            <v>A4684</v>
          </cell>
          <cell r="H525">
            <v>45140</v>
          </cell>
        </row>
        <row r="526">
          <cell r="A526" t="str">
            <v>A4694</v>
          </cell>
          <cell r="H526">
            <v>45140</v>
          </cell>
        </row>
        <row r="527">
          <cell r="A527" t="str">
            <v>A4704</v>
          </cell>
          <cell r="H527">
            <v>45140</v>
          </cell>
        </row>
        <row r="528">
          <cell r="A528" t="str">
            <v>A4714</v>
          </cell>
          <cell r="H528">
            <v>45140</v>
          </cell>
        </row>
        <row r="529">
          <cell r="A529" t="str">
            <v>A4654</v>
          </cell>
          <cell r="H529">
            <v>45140</v>
          </cell>
        </row>
        <row r="530">
          <cell r="A530" t="str">
            <v>A4674</v>
          </cell>
          <cell r="H530">
            <v>45140</v>
          </cell>
        </row>
        <row r="531">
          <cell r="A531" t="str">
            <v>A4634</v>
          </cell>
          <cell r="H531">
            <v>45140</v>
          </cell>
        </row>
        <row r="532">
          <cell r="A532" t="str">
            <v>A4644</v>
          </cell>
          <cell r="H532">
            <v>45140</v>
          </cell>
        </row>
        <row r="533">
          <cell r="A533" t="str">
            <v>T0-1B Trabajos de Campo y Estudios de Detalle - Entrega #2 / Submittal #2</v>
          </cell>
          <cell r="G533">
            <v>45040</v>
          </cell>
          <cell r="H533">
            <v>45203</v>
          </cell>
        </row>
        <row r="534">
          <cell r="A534" t="str">
            <v>Desarrollo y Entrega de Diseños #2 / Development and Submittal of Design #2</v>
          </cell>
          <cell r="G534">
            <v>45040</v>
          </cell>
          <cell r="H534">
            <v>45135</v>
          </cell>
        </row>
        <row r="535">
          <cell r="A535" t="str">
            <v>A4183</v>
          </cell>
          <cell r="G535">
            <v>45103</v>
          </cell>
          <cell r="H535">
            <v>45135</v>
          </cell>
        </row>
        <row r="536">
          <cell r="A536" t="str">
            <v>A4193</v>
          </cell>
          <cell r="G536">
            <v>45103</v>
          </cell>
          <cell r="H536">
            <v>45135</v>
          </cell>
        </row>
        <row r="537">
          <cell r="A537" t="str">
            <v>A4194</v>
          </cell>
          <cell r="G537">
            <v>45103</v>
          </cell>
          <cell r="H537">
            <v>45135</v>
          </cell>
        </row>
        <row r="538">
          <cell r="A538" t="str">
            <v>A4195</v>
          </cell>
          <cell r="G538">
            <v>45103</v>
          </cell>
          <cell r="H538">
            <v>45135</v>
          </cell>
        </row>
        <row r="539">
          <cell r="A539" t="str">
            <v>A4273</v>
          </cell>
          <cell r="G539">
            <v>45103</v>
          </cell>
          <cell r="H539">
            <v>45135</v>
          </cell>
        </row>
        <row r="540">
          <cell r="A540" t="str">
            <v>Desarrollo y Entrega Puente Mosquera / Submittal Mosquera Bridge</v>
          </cell>
          <cell r="G540">
            <v>45040</v>
          </cell>
          <cell r="H540">
            <v>45079</v>
          </cell>
        </row>
        <row r="541">
          <cell r="A541" t="str">
            <v>A1750</v>
          </cell>
          <cell r="G541">
            <v>45040</v>
          </cell>
          <cell r="H541">
            <v>45079</v>
          </cell>
        </row>
        <row r="542">
          <cell r="A542" t="str">
            <v>A1760</v>
          </cell>
          <cell r="G542">
            <v>45040</v>
          </cell>
          <cell r="H542">
            <v>45079</v>
          </cell>
        </row>
        <row r="543">
          <cell r="A543" t="str">
            <v>A2120</v>
          </cell>
          <cell r="G543">
            <v>45040</v>
          </cell>
          <cell r="H543">
            <v>45079</v>
          </cell>
        </row>
        <row r="544">
          <cell r="A544" t="str">
            <v>Desarrollo y Entrega Puente Av. Américas / Américas Bridge Submittal</v>
          </cell>
          <cell r="G544">
            <v>45040</v>
          </cell>
          <cell r="H544">
            <v>45079</v>
          </cell>
        </row>
        <row r="545">
          <cell r="A545" t="str">
            <v>A1790</v>
          </cell>
          <cell r="G545">
            <v>45040</v>
          </cell>
          <cell r="H545">
            <v>45079</v>
          </cell>
        </row>
        <row r="546">
          <cell r="A546" t="str">
            <v>A1810</v>
          </cell>
          <cell r="G546">
            <v>45040</v>
          </cell>
          <cell r="H546">
            <v>45079</v>
          </cell>
        </row>
        <row r="547">
          <cell r="A547" t="str">
            <v>A1820</v>
          </cell>
          <cell r="G547">
            <v>45040</v>
          </cell>
          <cell r="H547">
            <v>45079</v>
          </cell>
        </row>
        <row r="548">
          <cell r="A548" t="str">
            <v>Desarrollo y Entrega Estación Madrid 2 / Madrid 2 Station Submittal</v>
          </cell>
          <cell r="G548">
            <v>45040</v>
          </cell>
          <cell r="H548">
            <v>45079</v>
          </cell>
        </row>
        <row r="549">
          <cell r="A549" t="str">
            <v>A2040</v>
          </cell>
          <cell r="G549">
            <v>45040</v>
          </cell>
          <cell r="H549">
            <v>45079</v>
          </cell>
        </row>
        <row r="550">
          <cell r="A550" t="str">
            <v>A2050</v>
          </cell>
          <cell r="G550">
            <v>45040</v>
          </cell>
          <cell r="H550">
            <v>45079</v>
          </cell>
        </row>
        <row r="551">
          <cell r="A551" t="str">
            <v>A2060</v>
          </cell>
          <cell r="G551">
            <v>45040</v>
          </cell>
          <cell r="H551">
            <v>45079</v>
          </cell>
        </row>
        <row r="552">
          <cell r="A552" t="str">
            <v>A2070</v>
          </cell>
          <cell r="G552">
            <v>45040</v>
          </cell>
          <cell r="H552">
            <v>45079</v>
          </cell>
        </row>
        <row r="553">
          <cell r="A553" t="str">
            <v>A2080</v>
          </cell>
          <cell r="G553">
            <v>45040</v>
          </cell>
          <cell r="H553">
            <v>45079</v>
          </cell>
        </row>
        <row r="554">
          <cell r="A554" t="str">
            <v>A2090</v>
          </cell>
          <cell r="G554">
            <v>45040</v>
          </cell>
          <cell r="H554">
            <v>45079</v>
          </cell>
        </row>
        <row r="555">
          <cell r="A555" t="str">
            <v>A2100</v>
          </cell>
          <cell r="G555">
            <v>45040</v>
          </cell>
          <cell r="H555">
            <v>45079</v>
          </cell>
        </row>
        <row r="556">
          <cell r="A556" t="str">
            <v>Desarrollo y Entrega Cochera PK5 / Workshop PK5 Submittal</v>
          </cell>
          <cell r="G556">
            <v>45040</v>
          </cell>
          <cell r="H556">
            <v>45079</v>
          </cell>
        </row>
        <row r="557">
          <cell r="A557" t="str">
            <v>A1910</v>
          </cell>
          <cell r="G557">
            <v>45040</v>
          </cell>
          <cell r="H557">
            <v>45079</v>
          </cell>
        </row>
        <row r="558">
          <cell r="A558" t="str">
            <v>A1920</v>
          </cell>
          <cell r="G558">
            <v>45040</v>
          </cell>
          <cell r="H558">
            <v>45079</v>
          </cell>
        </row>
        <row r="559">
          <cell r="A559" t="str">
            <v>A1930</v>
          </cell>
          <cell r="G559">
            <v>45040</v>
          </cell>
          <cell r="H559">
            <v>45079</v>
          </cell>
        </row>
        <row r="560">
          <cell r="A560" t="str">
            <v>A1940</v>
          </cell>
          <cell r="G560">
            <v>45040</v>
          </cell>
          <cell r="H560">
            <v>45079</v>
          </cell>
        </row>
        <row r="561">
          <cell r="A561" t="str">
            <v>A1950</v>
          </cell>
          <cell r="G561">
            <v>45040</v>
          </cell>
          <cell r="H561">
            <v>45079</v>
          </cell>
        </row>
        <row r="562">
          <cell r="A562" t="str">
            <v>A1960</v>
          </cell>
          <cell r="G562">
            <v>45040</v>
          </cell>
          <cell r="H562">
            <v>45079</v>
          </cell>
        </row>
        <row r="563">
          <cell r="A563" t="str">
            <v>A1970</v>
          </cell>
          <cell r="G563">
            <v>45040</v>
          </cell>
          <cell r="H563">
            <v>45079</v>
          </cell>
        </row>
        <row r="564">
          <cell r="A564" t="str">
            <v>A1980</v>
          </cell>
          <cell r="G564">
            <v>45040</v>
          </cell>
          <cell r="H564">
            <v>45079</v>
          </cell>
        </row>
        <row r="565">
          <cell r="A565" t="str">
            <v>A1990</v>
          </cell>
          <cell r="G565">
            <v>45040</v>
          </cell>
          <cell r="H565">
            <v>45079</v>
          </cell>
        </row>
        <row r="566">
          <cell r="A566" t="str">
            <v>A2000</v>
          </cell>
          <cell r="G566">
            <v>45040</v>
          </cell>
          <cell r="H566">
            <v>45079</v>
          </cell>
        </row>
        <row r="567">
          <cell r="A567" t="str">
            <v>A2010</v>
          </cell>
          <cell r="G567">
            <v>45040</v>
          </cell>
          <cell r="H567">
            <v>45079</v>
          </cell>
        </row>
        <row r="568">
          <cell r="A568" t="str">
            <v>A2020</v>
          </cell>
          <cell r="G568">
            <v>45040</v>
          </cell>
          <cell r="H568">
            <v>45079</v>
          </cell>
        </row>
        <row r="569">
          <cell r="A569" t="str">
            <v>A2030</v>
          </cell>
          <cell r="G569">
            <v>45040</v>
          </cell>
          <cell r="H569">
            <v>45079</v>
          </cell>
        </row>
        <row r="570">
          <cell r="A570" t="str">
            <v>A4614</v>
          </cell>
          <cell r="G570">
            <v>45050</v>
          </cell>
          <cell r="H570">
            <v>45079</v>
          </cell>
        </row>
        <row r="571">
          <cell r="A571" t="str">
            <v>Actualización Diseño Geometrico Férreo Por Ajustes de Redes/ Geometric Design Update by Utilities</v>
          </cell>
          <cell r="G571">
            <v>45103</v>
          </cell>
          <cell r="H571">
            <v>45135</v>
          </cell>
        </row>
        <row r="572">
          <cell r="A572" t="str">
            <v>A4180</v>
          </cell>
          <cell r="G572">
            <v>45103</v>
          </cell>
          <cell r="H572">
            <v>45135</v>
          </cell>
        </row>
        <row r="573">
          <cell r="A573" t="str">
            <v>A5356</v>
          </cell>
          <cell r="G573">
            <v>45103</v>
          </cell>
          <cell r="H573">
            <v>45135</v>
          </cell>
        </row>
        <row r="574">
          <cell r="A574" t="str">
            <v>A5366</v>
          </cell>
          <cell r="G574">
            <v>45103</v>
          </cell>
          <cell r="H574">
            <v>45135</v>
          </cell>
        </row>
        <row r="575">
          <cell r="A575" t="str">
            <v>A5376</v>
          </cell>
          <cell r="G575">
            <v>45103</v>
          </cell>
          <cell r="H575">
            <v>45135</v>
          </cell>
        </row>
        <row r="576">
          <cell r="A576" t="str">
            <v>A5386</v>
          </cell>
          <cell r="G576">
            <v>45103</v>
          </cell>
          <cell r="H576">
            <v>45135</v>
          </cell>
        </row>
        <row r="577">
          <cell r="A577" t="str">
            <v>Actualización Diseño Banco de Ductos Por Redes / Duct Bank Desing Update by Utilites</v>
          </cell>
          <cell r="G577">
            <v>45103</v>
          </cell>
          <cell r="H577">
            <v>45135</v>
          </cell>
        </row>
        <row r="578">
          <cell r="A578" t="str">
            <v>A4181</v>
          </cell>
          <cell r="G578">
            <v>45103</v>
          </cell>
          <cell r="H578">
            <v>45135</v>
          </cell>
        </row>
        <row r="579">
          <cell r="A579" t="str">
            <v>A5396</v>
          </cell>
          <cell r="G579">
            <v>45103</v>
          </cell>
          <cell r="H579">
            <v>45135</v>
          </cell>
        </row>
        <row r="580">
          <cell r="A580" t="str">
            <v>A5406</v>
          </cell>
          <cell r="G580">
            <v>45103</v>
          </cell>
          <cell r="H580">
            <v>45135</v>
          </cell>
        </row>
        <row r="581">
          <cell r="A581" t="str">
            <v>A5416</v>
          </cell>
          <cell r="G581">
            <v>45103</v>
          </cell>
          <cell r="H581">
            <v>45135</v>
          </cell>
        </row>
        <row r="582">
          <cell r="A582" t="str">
            <v>Actualización Diseño Hidráulica e Hidrología Corredor Férreo por redes/ Hydraulic Design Update</v>
          </cell>
          <cell r="G582">
            <v>45103</v>
          </cell>
          <cell r="H582">
            <v>45135</v>
          </cell>
        </row>
        <row r="583">
          <cell r="A583" t="str">
            <v>A4182</v>
          </cell>
          <cell r="G583">
            <v>45103</v>
          </cell>
          <cell r="H583">
            <v>45135</v>
          </cell>
        </row>
        <row r="584">
          <cell r="A584" t="str">
            <v>A5426</v>
          </cell>
          <cell r="G584">
            <v>45103</v>
          </cell>
          <cell r="H584">
            <v>45135</v>
          </cell>
        </row>
        <row r="585">
          <cell r="A585" t="str">
            <v>A5436</v>
          </cell>
          <cell r="G585">
            <v>45103</v>
          </cell>
          <cell r="H585">
            <v>45135</v>
          </cell>
        </row>
        <row r="586">
          <cell r="A586" t="str">
            <v>A5446</v>
          </cell>
          <cell r="G586">
            <v>45103</v>
          </cell>
          <cell r="H586">
            <v>45135</v>
          </cell>
        </row>
        <row r="587">
          <cell r="A587" t="str">
            <v>A5456</v>
          </cell>
          <cell r="G587">
            <v>45103</v>
          </cell>
          <cell r="H587">
            <v>45135</v>
          </cell>
        </row>
        <row r="588">
          <cell r="A588" t="str">
            <v>A5466</v>
          </cell>
          <cell r="G588">
            <v>45103</v>
          </cell>
          <cell r="H588">
            <v>45135</v>
          </cell>
        </row>
        <row r="589">
          <cell r="A589" t="str">
            <v>Desarrollo Diseños Obras Menores Suburbanas / Suburban Minor works</v>
          </cell>
          <cell r="G589">
            <v>45104</v>
          </cell>
          <cell r="H589">
            <v>45135</v>
          </cell>
        </row>
        <row r="590">
          <cell r="A590" t="str">
            <v>A2450</v>
          </cell>
          <cell r="G590">
            <v>45104</v>
          </cell>
          <cell r="H590">
            <v>45135</v>
          </cell>
        </row>
        <row r="591">
          <cell r="A591" t="str">
            <v>A2460</v>
          </cell>
          <cell r="G591">
            <v>45104</v>
          </cell>
          <cell r="H591">
            <v>45135</v>
          </cell>
        </row>
        <row r="592">
          <cell r="A592" t="str">
            <v>A2470</v>
          </cell>
          <cell r="G592">
            <v>45104</v>
          </cell>
          <cell r="H592">
            <v>45135</v>
          </cell>
        </row>
        <row r="593">
          <cell r="A593" t="str">
            <v>A2480</v>
          </cell>
          <cell r="G593">
            <v>45104</v>
          </cell>
          <cell r="H593">
            <v>45135</v>
          </cell>
        </row>
        <row r="594">
          <cell r="A594" t="str">
            <v>A5476</v>
          </cell>
          <cell r="G594">
            <v>45104</v>
          </cell>
          <cell r="H594">
            <v>45135</v>
          </cell>
        </row>
        <row r="595">
          <cell r="A595" t="str">
            <v>A5486</v>
          </cell>
          <cell r="G595">
            <v>45104</v>
          </cell>
          <cell r="H595">
            <v>45135</v>
          </cell>
        </row>
        <row r="596">
          <cell r="A596" t="str">
            <v>A5496</v>
          </cell>
          <cell r="G596">
            <v>45104</v>
          </cell>
          <cell r="H596">
            <v>45135</v>
          </cell>
        </row>
        <row r="597">
          <cell r="A597" t="str">
            <v>Desarrollo Diseño de Intersecciones Suburbanas, Vias de Servicio y Pacificadas / Suburban Intersect</v>
          </cell>
          <cell r="G597">
            <v>45104</v>
          </cell>
          <cell r="H597">
            <v>45135</v>
          </cell>
        </row>
        <row r="598">
          <cell r="A598" t="str">
            <v>A2390</v>
          </cell>
          <cell r="G598">
            <v>45104</v>
          </cell>
          <cell r="H598">
            <v>45135</v>
          </cell>
        </row>
        <row r="599">
          <cell r="A599" t="str">
            <v>A2400</v>
          </cell>
          <cell r="G599">
            <v>45104</v>
          </cell>
          <cell r="H599">
            <v>45135</v>
          </cell>
        </row>
        <row r="600">
          <cell r="A600" t="str">
            <v>A2410</v>
          </cell>
          <cell r="G600">
            <v>45104</v>
          </cell>
          <cell r="H600">
            <v>45135</v>
          </cell>
        </row>
        <row r="601">
          <cell r="A601" t="str">
            <v>A2420</v>
          </cell>
          <cell r="G601">
            <v>45104</v>
          </cell>
          <cell r="H601">
            <v>45135</v>
          </cell>
        </row>
        <row r="602">
          <cell r="A602" t="str">
            <v>A2430</v>
          </cell>
          <cell r="G602">
            <v>45104</v>
          </cell>
          <cell r="H602">
            <v>45135</v>
          </cell>
        </row>
        <row r="603">
          <cell r="A603" t="str">
            <v>A2440</v>
          </cell>
          <cell r="G603">
            <v>45104</v>
          </cell>
          <cell r="H603">
            <v>45135</v>
          </cell>
        </row>
        <row r="604">
          <cell r="A604" t="str">
            <v>Estaciones Suburbanas / SubUrban Stations</v>
          </cell>
          <cell r="G604">
            <v>45112</v>
          </cell>
          <cell r="H604">
            <v>45135</v>
          </cell>
        </row>
        <row r="605">
          <cell r="A605" t="str">
            <v>Entrega Estación Mosquera 1 - Submittal Mosquera 1 Station</v>
          </cell>
          <cell r="G605">
            <v>45112</v>
          </cell>
          <cell r="H605">
            <v>45135</v>
          </cell>
        </row>
        <row r="606">
          <cell r="A606" t="str">
            <v>A1840</v>
          </cell>
          <cell r="G606">
            <v>45112</v>
          </cell>
          <cell r="H606">
            <v>45135</v>
          </cell>
        </row>
        <row r="607">
          <cell r="A607" t="str">
            <v>A1850</v>
          </cell>
          <cell r="G607">
            <v>45112</v>
          </cell>
          <cell r="H607">
            <v>45135</v>
          </cell>
        </row>
        <row r="608">
          <cell r="A608" t="str">
            <v>A1860</v>
          </cell>
          <cell r="G608">
            <v>45112</v>
          </cell>
          <cell r="H608">
            <v>45135</v>
          </cell>
        </row>
        <row r="609">
          <cell r="A609" t="str">
            <v>A1870</v>
          </cell>
          <cell r="G609">
            <v>45112</v>
          </cell>
          <cell r="H609">
            <v>45135</v>
          </cell>
        </row>
        <row r="610">
          <cell r="A610" t="str">
            <v>A1880</v>
          </cell>
          <cell r="G610">
            <v>45112</v>
          </cell>
          <cell r="H610">
            <v>45135</v>
          </cell>
        </row>
        <row r="611">
          <cell r="A611" t="str">
            <v>A1890</v>
          </cell>
          <cell r="G611">
            <v>45112</v>
          </cell>
          <cell r="H611">
            <v>45135</v>
          </cell>
        </row>
        <row r="612">
          <cell r="A612" t="str">
            <v>A1900</v>
          </cell>
          <cell r="G612">
            <v>45112</v>
          </cell>
          <cell r="H612">
            <v>45135</v>
          </cell>
        </row>
        <row r="613">
          <cell r="A613" t="str">
            <v>Entrega Estación Mosquera 2 / Mosquera 2 Station Submittal</v>
          </cell>
          <cell r="G613">
            <v>45112</v>
          </cell>
          <cell r="H613">
            <v>45135</v>
          </cell>
        </row>
        <row r="614">
          <cell r="A614" t="str">
            <v>A2630</v>
          </cell>
          <cell r="G614">
            <v>45112</v>
          </cell>
          <cell r="H614">
            <v>45135</v>
          </cell>
        </row>
        <row r="615">
          <cell r="A615" t="str">
            <v>A2640</v>
          </cell>
          <cell r="G615">
            <v>45112</v>
          </cell>
          <cell r="H615">
            <v>45135</v>
          </cell>
        </row>
        <row r="616">
          <cell r="A616" t="str">
            <v>A2650</v>
          </cell>
          <cell r="G616">
            <v>45112</v>
          </cell>
          <cell r="H616">
            <v>45135</v>
          </cell>
        </row>
        <row r="617">
          <cell r="A617" t="str">
            <v>A2660</v>
          </cell>
          <cell r="G617">
            <v>45112</v>
          </cell>
          <cell r="H617">
            <v>45135</v>
          </cell>
        </row>
        <row r="618">
          <cell r="A618" t="str">
            <v>A2670</v>
          </cell>
          <cell r="G618">
            <v>45112</v>
          </cell>
          <cell r="H618">
            <v>45135</v>
          </cell>
        </row>
        <row r="619">
          <cell r="A619" t="str">
            <v>A2680</v>
          </cell>
          <cell r="G619">
            <v>45112</v>
          </cell>
          <cell r="H619">
            <v>45135</v>
          </cell>
        </row>
        <row r="620">
          <cell r="A620" t="str">
            <v>A2690</v>
          </cell>
          <cell r="G620">
            <v>45112</v>
          </cell>
          <cell r="H620">
            <v>45135</v>
          </cell>
        </row>
        <row r="621">
          <cell r="A621" t="str">
            <v>Entrega Estación El Corzo / El Corzo Station Submittal</v>
          </cell>
          <cell r="G621">
            <v>45112</v>
          </cell>
          <cell r="H621">
            <v>45135</v>
          </cell>
        </row>
        <row r="622">
          <cell r="A622" t="str">
            <v>A2200</v>
          </cell>
          <cell r="G622">
            <v>45112</v>
          </cell>
          <cell r="H622">
            <v>45135</v>
          </cell>
        </row>
        <row r="623">
          <cell r="A623" t="str">
            <v>A2210</v>
          </cell>
          <cell r="G623">
            <v>45112</v>
          </cell>
          <cell r="H623">
            <v>45135</v>
          </cell>
        </row>
        <row r="624">
          <cell r="A624" t="str">
            <v>A2220</v>
          </cell>
          <cell r="G624">
            <v>45112</v>
          </cell>
          <cell r="H624">
            <v>45135</v>
          </cell>
        </row>
        <row r="625">
          <cell r="A625" t="str">
            <v>A2230</v>
          </cell>
          <cell r="G625">
            <v>45112</v>
          </cell>
          <cell r="H625">
            <v>45135</v>
          </cell>
        </row>
        <row r="626">
          <cell r="A626" t="str">
            <v>A2240</v>
          </cell>
          <cell r="G626">
            <v>45112</v>
          </cell>
          <cell r="H626">
            <v>45135</v>
          </cell>
        </row>
        <row r="627">
          <cell r="A627" t="str">
            <v>A2250</v>
          </cell>
          <cell r="G627">
            <v>45112</v>
          </cell>
          <cell r="H627">
            <v>45135</v>
          </cell>
        </row>
        <row r="628">
          <cell r="A628" t="str">
            <v>A2260</v>
          </cell>
          <cell r="G628">
            <v>45112</v>
          </cell>
          <cell r="H628">
            <v>45135</v>
          </cell>
        </row>
        <row r="629">
          <cell r="A629" t="str">
            <v>Entrega Estación Facatativa / Facatativa Station Submittal</v>
          </cell>
          <cell r="G629">
            <v>45112</v>
          </cell>
          <cell r="H629">
            <v>45135</v>
          </cell>
        </row>
        <row r="630">
          <cell r="A630" t="str">
            <v>A2130</v>
          </cell>
          <cell r="G630">
            <v>45112</v>
          </cell>
          <cell r="H630">
            <v>45135</v>
          </cell>
        </row>
        <row r="631">
          <cell r="A631" t="str">
            <v>A2140</v>
          </cell>
          <cell r="G631">
            <v>45112</v>
          </cell>
          <cell r="H631">
            <v>45135</v>
          </cell>
        </row>
        <row r="632">
          <cell r="A632" t="str">
            <v>A2150</v>
          </cell>
          <cell r="G632">
            <v>45112</v>
          </cell>
          <cell r="H632">
            <v>45135</v>
          </cell>
        </row>
        <row r="633">
          <cell r="A633" t="str">
            <v>A2160</v>
          </cell>
          <cell r="G633">
            <v>45112</v>
          </cell>
          <cell r="H633">
            <v>45135</v>
          </cell>
        </row>
        <row r="634">
          <cell r="A634" t="str">
            <v>A2170</v>
          </cell>
          <cell r="G634">
            <v>45112</v>
          </cell>
          <cell r="H634">
            <v>45135</v>
          </cell>
        </row>
        <row r="635">
          <cell r="A635" t="str">
            <v>A2180</v>
          </cell>
          <cell r="G635">
            <v>45112</v>
          </cell>
          <cell r="H635">
            <v>45135</v>
          </cell>
        </row>
        <row r="636">
          <cell r="A636" t="str">
            <v>A2190</v>
          </cell>
          <cell r="G636">
            <v>45112</v>
          </cell>
          <cell r="H636">
            <v>45135</v>
          </cell>
        </row>
        <row r="637">
          <cell r="A637" t="str">
            <v>Entrega Estación Madrid 1 / Madrid 1 Station Submittal</v>
          </cell>
          <cell r="G637">
            <v>45112</v>
          </cell>
          <cell r="H637">
            <v>45135</v>
          </cell>
        </row>
        <row r="638">
          <cell r="A638" t="str">
            <v>A2280</v>
          </cell>
          <cell r="G638">
            <v>45112</v>
          </cell>
          <cell r="H638">
            <v>45135</v>
          </cell>
        </row>
        <row r="639">
          <cell r="A639" t="str">
            <v>A2290</v>
          </cell>
          <cell r="G639">
            <v>45112</v>
          </cell>
          <cell r="H639">
            <v>45135</v>
          </cell>
        </row>
        <row r="640">
          <cell r="A640" t="str">
            <v>A2300</v>
          </cell>
          <cell r="G640">
            <v>45112</v>
          </cell>
          <cell r="H640">
            <v>45135</v>
          </cell>
        </row>
        <row r="641">
          <cell r="A641" t="str">
            <v>A2310</v>
          </cell>
          <cell r="G641">
            <v>45112</v>
          </cell>
          <cell r="H641">
            <v>45135</v>
          </cell>
        </row>
        <row r="642">
          <cell r="A642" t="str">
            <v>A2320</v>
          </cell>
          <cell r="G642">
            <v>45112</v>
          </cell>
          <cell r="H642">
            <v>45135</v>
          </cell>
        </row>
        <row r="643">
          <cell r="A643" t="str">
            <v>A2279</v>
          </cell>
          <cell r="G643">
            <v>45112</v>
          </cell>
          <cell r="H643">
            <v>45135</v>
          </cell>
        </row>
        <row r="644">
          <cell r="A644" t="str">
            <v>A2322</v>
          </cell>
          <cell r="G644">
            <v>45112</v>
          </cell>
          <cell r="H644">
            <v>45135</v>
          </cell>
        </row>
        <row r="645">
          <cell r="A645" t="str">
            <v>Entrega Estación Funza 1 / Funza 1 Station Submittal</v>
          </cell>
          <cell r="G645">
            <v>45112</v>
          </cell>
          <cell r="H645">
            <v>45135</v>
          </cell>
        </row>
        <row r="646">
          <cell r="A646" t="str">
            <v>A2490</v>
          </cell>
          <cell r="G646">
            <v>45112</v>
          </cell>
          <cell r="H646">
            <v>45135</v>
          </cell>
        </row>
        <row r="647">
          <cell r="A647" t="str">
            <v>A2500</v>
          </cell>
          <cell r="G647">
            <v>45112</v>
          </cell>
          <cell r="H647">
            <v>45135</v>
          </cell>
        </row>
        <row r="648">
          <cell r="A648" t="str">
            <v>A2510</v>
          </cell>
          <cell r="G648">
            <v>45112</v>
          </cell>
          <cell r="H648">
            <v>45135</v>
          </cell>
        </row>
        <row r="649">
          <cell r="A649" t="str">
            <v>A2520</v>
          </cell>
          <cell r="G649">
            <v>45112</v>
          </cell>
          <cell r="H649">
            <v>45135</v>
          </cell>
        </row>
        <row r="650">
          <cell r="A650" t="str">
            <v>A2530</v>
          </cell>
          <cell r="G650">
            <v>45112</v>
          </cell>
          <cell r="H650">
            <v>45135</v>
          </cell>
        </row>
        <row r="651">
          <cell r="A651" t="str">
            <v>A2540</v>
          </cell>
          <cell r="G651">
            <v>45112</v>
          </cell>
          <cell r="H651">
            <v>45135</v>
          </cell>
        </row>
        <row r="652">
          <cell r="A652" t="str">
            <v>A2550</v>
          </cell>
          <cell r="G652">
            <v>45112</v>
          </cell>
          <cell r="H652">
            <v>45135</v>
          </cell>
        </row>
        <row r="653">
          <cell r="A653" t="str">
            <v>Entrega Estación Funza 2 / Funza 2 Station Submittal</v>
          </cell>
          <cell r="G653">
            <v>45112</v>
          </cell>
          <cell r="H653">
            <v>45135</v>
          </cell>
        </row>
        <row r="654">
          <cell r="A654" t="str">
            <v>A2560</v>
          </cell>
          <cell r="G654">
            <v>45112</v>
          </cell>
          <cell r="H654">
            <v>45135</v>
          </cell>
        </row>
        <row r="655">
          <cell r="A655" t="str">
            <v>A2570</v>
          </cell>
          <cell r="G655">
            <v>45112</v>
          </cell>
          <cell r="H655">
            <v>45135</v>
          </cell>
        </row>
        <row r="656">
          <cell r="A656" t="str">
            <v>A2580</v>
          </cell>
          <cell r="G656">
            <v>45112</v>
          </cell>
          <cell r="H656">
            <v>45135</v>
          </cell>
        </row>
        <row r="657">
          <cell r="A657" t="str">
            <v>A2590</v>
          </cell>
          <cell r="G657">
            <v>45112</v>
          </cell>
          <cell r="H657">
            <v>45135</v>
          </cell>
        </row>
        <row r="658">
          <cell r="A658" t="str">
            <v>A2600</v>
          </cell>
          <cell r="G658">
            <v>45112</v>
          </cell>
          <cell r="H658">
            <v>45135</v>
          </cell>
        </row>
        <row r="659">
          <cell r="A659" t="str">
            <v>A2610</v>
          </cell>
          <cell r="G659">
            <v>45112</v>
          </cell>
          <cell r="H659">
            <v>45135</v>
          </cell>
        </row>
        <row r="660">
          <cell r="A660" t="str">
            <v>A2620</v>
          </cell>
          <cell r="G660">
            <v>45112</v>
          </cell>
          <cell r="H660">
            <v>45135</v>
          </cell>
        </row>
        <row r="661">
          <cell r="A661" t="str">
            <v>Desarrollo Diseño Puentes Férreos / Ferreal Bridges Submittal</v>
          </cell>
          <cell r="G661">
            <v>45079</v>
          </cell>
          <cell r="H661">
            <v>45135</v>
          </cell>
        </row>
        <row r="662">
          <cell r="A662" t="str">
            <v>Entrega Puente Rio Bogotá / Bogotá River Bridge Submittal</v>
          </cell>
          <cell r="G662">
            <v>45079</v>
          </cell>
          <cell r="H662">
            <v>45135</v>
          </cell>
        </row>
        <row r="663">
          <cell r="A663" t="str">
            <v>A2340</v>
          </cell>
          <cell r="G663">
            <v>45079</v>
          </cell>
          <cell r="H663">
            <v>45135</v>
          </cell>
        </row>
        <row r="664">
          <cell r="A664" t="str">
            <v>A2350</v>
          </cell>
          <cell r="G664">
            <v>45079</v>
          </cell>
          <cell r="H664">
            <v>45135</v>
          </cell>
        </row>
        <row r="665">
          <cell r="A665" t="str">
            <v>A2370</v>
          </cell>
          <cell r="G665">
            <v>45079</v>
          </cell>
          <cell r="H665">
            <v>45135</v>
          </cell>
        </row>
        <row r="666">
          <cell r="A666" t="str">
            <v>Entrega Puente Checua / Checua Bridge Submittal</v>
          </cell>
          <cell r="G666">
            <v>45079</v>
          </cell>
          <cell r="H666">
            <v>45135</v>
          </cell>
        </row>
        <row r="667">
          <cell r="A667" t="str">
            <v>A3920</v>
          </cell>
          <cell r="G667">
            <v>45079</v>
          </cell>
          <cell r="H667">
            <v>45135</v>
          </cell>
        </row>
        <row r="668">
          <cell r="A668" t="str">
            <v>A3930</v>
          </cell>
          <cell r="G668">
            <v>45079</v>
          </cell>
          <cell r="H668">
            <v>45135</v>
          </cell>
        </row>
        <row r="669">
          <cell r="A669" t="str">
            <v>A3950</v>
          </cell>
          <cell r="G669">
            <v>45079</v>
          </cell>
          <cell r="H669">
            <v>45135</v>
          </cell>
        </row>
        <row r="670">
          <cell r="A670" t="str">
            <v>Entrega Puente Subachoque / Subachoque Bridge Submittal</v>
          </cell>
          <cell r="G670">
            <v>45079</v>
          </cell>
          <cell r="H670">
            <v>45135</v>
          </cell>
        </row>
        <row r="671">
          <cell r="A671" t="str">
            <v>A2710</v>
          </cell>
          <cell r="G671">
            <v>45079</v>
          </cell>
          <cell r="H671">
            <v>45135</v>
          </cell>
        </row>
        <row r="672">
          <cell r="A672" t="str">
            <v>A2720</v>
          </cell>
          <cell r="G672">
            <v>45079</v>
          </cell>
          <cell r="H672">
            <v>45135</v>
          </cell>
        </row>
        <row r="673">
          <cell r="A673" t="str">
            <v>A2740</v>
          </cell>
          <cell r="G673">
            <v>45079</v>
          </cell>
          <cell r="H673">
            <v>45135</v>
          </cell>
        </row>
        <row r="674">
          <cell r="A674" t="str">
            <v>Entrega Puente Botello / Botello Bridge Submittal</v>
          </cell>
          <cell r="G674">
            <v>45079</v>
          </cell>
          <cell r="H674">
            <v>45135</v>
          </cell>
        </row>
        <row r="675">
          <cell r="A675" t="str">
            <v>A2760</v>
          </cell>
          <cell r="G675">
            <v>45079</v>
          </cell>
          <cell r="H675">
            <v>45135</v>
          </cell>
        </row>
        <row r="676">
          <cell r="A676" t="str">
            <v>A2770</v>
          </cell>
          <cell r="G676">
            <v>45079</v>
          </cell>
          <cell r="H676">
            <v>45135</v>
          </cell>
        </row>
        <row r="677">
          <cell r="A677" t="str">
            <v>A2790</v>
          </cell>
          <cell r="G677">
            <v>45079</v>
          </cell>
          <cell r="H677">
            <v>45135</v>
          </cell>
        </row>
        <row r="678">
          <cell r="A678" t="str">
            <v>Revisión 1 Interventoria #2/ Revision 1 by Controller #2</v>
          </cell>
          <cell r="G678">
            <v>45079</v>
          </cell>
          <cell r="H678">
            <v>45167</v>
          </cell>
        </row>
        <row r="679">
          <cell r="A679" t="str">
            <v>A4160</v>
          </cell>
          <cell r="G679">
            <v>45079</v>
          </cell>
          <cell r="H679">
            <v>45112</v>
          </cell>
        </row>
        <row r="680">
          <cell r="A680" t="str">
            <v>A4161</v>
          </cell>
          <cell r="G680">
            <v>45079</v>
          </cell>
          <cell r="H680">
            <v>45112</v>
          </cell>
        </row>
        <row r="681">
          <cell r="A681" t="str">
            <v>A4162</v>
          </cell>
          <cell r="G681">
            <v>45079</v>
          </cell>
          <cell r="H681">
            <v>45112</v>
          </cell>
        </row>
        <row r="682">
          <cell r="A682" t="str">
            <v>A4163</v>
          </cell>
          <cell r="G682">
            <v>45079</v>
          </cell>
          <cell r="H682">
            <v>45112</v>
          </cell>
        </row>
        <row r="683">
          <cell r="A683" t="str">
            <v>A4200</v>
          </cell>
          <cell r="G683">
            <v>45135</v>
          </cell>
          <cell r="H683">
            <v>45166</v>
          </cell>
        </row>
        <row r="684">
          <cell r="A684" t="str">
            <v>A4204</v>
          </cell>
          <cell r="G684">
            <v>45135</v>
          </cell>
          <cell r="H684">
            <v>45167</v>
          </cell>
        </row>
        <row r="685">
          <cell r="A685" t="str">
            <v>A4205</v>
          </cell>
          <cell r="G685">
            <v>45135</v>
          </cell>
          <cell r="H685">
            <v>45167</v>
          </cell>
        </row>
        <row r="686">
          <cell r="A686" t="str">
            <v>A4206</v>
          </cell>
          <cell r="G686">
            <v>45135</v>
          </cell>
          <cell r="H686">
            <v>45167</v>
          </cell>
        </row>
        <row r="687">
          <cell r="A687" t="str">
            <v>A4207</v>
          </cell>
          <cell r="G687">
            <v>45135</v>
          </cell>
          <cell r="H687">
            <v>45167</v>
          </cell>
        </row>
        <row r="688">
          <cell r="A688" t="str">
            <v>A4201</v>
          </cell>
          <cell r="G688">
            <v>45135</v>
          </cell>
          <cell r="H688">
            <v>45167</v>
          </cell>
        </row>
        <row r="689">
          <cell r="A689" t="str">
            <v>A4203</v>
          </cell>
          <cell r="G689">
            <v>45135</v>
          </cell>
          <cell r="H689">
            <v>45167</v>
          </cell>
        </row>
        <row r="690">
          <cell r="A690" t="str">
            <v>A4202</v>
          </cell>
          <cell r="G690">
            <v>45138</v>
          </cell>
          <cell r="H690">
            <v>45167</v>
          </cell>
        </row>
        <row r="691">
          <cell r="A691" t="str">
            <v>A4208</v>
          </cell>
          <cell r="G691">
            <v>45138</v>
          </cell>
          <cell r="H691">
            <v>45167</v>
          </cell>
        </row>
        <row r="692">
          <cell r="A692" t="str">
            <v>A4209</v>
          </cell>
          <cell r="G692">
            <v>45138</v>
          </cell>
          <cell r="H692">
            <v>45167</v>
          </cell>
        </row>
        <row r="693">
          <cell r="A693" t="str">
            <v>A4210</v>
          </cell>
          <cell r="G693">
            <v>45138</v>
          </cell>
          <cell r="H693">
            <v>45167</v>
          </cell>
        </row>
        <row r="694">
          <cell r="A694" t="str">
            <v>A4211</v>
          </cell>
          <cell r="G694">
            <v>45138</v>
          </cell>
          <cell r="H694">
            <v>45167</v>
          </cell>
        </row>
        <row r="695">
          <cell r="A695" t="str">
            <v>A4212</v>
          </cell>
          <cell r="G695">
            <v>45138</v>
          </cell>
          <cell r="H695">
            <v>45167</v>
          </cell>
        </row>
        <row r="696">
          <cell r="A696" t="str">
            <v>A4213</v>
          </cell>
          <cell r="G696">
            <v>45138</v>
          </cell>
          <cell r="H696">
            <v>45167</v>
          </cell>
        </row>
        <row r="697">
          <cell r="A697" t="str">
            <v>A4214</v>
          </cell>
          <cell r="G697">
            <v>45138</v>
          </cell>
          <cell r="H697">
            <v>45167</v>
          </cell>
        </row>
        <row r="698">
          <cell r="A698" t="str">
            <v>A4215</v>
          </cell>
          <cell r="G698">
            <v>45138</v>
          </cell>
          <cell r="H698">
            <v>45167</v>
          </cell>
        </row>
        <row r="699">
          <cell r="A699" t="str">
            <v>A4216</v>
          </cell>
          <cell r="G699">
            <v>45138</v>
          </cell>
          <cell r="H699">
            <v>45167</v>
          </cell>
        </row>
        <row r="700">
          <cell r="A700" t="str">
            <v>A4217</v>
          </cell>
          <cell r="G700">
            <v>45138</v>
          </cell>
          <cell r="H700">
            <v>45167</v>
          </cell>
        </row>
        <row r="701">
          <cell r="A701" t="str">
            <v>A4218</v>
          </cell>
          <cell r="G701">
            <v>45138</v>
          </cell>
          <cell r="H701">
            <v>45167</v>
          </cell>
        </row>
        <row r="702">
          <cell r="A702" t="str">
            <v>A4219</v>
          </cell>
          <cell r="G702">
            <v>45138</v>
          </cell>
          <cell r="H702">
            <v>45167</v>
          </cell>
        </row>
        <row r="703">
          <cell r="A703" t="str">
            <v>A4220</v>
          </cell>
          <cell r="G703">
            <v>45138</v>
          </cell>
          <cell r="H703">
            <v>45167</v>
          </cell>
        </row>
        <row r="704">
          <cell r="A704" t="str">
            <v>Ajuste a Observaciones de Interventoria #2/ Modifications to Controller Comments #2</v>
          </cell>
          <cell r="G704">
            <v>45112</v>
          </cell>
          <cell r="H704">
            <v>45189</v>
          </cell>
        </row>
        <row r="705">
          <cell r="A705" t="str">
            <v>A4164</v>
          </cell>
          <cell r="G705">
            <v>45112</v>
          </cell>
          <cell r="H705">
            <v>45134</v>
          </cell>
        </row>
        <row r="706">
          <cell r="A706" t="str">
            <v>A4165</v>
          </cell>
          <cell r="G706">
            <v>45112</v>
          </cell>
          <cell r="H706">
            <v>45134</v>
          </cell>
        </row>
        <row r="707">
          <cell r="A707" t="str">
            <v>A4166</v>
          </cell>
          <cell r="G707">
            <v>45112</v>
          </cell>
          <cell r="H707">
            <v>45134</v>
          </cell>
        </row>
        <row r="708">
          <cell r="A708" t="str">
            <v>A4167</v>
          </cell>
          <cell r="G708">
            <v>45112</v>
          </cell>
          <cell r="H708">
            <v>45134</v>
          </cell>
        </row>
        <row r="709">
          <cell r="A709" t="str">
            <v>A4221</v>
          </cell>
          <cell r="G709">
            <v>45167</v>
          </cell>
          <cell r="H709">
            <v>45188</v>
          </cell>
        </row>
        <row r="710">
          <cell r="A710" t="str">
            <v>A4225</v>
          </cell>
          <cell r="G710">
            <v>45167</v>
          </cell>
          <cell r="H710">
            <v>45189</v>
          </cell>
        </row>
        <row r="711">
          <cell r="A711" t="str">
            <v>A4226</v>
          </cell>
          <cell r="G711">
            <v>45167</v>
          </cell>
          <cell r="H711">
            <v>45189</v>
          </cell>
        </row>
        <row r="712">
          <cell r="A712" t="str">
            <v>A4227</v>
          </cell>
          <cell r="G712">
            <v>45167</v>
          </cell>
          <cell r="H712">
            <v>45189</v>
          </cell>
        </row>
        <row r="713">
          <cell r="A713" t="str">
            <v>A4228</v>
          </cell>
          <cell r="G713">
            <v>45167</v>
          </cell>
          <cell r="H713">
            <v>45189</v>
          </cell>
        </row>
        <row r="714">
          <cell r="A714" t="str">
            <v>A4222</v>
          </cell>
          <cell r="G714">
            <v>45167</v>
          </cell>
          <cell r="H714">
            <v>45189</v>
          </cell>
        </row>
        <row r="715">
          <cell r="A715" t="str">
            <v>A4224</v>
          </cell>
          <cell r="G715">
            <v>45167</v>
          </cell>
          <cell r="H715">
            <v>45189</v>
          </cell>
        </row>
        <row r="716">
          <cell r="A716" t="str">
            <v>A4223</v>
          </cell>
          <cell r="G716">
            <v>45168</v>
          </cell>
          <cell r="H716">
            <v>45189</v>
          </cell>
        </row>
        <row r="717">
          <cell r="A717" t="str">
            <v>A4229</v>
          </cell>
          <cell r="G717">
            <v>45168</v>
          </cell>
          <cell r="H717">
            <v>45189</v>
          </cell>
        </row>
        <row r="718">
          <cell r="A718" t="str">
            <v>A4230</v>
          </cell>
          <cell r="G718">
            <v>45168</v>
          </cell>
          <cell r="H718">
            <v>45189</v>
          </cell>
        </row>
        <row r="719">
          <cell r="A719" t="str">
            <v>A4231</v>
          </cell>
          <cell r="G719">
            <v>45168</v>
          </cell>
          <cell r="H719">
            <v>45189</v>
          </cell>
        </row>
        <row r="720">
          <cell r="A720" t="str">
            <v>A4232</v>
          </cell>
          <cell r="G720">
            <v>45168</v>
          </cell>
          <cell r="H720">
            <v>45189</v>
          </cell>
        </row>
        <row r="721">
          <cell r="A721" t="str">
            <v>A4233</v>
          </cell>
          <cell r="G721">
            <v>45168</v>
          </cell>
          <cell r="H721">
            <v>45189</v>
          </cell>
        </row>
        <row r="722">
          <cell r="A722" t="str">
            <v>A4234</v>
          </cell>
          <cell r="G722">
            <v>45168</v>
          </cell>
          <cell r="H722">
            <v>45189</v>
          </cell>
        </row>
        <row r="723">
          <cell r="A723" t="str">
            <v>A4235</v>
          </cell>
          <cell r="G723">
            <v>45168</v>
          </cell>
          <cell r="H723">
            <v>45189</v>
          </cell>
        </row>
        <row r="724">
          <cell r="A724" t="str">
            <v>A4236</v>
          </cell>
          <cell r="G724">
            <v>45168</v>
          </cell>
          <cell r="H724">
            <v>45189</v>
          </cell>
        </row>
        <row r="725">
          <cell r="A725" t="str">
            <v>A4237</v>
          </cell>
          <cell r="G725">
            <v>45168</v>
          </cell>
          <cell r="H725">
            <v>45189</v>
          </cell>
        </row>
        <row r="726">
          <cell r="A726" t="str">
            <v>A4238</v>
          </cell>
          <cell r="G726">
            <v>45168</v>
          </cell>
          <cell r="H726">
            <v>45189</v>
          </cell>
        </row>
        <row r="727">
          <cell r="A727" t="str">
            <v>A4239</v>
          </cell>
          <cell r="G727">
            <v>45168</v>
          </cell>
          <cell r="H727">
            <v>45189</v>
          </cell>
        </row>
        <row r="728">
          <cell r="A728" t="str">
            <v>A4240</v>
          </cell>
          <cell r="G728">
            <v>45168</v>
          </cell>
          <cell r="H728">
            <v>45189</v>
          </cell>
        </row>
        <row r="729">
          <cell r="A729" t="str">
            <v>A4241</v>
          </cell>
          <cell r="G729">
            <v>45168</v>
          </cell>
          <cell r="H729">
            <v>45189</v>
          </cell>
        </row>
        <row r="730">
          <cell r="A730" t="str">
            <v>Revisión 2 Por Interventoria #2/ Revision 2 by Controller #2</v>
          </cell>
          <cell r="G730">
            <v>45134</v>
          </cell>
          <cell r="H730">
            <v>45203</v>
          </cell>
        </row>
        <row r="731">
          <cell r="A731" t="str">
            <v>A4168</v>
          </cell>
          <cell r="G731">
            <v>45134</v>
          </cell>
          <cell r="H731">
            <v>45149</v>
          </cell>
        </row>
        <row r="732">
          <cell r="A732" t="str">
            <v>A4169</v>
          </cell>
          <cell r="G732">
            <v>45134</v>
          </cell>
          <cell r="H732">
            <v>45149</v>
          </cell>
        </row>
        <row r="733">
          <cell r="A733" t="str">
            <v>A4170</v>
          </cell>
          <cell r="G733">
            <v>45134</v>
          </cell>
          <cell r="H733">
            <v>45149</v>
          </cell>
        </row>
        <row r="734">
          <cell r="A734" t="str">
            <v>A4171</v>
          </cell>
          <cell r="G734">
            <v>45134</v>
          </cell>
          <cell r="H734">
            <v>45149</v>
          </cell>
        </row>
        <row r="735">
          <cell r="A735" t="str">
            <v>A4242</v>
          </cell>
          <cell r="G735">
            <v>45189</v>
          </cell>
          <cell r="H735">
            <v>45202</v>
          </cell>
        </row>
        <row r="736">
          <cell r="A736" t="str">
            <v>A4246</v>
          </cell>
          <cell r="G736">
            <v>45189</v>
          </cell>
          <cell r="H736">
            <v>45203</v>
          </cell>
        </row>
        <row r="737">
          <cell r="A737" t="str">
            <v>A4247</v>
          </cell>
          <cell r="G737">
            <v>45189</v>
          </cell>
          <cell r="H737">
            <v>45203</v>
          </cell>
        </row>
        <row r="738">
          <cell r="A738" t="str">
            <v>A4248</v>
          </cell>
          <cell r="G738">
            <v>45189</v>
          </cell>
          <cell r="H738">
            <v>45203</v>
          </cell>
        </row>
        <row r="739">
          <cell r="A739" t="str">
            <v>A4249</v>
          </cell>
          <cell r="G739">
            <v>45189</v>
          </cell>
          <cell r="H739">
            <v>45203</v>
          </cell>
        </row>
        <row r="740">
          <cell r="A740" t="str">
            <v>A4243</v>
          </cell>
          <cell r="G740">
            <v>45189</v>
          </cell>
          <cell r="H740">
            <v>45203</v>
          </cell>
        </row>
        <row r="741">
          <cell r="A741" t="str">
            <v>A4245</v>
          </cell>
          <cell r="G741">
            <v>45189</v>
          </cell>
          <cell r="H741">
            <v>45203</v>
          </cell>
        </row>
        <row r="742">
          <cell r="A742" t="str">
            <v>A4244</v>
          </cell>
          <cell r="G742">
            <v>45190</v>
          </cell>
          <cell r="H742">
            <v>45203</v>
          </cell>
        </row>
        <row r="743">
          <cell r="A743" t="str">
            <v>A4250</v>
          </cell>
          <cell r="G743">
            <v>45190</v>
          </cell>
          <cell r="H743">
            <v>45203</v>
          </cell>
        </row>
        <row r="744">
          <cell r="A744" t="str">
            <v>A4251</v>
          </cell>
          <cell r="G744">
            <v>45190</v>
          </cell>
          <cell r="H744">
            <v>45203</v>
          </cell>
        </row>
        <row r="745">
          <cell r="A745" t="str">
            <v>A4252</v>
          </cell>
          <cell r="G745">
            <v>45190</v>
          </cell>
          <cell r="H745">
            <v>45203</v>
          </cell>
        </row>
        <row r="746">
          <cell r="A746" t="str">
            <v>A4253</v>
          </cell>
          <cell r="G746">
            <v>45190</v>
          </cell>
          <cell r="H746">
            <v>45203</v>
          </cell>
        </row>
        <row r="747">
          <cell r="A747" t="str">
            <v>A4254</v>
          </cell>
          <cell r="G747">
            <v>45190</v>
          </cell>
          <cell r="H747">
            <v>45203</v>
          </cell>
        </row>
        <row r="748">
          <cell r="A748" t="str">
            <v>A4255</v>
          </cell>
          <cell r="G748">
            <v>45190</v>
          </cell>
          <cell r="H748">
            <v>45203</v>
          </cell>
        </row>
        <row r="749">
          <cell r="A749" t="str">
            <v>A4256</v>
          </cell>
          <cell r="G749">
            <v>45190</v>
          </cell>
          <cell r="H749">
            <v>45203</v>
          </cell>
        </row>
        <row r="750">
          <cell r="A750" t="str">
            <v>A4257</v>
          </cell>
          <cell r="G750">
            <v>45190</v>
          </cell>
          <cell r="H750">
            <v>45203</v>
          </cell>
        </row>
        <row r="751">
          <cell r="A751" t="str">
            <v>A4258</v>
          </cell>
          <cell r="G751">
            <v>45190</v>
          </cell>
          <cell r="H751">
            <v>45203</v>
          </cell>
        </row>
        <row r="752">
          <cell r="A752" t="str">
            <v>A4259</v>
          </cell>
          <cell r="G752">
            <v>45190</v>
          </cell>
          <cell r="H752">
            <v>45203</v>
          </cell>
        </row>
        <row r="753">
          <cell r="A753" t="str">
            <v>A4260</v>
          </cell>
          <cell r="G753">
            <v>45190</v>
          </cell>
          <cell r="H753">
            <v>45203</v>
          </cell>
        </row>
        <row r="754">
          <cell r="A754" t="str">
            <v>A4261</v>
          </cell>
          <cell r="G754">
            <v>45190</v>
          </cell>
          <cell r="H754">
            <v>45203</v>
          </cell>
        </row>
        <row r="755">
          <cell r="A755" t="str">
            <v>A4262</v>
          </cell>
          <cell r="G755">
            <v>45190</v>
          </cell>
          <cell r="H755">
            <v>45203</v>
          </cell>
        </row>
        <row r="756">
          <cell r="A756" t="str">
            <v>Obtención de la No Objeción #2/ Get Not Objection #2</v>
          </cell>
          <cell r="G756">
            <v>45149</v>
          </cell>
          <cell r="H756">
            <v>45203</v>
          </cell>
        </row>
        <row r="757">
          <cell r="A757" t="str">
            <v>A4724</v>
          </cell>
          <cell r="H757">
            <v>45149</v>
          </cell>
        </row>
        <row r="758">
          <cell r="A758" t="str">
            <v>A4734</v>
          </cell>
          <cell r="H758">
            <v>45149</v>
          </cell>
        </row>
        <row r="759">
          <cell r="A759" t="str">
            <v>A4744</v>
          </cell>
          <cell r="H759">
            <v>45149</v>
          </cell>
        </row>
        <row r="760">
          <cell r="A760" t="str">
            <v>A4754</v>
          </cell>
          <cell r="H760">
            <v>45149</v>
          </cell>
        </row>
        <row r="761">
          <cell r="A761" t="str">
            <v>A4764</v>
          </cell>
          <cell r="H761">
            <v>45202</v>
          </cell>
        </row>
        <row r="762">
          <cell r="A762" t="str">
            <v>A4804</v>
          </cell>
          <cell r="H762">
            <v>45203</v>
          </cell>
        </row>
        <row r="763">
          <cell r="A763" t="str">
            <v>A4814</v>
          </cell>
          <cell r="H763">
            <v>45203</v>
          </cell>
        </row>
        <row r="764">
          <cell r="A764" t="str">
            <v>A4824</v>
          </cell>
          <cell r="H764">
            <v>45203</v>
          </cell>
        </row>
        <row r="765">
          <cell r="A765" t="str">
            <v>A4834</v>
          </cell>
          <cell r="H765">
            <v>45203</v>
          </cell>
        </row>
        <row r="766">
          <cell r="A766" t="str">
            <v>A4774</v>
          </cell>
          <cell r="H766">
            <v>45203</v>
          </cell>
        </row>
        <row r="767">
          <cell r="A767" t="str">
            <v>A4794</v>
          </cell>
          <cell r="H767">
            <v>45203</v>
          </cell>
        </row>
        <row r="768">
          <cell r="A768" t="str">
            <v>A4784</v>
          </cell>
          <cell r="H768">
            <v>45203</v>
          </cell>
        </row>
        <row r="769">
          <cell r="A769" t="str">
            <v>A4844</v>
          </cell>
          <cell r="H769">
            <v>45203</v>
          </cell>
        </row>
        <row r="770">
          <cell r="A770" t="str">
            <v>A4854</v>
          </cell>
          <cell r="H770">
            <v>45203</v>
          </cell>
        </row>
        <row r="771">
          <cell r="A771" t="str">
            <v>A4864</v>
          </cell>
          <cell r="H771">
            <v>45203</v>
          </cell>
        </row>
        <row r="772">
          <cell r="A772" t="str">
            <v>A4874</v>
          </cell>
          <cell r="H772">
            <v>45203</v>
          </cell>
        </row>
        <row r="773">
          <cell r="A773" t="str">
            <v>A4884</v>
          </cell>
          <cell r="H773">
            <v>45203</v>
          </cell>
        </row>
        <row r="774">
          <cell r="A774" t="str">
            <v>A4894</v>
          </cell>
          <cell r="H774">
            <v>45203</v>
          </cell>
        </row>
        <row r="775">
          <cell r="A775" t="str">
            <v>A4904</v>
          </cell>
          <cell r="H775">
            <v>45203</v>
          </cell>
        </row>
        <row r="776">
          <cell r="A776" t="str">
            <v>A4914</v>
          </cell>
          <cell r="H776">
            <v>45203</v>
          </cell>
        </row>
        <row r="777">
          <cell r="A777" t="str">
            <v>A4924</v>
          </cell>
          <cell r="H777">
            <v>45203</v>
          </cell>
        </row>
        <row r="778">
          <cell r="A778" t="str">
            <v>A4934</v>
          </cell>
          <cell r="H778">
            <v>45203</v>
          </cell>
        </row>
        <row r="779">
          <cell r="A779" t="str">
            <v>A4944</v>
          </cell>
          <cell r="H779">
            <v>45203</v>
          </cell>
        </row>
        <row r="780">
          <cell r="A780" t="str">
            <v>A4954</v>
          </cell>
          <cell r="H780">
            <v>45203</v>
          </cell>
        </row>
        <row r="781">
          <cell r="A781" t="str">
            <v>A4964</v>
          </cell>
          <cell r="H781">
            <v>45203</v>
          </cell>
        </row>
        <row r="782">
          <cell r="A782" t="str">
            <v>T0-1C Trabajos de Campo y Estudios de Detalle - Entrega #3 / Submittal #3</v>
          </cell>
          <cell r="G782">
            <v>45134</v>
          </cell>
          <cell r="H782">
            <v>45254</v>
          </cell>
        </row>
        <row r="783">
          <cell r="A783" t="str">
            <v>Desarrollo y Entrega de Diseños #3 / Development and Submittal of Design #3</v>
          </cell>
          <cell r="G783">
            <v>45134</v>
          </cell>
          <cell r="H783">
            <v>45239</v>
          </cell>
        </row>
        <row r="784">
          <cell r="A784" t="str">
            <v>A1540</v>
          </cell>
          <cell r="G784">
            <v>45167</v>
          </cell>
          <cell r="H784">
            <v>45201</v>
          </cell>
        </row>
        <row r="785">
          <cell r="A785" t="str">
            <v>A4263</v>
          </cell>
          <cell r="G785">
            <v>45167</v>
          </cell>
          <cell r="H785">
            <v>45201</v>
          </cell>
        </row>
        <row r="786">
          <cell r="A786" t="str">
            <v>A4264</v>
          </cell>
          <cell r="G786">
            <v>45167</v>
          </cell>
          <cell r="H786">
            <v>45201</v>
          </cell>
        </row>
        <row r="787">
          <cell r="A787" t="str">
            <v>A4265</v>
          </cell>
          <cell r="G787">
            <v>45167</v>
          </cell>
          <cell r="H787">
            <v>45239</v>
          </cell>
        </row>
        <row r="788">
          <cell r="A788" t="str">
            <v>Entrega de Diseño de Sistemas Ferreos pk5 / Systems PK5 Submittal</v>
          </cell>
          <cell r="G788">
            <v>45134</v>
          </cell>
          <cell r="H788">
            <v>45201</v>
          </cell>
        </row>
        <row r="789">
          <cell r="A789" t="str">
            <v>A2870</v>
          </cell>
          <cell r="G789">
            <v>45134</v>
          </cell>
          <cell r="H789">
            <v>45201</v>
          </cell>
        </row>
        <row r="790">
          <cell r="A790" t="str">
            <v>A4282</v>
          </cell>
          <cell r="G790">
            <v>45134</v>
          </cell>
          <cell r="H790">
            <v>45201</v>
          </cell>
        </row>
        <row r="791">
          <cell r="A791" t="str">
            <v>A4283</v>
          </cell>
          <cell r="G791">
            <v>45134</v>
          </cell>
          <cell r="H791">
            <v>45201</v>
          </cell>
        </row>
        <row r="792">
          <cell r="A792" t="str">
            <v>A4284</v>
          </cell>
          <cell r="G792">
            <v>45134</v>
          </cell>
          <cell r="H792">
            <v>45201</v>
          </cell>
        </row>
        <row r="793">
          <cell r="A793" t="str">
            <v>A4285</v>
          </cell>
          <cell r="G793">
            <v>45134</v>
          </cell>
          <cell r="H793">
            <v>45201</v>
          </cell>
        </row>
        <row r="794">
          <cell r="A794" t="str">
            <v>A4286</v>
          </cell>
          <cell r="G794">
            <v>45134</v>
          </cell>
          <cell r="H794">
            <v>45201</v>
          </cell>
        </row>
        <row r="795">
          <cell r="A795" t="str">
            <v>Entrega de Sistemas Ferreos Estaciones Suburbanas / Systems of Suburban Stations Submittal</v>
          </cell>
          <cell r="G795">
            <v>45149</v>
          </cell>
          <cell r="H795">
            <v>45201</v>
          </cell>
        </row>
        <row r="796">
          <cell r="A796" t="str">
            <v>A2800</v>
          </cell>
          <cell r="G796">
            <v>45149</v>
          </cell>
          <cell r="H796">
            <v>45201</v>
          </cell>
        </row>
        <row r="797">
          <cell r="A797" t="str">
            <v>A2810</v>
          </cell>
          <cell r="G797">
            <v>45149</v>
          </cell>
          <cell r="H797">
            <v>45201</v>
          </cell>
        </row>
        <row r="798">
          <cell r="A798" t="str">
            <v>A2820</v>
          </cell>
          <cell r="G798">
            <v>45149</v>
          </cell>
          <cell r="H798">
            <v>45201</v>
          </cell>
        </row>
        <row r="799">
          <cell r="A799" t="str">
            <v>A2830</v>
          </cell>
          <cell r="G799">
            <v>45149</v>
          </cell>
          <cell r="H799">
            <v>45201</v>
          </cell>
        </row>
        <row r="800">
          <cell r="A800" t="str">
            <v>A2840</v>
          </cell>
          <cell r="G800">
            <v>45149</v>
          </cell>
          <cell r="H800">
            <v>45201</v>
          </cell>
        </row>
        <row r="801">
          <cell r="A801" t="str">
            <v>A2850</v>
          </cell>
          <cell r="G801">
            <v>45149</v>
          </cell>
          <cell r="H801">
            <v>45201</v>
          </cell>
        </row>
        <row r="802">
          <cell r="A802" t="str">
            <v>A2851</v>
          </cell>
          <cell r="G802">
            <v>45149</v>
          </cell>
          <cell r="H802">
            <v>45201</v>
          </cell>
        </row>
        <row r="803">
          <cell r="A803" t="str">
            <v>Desarrollo y Entrega de Diseños Estaciones Urbanas / Urban Stations Submittal</v>
          </cell>
          <cell r="G803">
            <v>45138</v>
          </cell>
          <cell r="H803">
            <v>45201</v>
          </cell>
        </row>
        <row r="804">
          <cell r="A804" t="str">
            <v>Desarrollo y Entrega Estación Calle 26/ Calle 26 Station Submittal</v>
          </cell>
          <cell r="G804">
            <v>45138</v>
          </cell>
          <cell r="H804">
            <v>45201</v>
          </cell>
        </row>
        <row r="805">
          <cell r="A805" t="str">
            <v>A2940</v>
          </cell>
          <cell r="G805">
            <v>45138</v>
          </cell>
          <cell r="H805">
            <v>45201</v>
          </cell>
        </row>
        <row r="806">
          <cell r="A806" t="str">
            <v>A2950</v>
          </cell>
          <cell r="G806">
            <v>45138</v>
          </cell>
          <cell r="H806">
            <v>45201</v>
          </cell>
        </row>
        <row r="807">
          <cell r="A807" t="str">
            <v>A2960</v>
          </cell>
          <cell r="G807">
            <v>45138</v>
          </cell>
          <cell r="H807">
            <v>45201</v>
          </cell>
        </row>
        <row r="808">
          <cell r="A808" t="str">
            <v>A2970</v>
          </cell>
          <cell r="G808">
            <v>45138</v>
          </cell>
          <cell r="H808">
            <v>45201</v>
          </cell>
        </row>
        <row r="809">
          <cell r="A809" t="str">
            <v>A2980</v>
          </cell>
          <cell r="G809">
            <v>45138</v>
          </cell>
          <cell r="H809">
            <v>45201</v>
          </cell>
        </row>
        <row r="810">
          <cell r="A810" t="str">
            <v>A2990</v>
          </cell>
          <cell r="G810">
            <v>45138</v>
          </cell>
          <cell r="H810">
            <v>45201</v>
          </cell>
        </row>
        <row r="811">
          <cell r="A811" t="str">
            <v>A3000</v>
          </cell>
          <cell r="G811">
            <v>45138</v>
          </cell>
          <cell r="H811">
            <v>45201</v>
          </cell>
        </row>
        <row r="812">
          <cell r="A812" t="str">
            <v>Desarrollo y Entrega Estación NQS/ NQS Station Submittal</v>
          </cell>
          <cell r="G812">
            <v>45138</v>
          </cell>
          <cell r="H812">
            <v>45201</v>
          </cell>
        </row>
        <row r="813">
          <cell r="A813" t="str">
            <v>A3280</v>
          </cell>
          <cell r="G813">
            <v>45138</v>
          </cell>
          <cell r="H813">
            <v>45201</v>
          </cell>
        </row>
        <row r="814">
          <cell r="A814" t="str">
            <v>A3290</v>
          </cell>
          <cell r="G814">
            <v>45138</v>
          </cell>
          <cell r="H814">
            <v>45201</v>
          </cell>
        </row>
        <row r="815">
          <cell r="A815" t="str">
            <v>A3300</v>
          </cell>
          <cell r="G815">
            <v>45138</v>
          </cell>
          <cell r="H815">
            <v>45201</v>
          </cell>
        </row>
        <row r="816">
          <cell r="A816" t="str">
            <v>A3310</v>
          </cell>
          <cell r="G816">
            <v>45138</v>
          </cell>
          <cell r="H816">
            <v>45201</v>
          </cell>
        </row>
        <row r="817">
          <cell r="A817" t="str">
            <v>A3320</v>
          </cell>
          <cell r="G817">
            <v>45138</v>
          </cell>
          <cell r="H817">
            <v>45201</v>
          </cell>
        </row>
        <row r="818">
          <cell r="A818" t="str">
            <v>A3330</v>
          </cell>
          <cell r="G818">
            <v>45138</v>
          </cell>
          <cell r="H818">
            <v>45201</v>
          </cell>
        </row>
        <row r="819">
          <cell r="A819" t="str">
            <v>A3340</v>
          </cell>
          <cell r="G819">
            <v>45138</v>
          </cell>
          <cell r="H819">
            <v>45201</v>
          </cell>
        </row>
        <row r="820">
          <cell r="A820" t="str">
            <v>Desarrollo y Entrega Estación Cra 40/ Cra 40 Station Submittal</v>
          </cell>
          <cell r="G820">
            <v>45138</v>
          </cell>
          <cell r="H820">
            <v>45201</v>
          </cell>
        </row>
        <row r="821">
          <cell r="A821" t="str">
            <v>A3010</v>
          </cell>
          <cell r="G821">
            <v>45138</v>
          </cell>
          <cell r="H821">
            <v>45201</v>
          </cell>
        </row>
        <row r="822">
          <cell r="A822" t="str">
            <v>A3020</v>
          </cell>
          <cell r="G822">
            <v>45138</v>
          </cell>
          <cell r="H822">
            <v>45201</v>
          </cell>
        </row>
        <row r="823">
          <cell r="A823" t="str">
            <v>A3030</v>
          </cell>
          <cell r="G823">
            <v>45138</v>
          </cell>
          <cell r="H823">
            <v>45201</v>
          </cell>
        </row>
        <row r="824">
          <cell r="A824" t="str">
            <v>A3040</v>
          </cell>
          <cell r="G824">
            <v>45138</v>
          </cell>
          <cell r="H824">
            <v>45201</v>
          </cell>
        </row>
        <row r="825">
          <cell r="A825" t="str">
            <v>A3050</v>
          </cell>
          <cell r="G825">
            <v>45138</v>
          </cell>
          <cell r="H825">
            <v>45201</v>
          </cell>
        </row>
        <row r="826">
          <cell r="A826" t="str">
            <v>A3060</v>
          </cell>
          <cell r="G826">
            <v>45138</v>
          </cell>
          <cell r="H826">
            <v>45201</v>
          </cell>
        </row>
        <row r="827">
          <cell r="A827" t="str">
            <v>A3070</v>
          </cell>
          <cell r="G827">
            <v>45138</v>
          </cell>
          <cell r="H827">
            <v>45201</v>
          </cell>
        </row>
        <row r="828">
          <cell r="A828" t="str">
            <v>Desarrollo y Entrega Estación Cra 50/ Cra 50 Station Submittal</v>
          </cell>
          <cell r="G828">
            <v>45138</v>
          </cell>
          <cell r="H828">
            <v>45201</v>
          </cell>
        </row>
        <row r="829">
          <cell r="A829" t="str">
            <v>A3080</v>
          </cell>
          <cell r="G829">
            <v>45138</v>
          </cell>
          <cell r="H829">
            <v>45201</v>
          </cell>
        </row>
        <row r="830">
          <cell r="A830" t="str">
            <v>A3090</v>
          </cell>
          <cell r="G830">
            <v>45138</v>
          </cell>
          <cell r="H830">
            <v>45201</v>
          </cell>
        </row>
        <row r="831">
          <cell r="A831" t="str">
            <v>A3100</v>
          </cell>
          <cell r="G831">
            <v>45138</v>
          </cell>
          <cell r="H831">
            <v>45201</v>
          </cell>
        </row>
        <row r="832">
          <cell r="A832" t="str">
            <v>A3110</v>
          </cell>
          <cell r="G832">
            <v>45138</v>
          </cell>
          <cell r="H832">
            <v>45201</v>
          </cell>
        </row>
        <row r="833">
          <cell r="A833" t="str">
            <v>A3120</v>
          </cell>
          <cell r="G833">
            <v>45138</v>
          </cell>
          <cell r="H833">
            <v>45201</v>
          </cell>
        </row>
        <row r="834">
          <cell r="A834" t="str">
            <v>A3130</v>
          </cell>
          <cell r="G834">
            <v>45138</v>
          </cell>
          <cell r="H834">
            <v>45201</v>
          </cell>
        </row>
        <row r="835">
          <cell r="A835" t="str">
            <v>A3140</v>
          </cell>
          <cell r="G835">
            <v>45138</v>
          </cell>
          <cell r="H835">
            <v>45201</v>
          </cell>
        </row>
        <row r="836">
          <cell r="A836" t="str">
            <v>Desarrollo y Entrega Estación Cra 68/ Cra 68 Station Submittal</v>
          </cell>
          <cell r="G836">
            <v>45138</v>
          </cell>
          <cell r="H836">
            <v>45201</v>
          </cell>
        </row>
        <row r="837">
          <cell r="A837" t="str">
            <v>A3350</v>
          </cell>
          <cell r="G837">
            <v>45138</v>
          </cell>
          <cell r="H837">
            <v>45201</v>
          </cell>
        </row>
        <row r="838">
          <cell r="A838" t="str">
            <v>A3360</v>
          </cell>
          <cell r="G838">
            <v>45138</v>
          </cell>
          <cell r="H838">
            <v>45201</v>
          </cell>
        </row>
        <row r="839">
          <cell r="A839" t="str">
            <v>A3370</v>
          </cell>
          <cell r="G839">
            <v>45138</v>
          </cell>
          <cell r="H839">
            <v>45201</v>
          </cell>
        </row>
        <row r="840">
          <cell r="A840" t="str">
            <v>A3380</v>
          </cell>
          <cell r="G840">
            <v>45138</v>
          </cell>
          <cell r="H840">
            <v>45201</v>
          </cell>
        </row>
        <row r="841">
          <cell r="A841" t="str">
            <v>A3390</v>
          </cell>
          <cell r="G841">
            <v>45138</v>
          </cell>
          <cell r="H841">
            <v>45201</v>
          </cell>
        </row>
        <row r="842">
          <cell r="A842" t="str">
            <v>A3400</v>
          </cell>
          <cell r="G842">
            <v>45138</v>
          </cell>
          <cell r="H842">
            <v>45201</v>
          </cell>
        </row>
        <row r="843">
          <cell r="A843" t="str">
            <v>A3410</v>
          </cell>
          <cell r="G843">
            <v>45138</v>
          </cell>
          <cell r="H843">
            <v>45201</v>
          </cell>
        </row>
        <row r="844">
          <cell r="A844" t="str">
            <v>Desarrollo y Entrega Estación Av. Boyaca / Av. Boyaca Station Submittal</v>
          </cell>
          <cell r="G844">
            <v>45138</v>
          </cell>
          <cell r="H844">
            <v>45201</v>
          </cell>
        </row>
        <row r="845">
          <cell r="A845" t="str">
            <v>A3150</v>
          </cell>
          <cell r="G845">
            <v>45138</v>
          </cell>
          <cell r="H845">
            <v>45201</v>
          </cell>
        </row>
        <row r="846">
          <cell r="A846" t="str">
            <v>A3160</v>
          </cell>
          <cell r="G846">
            <v>45138</v>
          </cell>
          <cell r="H846">
            <v>45201</v>
          </cell>
        </row>
        <row r="847">
          <cell r="A847" t="str">
            <v>A3170</v>
          </cell>
          <cell r="G847">
            <v>45138</v>
          </cell>
          <cell r="H847">
            <v>45201</v>
          </cell>
        </row>
        <row r="848">
          <cell r="A848" t="str">
            <v>A3180</v>
          </cell>
          <cell r="G848">
            <v>45138</v>
          </cell>
          <cell r="H848">
            <v>45201</v>
          </cell>
        </row>
        <row r="849">
          <cell r="A849" t="str">
            <v>A3190</v>
          </cell>
          <cell r="G849">
            <v>45138</v>
          </cell>
          <cell r="H849">
            <v>45201</v>
          </cell>
        </row>
        <row r="850">
          <cell r="A850" t="str">
            <v>A3200</v>
          </cell>
          <cell r="G850">
            <v>45138</v>
          </cell>
          <cell r="H850">
            <v>45201</v>
          </cell>
        </row>
        <row r="851">
          <cell r="A851" t="str">
            <v>A3210</v>
          </cell>
          <cell r="G851">
            <v>45138</v>
          </cell>
          <cell r="H851">
            <v>45201</v>
          </cell>
        </row>
        <row r="852">
          <cell r="A852" t="str">
            <v>Desarrollo y Entrega Estación Av. Cali / Av. Cali Station Submittal</v>
          </cell>
          <cell r="G852">
            <v>45138</v>
          </cell>
          <cell r="H852">
            <v>45201</v>
          </cell>
        </row>
        <row r="853">
          <cell r="A853" t="str">
            <v>A3530</v>
          </cell>
          <cell r="G853">
            <v>45138</v>
          </cell>
          <cell r="H853">
            <v>45201</v>
          </cell>
        </row>
        <row r="854">
          <cell r="A854" t="str">
            <v>A3540</v>
          </cell>
          <cell r="G854">
            <v>45138</v>
          </cell>
          <cell r="H854">
            <v>45201</v>
          </cell>
        </row>
        <row r="855">
          <cell r="A855" t="str">
            <v>A3550</v>
          </cell>
          <cell r="G855">
            <v>45138</v>
          </cell>
          <cell r="H855">
            <v>45201</v>
          </cell>
        </row>
        <row r="856">
          <cell r="A856" t="str">
            <v>A3560</v>
          </cell>
          <cell r="G856">
            <v>45138</v>
          </cell>
          <cell r="H856">
            <v>45201</v>
          </cell>
        </row>
        <row r="857">
          <cell r="A857" t="str">
            <v>A3570</v>
          </cell>
          <cell r="G857">
            <v>45138</v>
          </cell>
          <cell r="H857">
            <v>45201</v>
          </cell>
        </row>
        <row r="858">
          <cell r="A858" t="str">
            <v>A3580</v>
          </cell>
          <cell r="G858">
            <v>45138</v>
          </cell>
          <cell r="H858">
            <v>45201</v>
          </cell>
        </row>
        <row r="859">
          <cell r="A859" t="str">
            <v>A3590</v>
          </cell>
          <cell r="G859">
            <v>45138</v>
          </cell>
          <cell r="H859">
            <v>45201</v>
          </cell>
        </row>
        <row r="860">
          <cell r="A860" t="str">
            <v>Desarrollo y Entrega Estación Catam / Catam Station Submittal</v>
          </cell>
          <cell r="G860">
            <v>45168</v>
          </cell>
          <cell r="H860">
            <v>45201</v>
          </cell>
        </row>
        <row r="861">
          <cell r="A861" t="str">
            <v>A3670</v>
          </cell>
          <cell r="G861">
            <v>45168</v>
          </cell>
          <cell r="H861">
            <v>45201</v>
          </cell>
        </row>
        <row r="862">
          <cell r="A862" t="str">
            <v>A3680</v>
          </cell>
          <cell r="G862">
            <v>45168</v>
          </cell>
          <cell r="H862">
            <v>45201</v>
          </cell>
        </row>
        <row r="863">
          <cell r="A863" t="str">
            <v>A3690</v>
          </cell>
          <cell r="G863">
            <v>45168</v>
          </cell>
          <cell r="H863">
            <v>45201</v>
          </cell>
        </row>
        <row r="864">
          <cell r="A864" t="str">
            <v>A3700</v>
          </cell>
          <cell r="G864">
            <v>45168</v>
          </cell>
          <cell r="H864">
            <v>45201</v>
          </cell>
        </row>
        <row r="865">
          <cell r="A865" t="str">
            <v>A3710</v>
          </cell>
          <cell r="G865">
            <v>45168</v>
          </cell>
          <cell r="H865">
            <v>45201</v>
          </cell>
        </row>
        <row r="866">
          <cell r="A866" t="str">
            <v>A3720</v>
          </cell>
          <cell r="G866">
            <v>45168</v>
          </cell>
          <cell r="H866">
            <v>45201</v>
          </cell>
        </row>
        <row r="867">
          <cell r="A867" t="str">
            <v>A3730</v>
          </cell>
          <cell r="G867">
            <v>45168</v>
          </cell>
          <cell r="H867">
            <v>45201</v>
          </cell>
        </row>
        <row r="868">
          <cell r="A868" t="str">
            <v>Desarrollo y Entrega Estación Fontibón / Fontibón Station Submittal</v>
          </cell>
          <cell r="G868">
            <v>45168</v>
          </cell>
          <cell r="H868">
            <v>45201</v>
          </cell>
        </row>
        <row r="869">
          <cell r="A869" t="str">
            <v>A5536</v>
          </cell>
          <cell r="G869">
            <v>45168</v>
          </cell>
          <cell r="H869">
            <v>45201</v>
          </cell>
        </row>
        <row r="870">
          <cell r="A870" t="str">
            <v>A5546</v>
          </cell>
          <cell r="G870">
            <v>45168</v>
          </cell>
          <cell r="H870">
            <v>45201</v>
          </cell>
        </row>
        <row r="871">
          <cell r="A871" t="str">
            <v>A5556</v>
          </cell>
          <cell r="G871">
            <v>45168</v>
          </cell>
          <cell r="H871">
            <v>45201</v>
          </cell>
        </row>
        <row r="872">
          <cell r="A872" t="str">
            <v>A5566</v>
          </cell>
          <cell r="G872">
            <v>45168</v>
          </cell>
          <cell r="H872">
            <v>45201</v>
          </cell>
        </row>
        <row r="873">
          <cell r="A873" t="str">
            <v>A5576</v>
          </cell>
          <cell r="G873">
            <v>45168</v>
          </cell>
          <cell r="H873">
            <v>45201</v>
          </cell>
        </row>
        <row r="874">
          <cell r="A874" t="str">
            <v>A5586</v>
          </cell>
          <cell r="G874">
            <v>45168</v>
          </cell>
          <cell r="H874">
            <v>45201</v>
          </cell>
        </row>
        <row r="875">
          <cell r="A875" t="str">
            <v>A5596</v>
          </cell>
          <cell r="G875">
            <v>45168</v>
          </cell>
          <cell r="H875">
            <v>45201</v>
          </cell>
        </row>
        <row r="876">
          <cell r="A876" t="str">
            <v>Desarrollo y Entrega Diseño Puentes Urbanos / Urban Bridges Submittal</v>
          </cell>
          <cell r="G876">
            <v>45138</v>
          </cell>
          <cell r="H876">
            <v>45201</v>
          </cell>
        </row>
        <row r="877">
          <cell r="A877" t="str">
            <v>Desarrollo y Entrega Puente Cra 30/ Cra 30 Bridge Submittal</v>
          </cell>
          <cell r="G877">
            <v>45138</v>
          </cell>
          <cell r="H877">
            <v>45201</v>
          </cell>
        </row>
        <row r="878">
          <cell r="A878" t="str">
            <v>A3480</v>
          </cell>
          <cell r="G878">
            <v>45138</v>
          </cell>
          <cell r="H878">
            <v>45201</v>
          </cell>
        </row>
        <row r="879">
          <cell r="A879" t="str">
            <v>A3490</v>
          </cell>
          <cell r="G879">
            <v>45138</v>
          </cell>
          <cell r="H879">
            <v>45201</v>
          </cell>
        </row>
        <row r="880">
          <cell r="A880" t="str">
            <v>A3500</v>
          </cell>
          <cell r="G880">
            <v>45138</v>
          </cell>
          <cell r="H880">
            <v>45201</v>
          </cell>
        </row>
        <row r="881">
          <cell r="A881" t="str">
            <v>A3520</v>
          </cell>
          <cell r="G881">
            <v>45138</v>
          </cell>
          <cell r="H881">
            <v>45201</v>
          </cell>
        </row>
        <row r="882">
          <cell r="A882" t="str">
            <v>A3510</v>
          </cell>
          <cell r="G882">
            <v>45168</v>
          </cell>
          <cell r="H882">
            <v>45201</v>
          </cell>
        </row>
        <row r="883">
          <cell r="A883" t="str">
            <v>Desarrollo y Entrega Puente Cra 68/ Cra 68 Bridge Submittal</v>
          </cell>
          <cell r="G883">
            <v>45138</v>
          </cell>
          <cell r="H883">
            <v>45201</v>
          </cell>
        </row>
        <row r="884">
          <cell r="A884" t="str">
            <v>A3960</v>
          </cell>
          <cell r="G884">
            <v>45138</v>
          </cell>
          <cell r="H884">
            <v>45201</v>
          </cell>
        </row>
        <row r="885">
          <cell r="A885" t="str">
            <v>A3970</v>
          </cell>
          <cell r="G885">
            <v>45138</v>
          </cell>
          <cell r="H885">
            <v>45201</v>
          </cell>
        </row>
        <row r="886">
          <cell r="A886" t="str">
            <v>A3980</v>
          </cell>
          <cell r="G886">
            <v>45138</v>
          </cell>
          <cell r="H886">
            <v>45201</v>
          </cell>
        </row>
        <row r="887">
          <cell r="A887" t="str">
            <v>A4000</v>
          </cell>
          <cell r="G887">
            <v>45138</v>
          </cell>
          <cell r="H887">
            <v>45201</v>
          </cell>
        </row>
        <row r="888">
          <cell r="A888" t="str">
            <v>A3990</v>
          </cell>
          <cell r="G888">
            <v>45168</v>
          </cell>
          <cell r="H888">
            <v>45201</v>
          </cell>
        </row>
        <row r="889">
          <cell r="A889" t="str">
            <v>Desarrollo y Entrega Puente Av. Boyacá / Av. Boyaca Bridge Submittal</v>
          </cell>
          <cell r="G889">
            <v>45138</v>
          </cell>
          <cell r="H889">
            <v>45201</v>
          </cell>
        </row>
        <row r="890">
          <cell r="A890" t="str">
            <v>A3230</v>
          </cell>
          <cell r="G890">
            <v>45138</v>
          </cell>
          <cell r="H890">
            <v>45201</v>
          </cell>
        </row>
        <row r="891">
          <cell r="A891" t="str">
            <v>A3240</v>
          </cell>
          <cell r="G891">
            <v>45138</v>
          </cell>
          <cell r="H891">
            <v>45201</v>
          </cell>
        </row>
        <row r="892">
          <cell r="A892" t="str">
            <v>A3250</v>
          </cell>
          <cell r="G892">
            <v>45138</v>
          </cell>
          <cell r="H892">
            <v>45201</v>
          </cell>
        </row>
        <row r="893">
          <cell r="A893" t="str">
            <v>A3270</v>
          </cell>
          <cell r="G893">
            <v>45138</v>
          </cell>
          <cell r="H893">
            <v>45201</v>
          </cell>
        </row>
        <row r="894">
          <cell r="A894" t="str">
            <v>A3260</v>
          </cell>
          <cell r="G894">
            <v>45168</v>
          </cell>
          <cell r="H894">
            <v>45201</v>
          </cell>
        </row>
        <row r="895">
          <cell r="A895" t="str">
            <v>Desarrollo y Entrega Box San Francisco / Box San Francisco Submittal</v>
          </cell>
          <cell r="G895">
            <v>45138</v>
          </cell>
          <cell r="H895">
            <v>45201</v>
          </cell>
        </row>
        <row r="896">
          <cell r="A896" t="str">
            <v>A3740</v>
          </cell>
          <cell r="G896">
            <v>45138</v>
          </cell>
          <cell r="H896">
            <v>45201</v>
          </cell>
        </row>
        <row r="897">
          <cell r="A897" t="str">
            <v>A3750</v>
          </cell>
          <cell r="G897">
            <v>45138</v>
          </cell>
          <cell r="H897">
            <v>45201</v>
          </cell>
        </row>
        <row r="898">
          <cell r="A898" t="str">
            <v>A3760</v>
          </cell>
          <cell r="G898">
            <v>45138</v>
          </cell>
          <cell r="H898">
            <v>45201</v>
          </cell>
        </row>
        <row r="899">
          <cell r="A899" t="str">
            <v>A3780</v>
          </cell>
          <cell r="G899">
            <v>45138</v>
          </cell>
          <cell r="H899">
            <v>45201</v>
          </cell>
        </row>
        <row r="900">
          <cell r="A900" t="str">
            <v>A3770</v>
          </cell>
          <cell r="G900">
            <v>45168</v>
          </cell>
          <cell r="H900">
            <v>45201</v>
          </cell>
        </row>
        <row r="901">
          <cell r="A901" t="str">
            <v>Desarrollo y Entrega Intersecciones Urbanas / Urban Intersections Submittal</v>
          </cell>
          <cell r="G901">
            <v>45138</v>
          </cell>
          <cell r="H901">
            <v>45201</v>
          </cell>
        </row>
        <row r="902">
          <cell r="A902" t="str">
            <v>A3820</v>
          </cell>
          <cell r="G902">
            <v>45138</v>
          </cell>
          <cell r="H902">
            <v>45201</v>
          </cell>
        </row>
        <row r="903">
          <cell r="A903" t="str">
            <v>A3830</v>
          </cell>
          <cell r="G903">
            <v>45138</v>
          </cell>
          <cell r="H903">
            <v>45201</v>
          </cell>
        </row>
        <row r="904">
          <cell r="A904" t="str">
            <v>A3840</v>
          </cell>
          <cell r="G904">
            <v>45138</v>
          </cell>
          <cell r="H904">
            <v>45201</v>
          </cell>
        </row>
        <row r="905">
          <cell r="A905" t="str">
            <v>A3850</v>
          </cell>
          <cell r="G905">
            <v>45138</v>
          </cell>
          <cell r="H905">
            <v>45201</v>
          </cell>
        </row>
        <row r="906">
          <cell r="A906" t="str">
            <v>A3860</v>
          </cell>
          <cell r="G906">
            <v>45138</v>
          </cell>
          <cell r="H906">
            <v>45201</v>
          </cell>
        </row>
        <row r="907">
          <cell r="A907" t="str">
            <v>A3861</v>
          </cell>
          <cell r="G907">
            <v>45138</v>
          </cell>
          <cell r="H907">
            <v>45201</v>
          </cell>
        </row>
        <row r="908">
          <cell r="A908" t="str">
            <v>Desarrollo y Entrega Obras Menores Zona Urbana / Urban Minor Works Submittal</v>
          </cell>
          <cell r="G908">
            <v>45138</v>
          </cell>
          <cell r="H908">
            <v>45201</v>
          </cell>
        </row>
        <row r="909">
          <cell r="A909" t="str">
            <v>A3870</v>
          </cell>
          <cell r="G909">
            <v>45138</v>
          </cell>
          <cell r="H909">
            <v>45201</v>
          </cell>
        </row>
        <row r="910">
          <cell r="A910" t="str">
            <v>A3880</v>
          </cell>
          <cell r="G910">
            <v>45138</v>
          </cell>
          <cell r="H910">
            <v>45201</v>
          </cell>
        </row>
        <row r="911">
          <cell r="A911" t="str">
            <v>A3890</v>
          </cell>
          <cell r="G911">
            <v>45138</v>
          </cell>
          <cell r="H911">
            <v>45201</v>
          </cell>
        </row>
        <row r="912">
          <cell r="A912" t="str">
            <v>A3900</v>
          </cell>
          <cell r="G912">
            <v>45138</v>
          </cell>
          <cell r="H912">
            <v>45201</v>
          </cell>
        </row>
        <row r="913">
          <cell r="A913" t="str">
            <v>A5506</v>
          </cell>
          <cell r="G913">
            <v>45138</v>
          </cell>
          <cell r="H913">
            <v>45201</v>
          </cell>
        </row>
        <row r="914">
          <cell r="A914" t="str">
            <v>A5516</v>
          </cell>
          <cell r="G914">
            <v>45138</v>
          </cell>
          <cell r="H914">
            <v>45201</v>
          </cell>
        </row>
        <row r="915">
          <cell r="A915" t="str">
            <v>A5526</v>
          </cell>
          <cell r="G915">
            <v>45138</v>
          </cell>
          <cell r="H915">
            <v>45201</v>
          </cell>
        </row>
        <row r="916">
          <cell r="A916" t="str">
            <v>Desarrollo y Entrega Diseño Subestaciónes El Corzo y PK5 / Substations El Corzo &amp; PK5 Submittal</v>
          </cell>
          <cell r="G916">
            <v>45168</v>
          </cell>
          <cell r="H916">
            <v>45201</v>
          </cell>
        </row>
        <row r="917">
          <cell r="A917" t="str">
            <v>Subestacion El Corzo / El Corzo Substation</v>
          </cell>
          <cell r="G917">
            <v>45168</v>
          </cell>
          <cell r="H917">
            <v>45201</v>
          </cell>
        </row>
        <row r="918">
          <cell r="A918" t="str">
            <v>A4269</v>
          </cell>
          <cell r="G918">
            <v>45168</v>
          </cell>
          <cell r="H918">
            <v>45201</v>
          </cell>
        </row>
        <row r="919">
          <cell r="A919" t="str">
            <v>A4270</v>
          </cell>
          <cell r="G919">
            <v>45168</v>
          </cell>
          <cell r="H919">
            <v>45201</v>
          </cell>
        </row>
        <row r="920">
          <cell r="A920" t="str">
            <v>A4271</v>
          </cell>
          <cell r="G920">
            <v>45168</v>
          </cell>
          <cell r="H920">
            <v>45201</v>
          </cell>
        </row>
        <row r="921">
          <cell r="A921" t="str">
            <v>Subestacion PK5 / PK5 Substation</v>
          </cell>
          <cell r="G921">
            <v>45168</v>
          </cell>
          <cell r="H921">
            <v>45201</v>
          </cell>
        </row>
        <row r="922">
          <cell r="A922" t="str">
            <v>A4266</v>
          </cell>
          <cell r="G922">
            <v>45168</v>
          </cell>
          <cell r="H922">
            <v>45201</v>
          </cell>
        </row>
        <row r="923">
          <cell r="A923" t="str">
            <v>A4267</v>
          </cell>
          <cell r="G923">
            <v>45168</v>
          </cell>
          <cell r="H923">
            <v>45201</v>
          </cell>
        </row>
        <row r="924">
          <cell r="A924" t="str">
            <v>A4268</v>
          </cell>
          <cell r="G924">
            <v>45168</v>
          </cell>
          <cell r="H924">
            <v>45201</v>
          </cell>
        </row>
        <row r="925">
          <cell r="A925" t="str">
            <v>Revisión 1 Interventoria Entrega #3/ Revision 1 by Controller Submittal #3</v>
          </cell>
          <cell r="G925">
            <v>45201</v>
          </cell>
          <cell r="H925">
            <v>45254</v>
          </cell>
        </row>
        <row r="926">
          <cell r="A926" t="str">
            <v>A4280</v>
          </cell>
          <cell r="G926">
            <v>45201</v>
          </cell>
          <cell r="H926">
            <v>45230</v>
          </cell>
        </row>
        <row r="927">
          <cell r="A927" t="str">
            <v>A4287</v>
          </cell>
          <cell r="G927">
            <v>45201</v>
          </cell>
          <cell r="H927">
            <v>45230</v>
          </cell>
        </row>
        <row r="928">
          <cell r="A928" t="str">
            <v>A4306</v>
          </cell>
          <cell r="G928">
            <v>45201</v>
          </cell>
          <cell r="H928">
            <v>45230</v>
          </cell>
        </row>
        <row r="929">
          <cell r="A929" t="str">
            <v>A4307</v>
          </cell>
          <cell r="G929">
            <v>45201</v>
          </cell>
          <cell r="H929">
            <v>45230</v>
          </cell>
        </row>
        <row r="930">
          <cell r="A930" t="str">
            <v>A4288</v>
          </cell>
          <cell r="G930">
            <v>45202</v>
          </cell>
          <cell r="H930">
            <v>45230</v>
          </cell>
        </row>
        <row r="931">
          <cell r="A931" t="str">
            <v>A4289</v>
          </cell>
          <cell r="G931">
            <v>45202</v>
          </cell>
          <cell r="H931">
            <v>45230</v>
          </cell>
        </row>
        <row r="932">
          <cell r="A932" t="str">
            <v>A4290</v>
          </cell>
          <cell r="G932">
            <v>45202</v>
          </cell>
          <cell r="H932">
            <v>45230</v>
          </cell>
        </row>
        <row r="933">
          <cell r="A933" t="str">
            <v>A4291</v>
          </cell>
          <cell r="G933">
            <v>45202</v>
          </cell>
          <cell r="H933">
            <v>45230</v>
          </cell>
        </row>
        <row r="934">
          <cell r="A934" t="str">
            <v>A4292</v>
          </cell>
          <cell r="G934">
            <v>45202</v>
          </cell>
          <cell r="H934">
            <v>45230</v>
          </cell>
        </row>
        <row r="935">
          <cell r="A935" t="str">
            <v>A4293</v>
          </cell>
          <cell r="G935">
            <v>45202</v>
          </cell>
          <cell r="H935">
            <v>45230</v>
          </cell>
        </row>
        <row r="936">
          <cell r="A936" t="str">
            <v>A4294</v>
          </cell>
          <cell r="G936">
            <v>45202</v>
          </cell>
          <cell r="H936">
            <v>45230</v>
          </cell>
        </row>
        <row r="937">
          <cell r="A937" t="str">
            <v>A4295</v>
          </cell>
          <cell r="G937">
            <v>45202</v>
          </cell>
          <cell r="H937">
            <v>45230</v>
          </cell>
        </row>
        <row r="938">
          <cell r="A938" t="str">
            <v>A4296</v>
          </cell>
          <cell r="G938">
            <v>45202</v>
          </cell>
          <cell r="H938">
            <v>45230</v>
          </cell>
        </row>
        <row r="939">
          <cell r="A939" t="str">
            <v>A4297</v>
          </cell>
          <cell r="G939">
            <v>45202</v>
          </cell>
          <cell r="H939">
            <v>45230</v>
          </cell>
        </row>
        <row r="940">
          <cell r="A940" t="str">
            <v>A4298</v>
          </cell>
          <cell r="G940">
            <v>45202</v>
          </cell>
          <cell r="H940">
            <v>45230</v>
          </cell>
        </row>
        <row r="941">
          <cell r="A941" t="str">
            <v>A4299</v>
          </cell>
          <cell r="G941">
            <v>45202</v>
          </cell>
          <cell r="H941">
            <v>45230</v>
          </cell>
        </row>
        <row r="942">
          <cell r="A942" t="str">
            <v>A4300</v>
          </cell>
          <cell r="G942">
            <v>45202</v>
          </cell>
          <cell r="H942">
            <v>45230</v>
          </cell>
        </row>
        <row r="943">
          <cell r="A943" t="str">
            <v>A4301</v>
          </cell>
          <cell r="G943">
            <v>45202</v>
          </cell>
          <cell r="H943">
            <v>45230</v>
          </cell>
        </row>
        <row r="944">
          <cell r="A944" t="str">
            <v>A4302</v>
          </cell>
          <cell r="G944">
            <v>45202</v>
          </cell>
          <cell r="H944">
            <v>45230</v>
          </cell>
        </row>
        <row r="945">
          <cell r="A945" t="str">
            <v>A4303</v>
          </cell>
          <cell r="G945">
            <v>45202</v>
          </cell>
          <cell r="H945">
            <v>45230</v>
          </cell>
        </row>
        <row r="946">
          <cell r="A946" t="str">
            <v>A4304</v>
          </cell>
          <cell r="G946">
            <v>45202</v>
          </cell>
          <cell r="H946">
            <v>45230</v>
          </cell>
        </row>
        <row r="947">
          <cell r="A947" t="str">
            <v>A4305</v>
          </cell>
          <cell r="G947">
            <v>45202</v>
          </cell>
          <cell r="H947">
            <v>45230</v>
          </cell>
        </row>
        <row r="948">
          <cell r="A948" t="str">
            <v>A5606</v>
          </cell>
          <cell r="G948">
            <v>45239</v>
          </cell>
          <cell r="H948">
            <v>45254</v>
          </cell>
        </row>
        <row r="949">
          <cell r="A949" t="str">
            <v>Ajuste a Observaciones de Interventoria Entrega #3/ Modifications to Controller Comments #3</v>
          </cell>
          <cell r="G949">
            <v>45230</v>
          </cell>
          <cell r="H949">
            <v>45253</v>
          </cell>
        </row>
        <row r="950">
          <cell r="A950" t="str">
            <v>A4309</v>
          </cell>
          <cell r="G950">
            <v>45230</v>
          </cell>
          <cell r="H950">
            <v>45253</v>
          </cell>
        </row>
        <row r="951">
          <cell r="A951" t="str">
            <v>A4310</v>
          </cell>
          <cell r="G951">
            <v>45230</v>
          </cell>
          <cell r="H951">
            <v>45253</v>
          </cell>
        </row>
        <row r="952">
          <cell r="A952" t="str">
            <v>A4329</v>
          </cell>
          <cell r="G952">
            <v>45230</v>
          </cell>
          <cell r="H952">
            <v>45253</v>
          </cell>
        </row>
        <row r="953">
          <cell r="A953" t="str">
            <v>A4330</v>
          </cell>
          <cell r="G953">
            <v>45230</v>
          </cell>
          <cell r="H953">
            <v>45253</v>
          </cell>
        </row>
        <row r="954">
          <cell r="A954" t="str">
            <v>A4311</v>
          </cell>
          <cell r="G954">
            <v>45231</v>
          </cell>
          <cell r="H954">
            <v>45253</v>
          </cell>
        </row>
        <row r="955">
          <cell r="A955" t="str">
            <v>A4312</v>
          </cell>
          <cell r="G955">
            <v>45231</v>
          </cell>
          <cell r="H955">
            <v>45253</v>
          </cell>
        </row>
        <row r="956">
          <cell r="A956" t="str">
            <v>A4313</v>
          </cell>
          <cell r="G956">
            <v>45231</v>
          </cell>
          <cell r="H956">
            <v>45253</v>
          </cell>
        </row>
        <row r="957">
          <cell r="A957" t="str">
            <v>A4314</v>
          </cell>
          <cell r="G957">
            <v>45231</v>
          </cell>
          <cell r="H957">
            <v>45253</v>
          </cell>
        </row>
        <row r="958">
          <cell r="A958" t="str">
            <v>A4315</v>
          </cell>
          <cell r="G958">
            <v>45231</v>
          </cell>
          <cell r="H958">
            <v>45253</v>
          </cell>
        </row>
        <row r="959">
          <cell r="A959" t="str">
            <v>A4316</v>
          </cell>
          <cell r="G959">
            <v>45231</v>
          </cell>
          <cell r="H959">
            <v>45253</v>
          </cell>
        </row>
        <row r="960">
          <cell r="A960" t="str">
            <v>A4317</v>
          </cell>
          <cell r="G960">
            <v>45231</v>
          </cell>
          <cell r="H960">
            <v>45253</v>
          </cell>
        </row>
        <row r="961">
          <cell r="A961" t="str">
            <v>A4318</v>
          </cell>
          <cell r="G961">
            <v>45231</v>
          </cell>
          <cell r="H961">
            <v>45253</v>
          </cell>
        </row>
        <row r="962">
          <cell r="A962" t="str">
            <v>A4319</v>
          </cell>
          <cell r="G962">
            <v>45231</v>
          </cell>
          <cell r="H962">
            <v>45253</v>
          </cell>
        </row>
        <row r="963">
          <cell r="A963" t="str">
            <v>A4320</v>
          </cell>
          <cell r="G963">
            <v>45231</v>
          </cell>
          <cell r="H963">
            <v>45253</v>
          </cell>
        </row>
        <row r="964">
          <cell r="A964" t="str">
            <v>A4321</v>
          </cell>
          <cell r="G964">
            <v>45231</v>
          </cell>
          <cell r="H964">
            <v>45253</v>
          </cell>
        </row>
        <row r="965">
          <cell r="A965" t="str">
            <v>A4322</v>
          </cell>
          <cell r="G965">
            <v>45231</v>
          </cell>
          <cell r="H965">
            <v>45253</v>
          </cell>
        </row>
        <row r="966">
          <cell r="A966" t="str">
            <v>A4323</v>
          </cell>
          <cell r="G966">
            <v>45231</v>
          </cell>
          <cell r="H966">
            <v>45253</v>
          </cell>
        </row>
        <row r="967">
          <cell r="A967" t="str">
            <v>A4324</v>
          </cell>
          <cell r="G967">
            <v>45231</v>
          </cell>
          <cell r="H967">
            <v>45253</v>
          </cell>
        </row>
        <row r="968">
          <cell r="A968" t="str">
            <v>A4325</v>
          </cell>
          <cell r="G968">
            <v>45231</v>
          </cell>
          <cell r="H968">
            <v>45253</v>
          </cell>
        </row>
        <row r="969">
          <cell r="A969" t="str">
            <v>A4326</v>
          </cell>
          <cell r="G969">
            <v>45231</v>
          </cell>
          <cell r="H969">
            <v>45253</v>
          </cell>
        </row>
        <row r="970">
          <cell r="A970" t="str">
            <v>A4327</v>
          </cell>
          <cell r="G970">
            <v>45231</v>
          </cell>
          <cell r="H970">
            <v>45253</v>
          </cell>
        </row>
        <row r="971">
          <cell r="A971" t="str">
            <v>A4328</v>
          </cell>
          <cell r="G971">
            <v>45231</v>
          </cell>
          <cell r="H971">
            <v>45253</v>
          </cell>
        </row>
        <row r="972">
          <cell r="A972" t="str">
            <v>T0-1D Trabajos de Campo y Estudios de Detalle - Entrega #4 / Submittal #4</v>
          </cell>
          <cell r="G972">
            <v>45201</v>
          </cell>
          <cell r="H972">
            <v>45254</v>
          </cell>
        </row>
        <row r="973">
          <cell r="A973" t="str">
            <v>Desarrollo y Entrega de Diseños #4 / Development and Submittal of Design #4</v>
          </cell>
          <cell r="G973">
            <v>45201</v>
          </cell>
          <cell r="H973">
            <v>45254</v>
          </cell>
        </row>
        <row r="974">
          <cell r="A974" t="str">
            <v>A1690</v>
          </cell>
          <cell r="G974">
            <v>45202</v>
          </cell>
          <cell r="H974">
            <v>45254</v>
          </cell>
        </row>
        <row r="975">
          <cell r="A975" t="str">
            <v>A1700</v>
          </cell>
          <cell r="G975">
            <v>45202</v>
          </cell>
          <cell r="H975">
            <v>45254</v>
          </cell>
        </row>
        <row r="976">
          <cell r="A976" t="str">
            <v>Desarrollo y Entrega Sistemas Ferreos Corredor / Main Corridor Systems Submittal</v>
          </cell>
          <cell r="G976">
            <v>45201</v>
          </cell>
          <cell r="H976">
            <v>45254</v>
          </cell>
        </row>
        <row r="977">
          <cell r="A977" t="str">
            <v>A1560</v>
          </cell>
          <cell r="G977">
            <v>45201</v>
          </cell>
          <cell r="H977">
            <v>45254</v>
          </cell>
        </row>
        <row r="978">
          <cell r="A978" t="str">
            <v>A1570</v>
          </cell>
          <cell r="G978">
            <v>45201</v>
          </cell>
          <cell r="H978">
            <v>45254</v>
          </cell>
        </row>
        <row r="979">
          <cell r="A979" t="str">
            <v>A1580</v>
          </cell>
          <cell r="G979">
            <v>45201</v>
          </cell>
          <cell r="H979">
            <v>45254</v>
          </cell>
        </row>
        <row r="980">
          <cell r="A980" t="str">
            <v>A1590</v>
          </cell>
          <cell r="G980">
            <v>45201</v>
          </cell>
          <cell r="H980">
            <v>45254</v>
          </cell>
        </row>
        <row r="981">
          <cell r="A981" t="str">
            <v>Desarrollo y Entrega Sistemas Ferreos Estaciones Urbanas / Urban Stations Systems Submittal</v>
          </cell>
          <cell r="G981">
            <v>45201</v>
          </cell>
          <cell r="H981">
            <v>45254</v>
          </cell>
        </row>
        <row r="982">
          <cell r="A982" t="str">
            <v>A1600</v>
          </cell>
          <cell r="G982">
            <v>45201</v>
          </cell>
          <cell r="H982">
            <v>45254</v>
          </cell>
        </row>
        <row r="983">
          <cell r="A983" t="str">
            <v>A1610</v>
          </cell>
          <cell r="G983">
            <v>45201</v>
          </cell>
          <cell r="H983">
            <v>45254</v>
          </cell>
        </row>
        <row r="984">
          <cell r="A984" t="str">
            <v>A4364</v>
          </cell>
          <cell r="G984">
            <v>45201</v>
          </cell>
          <cell r="H984">
            <v>45254</v>
          </cell>
        </row>
        <row r="985">
          <cell r="A985" t="str">
            <v>A4374</v>
          </cell>
          <cell r="G985">
            <v>45201</v>
          </cell>
          <cell r="H985">
            <v>45254</v>
          </cell>
        </row>
        <row r="986">
          <cell r="A986" t="str">
            <v>A4384</v>
          </cell>
          <cell r="G986">
            <v>45201</v>
          </cell>
          <cell r="H986">
            <v>45254</v>
          </cell>
        </row>
        <row r="987">
          <cell r="A987" t="str">
            <v>Muestras, Prototipos y Maquetas / Prototypes</v>
          </cell>
          <cell r="G987">
            <v>44858</v>
          </cell>
          <cell r="H987">
            <v>45254</v>
          </cell>
        </row>
        <row r="988">
          <cell r="A988" t="str">
            <v>FP-1180</v>
          </cell>
          <cell r="G988">
            <v>44858</v>
          </cell>
          <cell r="H988">
            <v>44917</v>
          </cell>
        </row>
        <row r="989">
          <cell r="A989" t="str">
            <v>FP-1185</v>
          </cell>
          <cell r="G989">
            <v>44917</v>
          </cell>
          <cell r="H989">
            <v>45254</v>
          </cell>
        </row>
        <row r="990">
          <cell r="A990" t="str">
            <v>FP-1190</v>
          </cell>
          <cell r="H990">
            <v>45254</v>
          </cell>
        </row>
        <row r="991">
          <cell r="A991" t="str">
            <v>Obligaciones Administrativas / Administrative duties</v>
          </cell>
          <cell r="G991">
            <v>44095</v>
          </cell>
          <cell r="H991">
            <v>45254</v>
          </cell>
        </row>
        <row r="992">
          <cell r="A992" t="str">
            <v>FP-1060</v>
          </cell>
          <cell r="H992">
            <v>44095</v>
          </cell>
        </row>
        <row r="993">
          <cell r="A993" t="str">
            <v>FP-1065</v>
          </cell>
          <cell r="H993">
            <v>44109</v>
          </cell>
        </row>
        <row r="994">
          <cell r="A994" t="str">
            <v>FP-1070</v>
          </cell>
          <cell r="H994">
            <v>44140</v>
          </cell>
        </row>
        <row r="995">
          <cell r="A995" t="str">
            <v>FP-1075</v>
          </cell>
          <cell r="H995">
            <v>44140</v>
          </cell>
        </row>
        <row r="996">
          <cell r="A996" t="str">
            <v>FP-1080</v>
          </cell>
          <cell r="H996">
            <v>44148</v>
          </cell>
        </row>
        <row r="997">
          <cell r="A997" t="str">
            <v>FP-1085</v>
          </cell>
          <cell r="H997">
            <v>44153</v>
          </cell>
        </row>
        <row r="998">
          <cell r="A998" t="str">
            <v>FP-1090</v>
          </cell>
          <cell r="H998">
            <v>44155</v>
          </cell>
        </row>
        <row r="999">
          <cell r="A999" t="str">
            <v>FP-1095</v>
          </cell>
          <cell r="H999">
            <v>44175</v>
          </cell>
        </row>
        <row r="1000">
          <cell r="A1000" t="str">
            <v>FP-1100</v>
          </cell>
          <cell r="H1000">
            <v>44196</v>
          </cell>
        </row>
        <row r="1001">
          <cell r="A1001" t="str">
            <v>FP-1105</v>
          </cell>
          <cell r="H1001">
            <v>44239</v>
          </cell>
        </row>
        <row r="1002">
          <cell r="A1002" t="str">
            <v>FP-1110</v>
          </cell>
          <cell r="H1002">
            <v>44291</v>
          </cell>
        </row>
        <row r="1003">
          <cell r="A1003" t="str">
            <v>FP-1115</v>
          </cell>
          <cell r="H1003">
            <v>44294</v>
          </cell>
        </row>
        <row r="1004">
          <cell r="A1004" t="str">
            <v>FP-1120</v>
          </cell>
          <cell r="H1004">
            <v>44328</v>
          </cell>
        </row>
        <row r="1005">
          <cell r="A1005" t="str">
            <v>FP-1125</v>
          </cell>
          <cell r="H1005">
            <v>44950</v>
          </cell>
        </row>
        <row r="1006">
          <cell r="A1006" t="str">
            <v>FP-1130</v>
          </cell>
          <cell r="H1006">
            <v>44950</v>
          </cell>
        </row>
        <row r="1007">
          <cell r="A1007" t="str">
            <v>FP-1250</v>
          </cell>
          <cell r="H1007">
            <v>45016</v>
          </cell>
        </row>
        <row r="1008">
          <cell r="A1008" t="str">
            <v>FP-1240</v>
          </cell>
          <cell r="H1008">
            <v>45085</v>
          </cell>
        </row>
        <row r="1009">
          <cell r="A1009" t="str">
            <v>Cierre Financiero / Financial Closure</v>
          </cell>
          <cell r="G1009">
            <v>44988</v>
          </cell>
          <cell r="H1009">
            <v>45026</v>
          </cell>
        </row>
        <row r="1010">
          <cell r="A1010" t="str">
            <v>FP-1140</v>
          </cell>
          <cell r="G1010">
            <v>44988</v>
          </cell>
        </row>
        <row r="1011">
          <cell r="A1011" t="str">
            <v>FP-1135</v>
          </cell>
          <cell r="G1011">
            <v>44988</v>
          </cell>
          <cell r="H1011">
            <v>45009</v>
          </cell>
        </row>
        <row r="1012">
          <cell r="A1012" t="str">
            <v>FP-1145</v>
          </cell>
          <cell r="G1012">
            <v>45012</v>
          </cell>
          <cell r="H1012">
            <v>45020</v>
          </cell>
        </row>
        <row r="1013">
          <cell r="A1013" t="str">
            <v>FP-1150</v>
          </cell>
          <cell r="G1013">
            <v>45021</v>
          </cell>
          <cell r="H1013">
            <v>45026</v>
          </cell>
        </row>
        <row r="1014">
          <cell r="A1014" t="str">
            <v>Plan de Gestión del proyecto PGP / Project Management Plan</v>
          </cell>
          <cell r="G1014">
            <v>44377</v>
          </cell>
          <cell r="H1014">
            <v>45254</v>
          </cell>
        </row>
        <row r="1015">
          <cell r="A1015" t="str">
            <v>FP-1155</v>
          </cell>
          <cell r="G1015">
            <v>44377</v>
          </cell>
          <cell r="H1015">
            <v>44565</v>
          </cell>
        </row>
        <row r="1016">
          <cell r="A1016" t="str">
            <v>FP-1165</v>
          </cell>
          <cell r="H1016">
            <v>44566</v>
          </cell>
        </row>
        <row r="1017">
          <cell r="A1017" t="str">
            <v>FP-1160</v>
          </cell>
          <cell r="G1017">
            <v>44566</v>
          </cell>
          <cell r="H1017">
            <v>44673</v>
          </cell>
        </row>
        <row r="1018">
          <cell r="A1018" t="str">
            <v>FP-1170</v>
          </cell>
          <cell r="H1018">
            <v>44673</v>
          </cell>
        </row>
        <row r="1019">
          <cell r="A1019" t="str">
            <v>FP-1175</v>
          </cell>
          <cell r="G1019">
            <v>44673</v>
          </cell>
          <cell r="H1019">
            <v>45254</v>
          </cell>
        </row>
        <row r="1020">
          <cell r="A1020" t="str">
            <v>RAM SAFETY</v>
          </cell>
          <cell r="G1020">
            <v>44124</v>
          </cell>
          <cell r="H1020">
            <v>45216</v>
          </cell>
        </row>
        <row r="1021">
          <cell r="A1021" t="str">
            <v>FP-775</v>
          </cell>
          <cell r="G1021">
            <v>44124</v>
          </cell>
          <cell r="H1021">
            <v>44372</v>
          </cell>
        </row>
        <row r="1022">
          <cell r="A1022" t="str">
            <v>FP-780</v>
          </cell>
          <cell r="G1022">
            <v>44281</v>
          </cell>
          <cell r="H1022">
            <v>44438</v>
          </cell>
        </row>
        <row r="1023">
          <cell r="A1023" t="str">
            <v>FP-785</v>
          </cell>
          <cell r="G1023">
            <v>44644</v>
          </cell>
          <cell r="H1023">
            <v>44797</v>
          </cell>
        </row>
        <row r="1024">
          <cell r="A1024" t="str">
            <v>FP-790</v>
          </cell>
          <cell r="H1024">
            <v>44797</v>
          </cell>
        </row>
        <row r="1025">
          <cell r="A1025" t="str">
            <v>FP-1230</v>
          </cell>
          <cell r="H1025">
            <v>44797</v>
          </cell>
        </row>
        <row r="1026">
          <cell r="A1026" t="str">
            <v>FP-795</v>
          </cell>
          <cell r="H1026">
            <v>44858</v>
          </cell>
        </row>
        <row r="1027">
          <cell r="A1027" t="str">
            <v>Ajuste de RAMS de Acuerdo a Diseños Finales / RAMS Submittal</v>
          </cell>
          <cell r="G1027">
            <v>45071</v>
          </cell>
          <cell r="H1027">
            <v>45216</v>
          </cell>
        </row>
        <row r="1028">
          <cell r="A1028" t="str">
            <v>Entrega #1 De RAMS / RAMS Submittal #1</v>
          </cell>
          <cell r="G1028">
            <v>45071</v>
          </cell>
          <cell r="H1028">
            <v>45103</v>
          </cell>
        </row>
        <row r="1029">
          <cell r="A1029" t="str">
            <v>A4570</v>
          </cell>
          <cell r="G1029">
            <v>45071</v>
          </cell>
          <cell r="H1029">
            <v>45103</v>
          </cell>
        </row>
        <row r="1030">
          <cell r="A1030" t="str">
            <v>A4584</v>
          </cell>
          <cell r="G1030">
            <v>45071</v>
          </cell>
          <cell r="H1030">
            <v>45103</v>
          </cell>
        </row>
        <row r="1031">
          <cell r="A1031" t="str">
            <v>Entrega #2 de RAMS / RAMS Submittal #2</v>
          </cell>
          <cell r="G1031">
            <v>45135</v>
          </cell>
          <cell r="H1031">
            <v>45152</v>
          </cell>
        </row>
        <row r="1032">
          <cell r="A1032" t="str">
            <v>A4572</v>
          </cell>
          <cell r="G1032">
            <v>45135</v>
          </cell>
          <cell r="H1032">
            <v>45152</v>
          </cell>
        </row>
        <row r="1033">
          <cell r="A1033" t="str">
            <v>A4574</v>
          </cell>
          <cell r="G1033">
            <v>45135</v>
          </cell>
          <cell r="H1033">
            <v>45152</v>
          </cell>
        </row>
        <row r="1034">
          <cell r="A1034" t="str">
            <v>A4578</v>
          </cell>
          <cell r="G1034">
            <v>45138</v>
          </cell>
          <cell r="H1034">
            <v>45152</v>
          </cell>
        </row>
        <row r="1035">
          <cell r="A1035" t="str">
            <v>A4580</v>
          </cell>
          <cell r="G1035">
            <v>45138</v>
          </cell>
          <cell r="H1035">
            <v>45152</v>
          </cell>
        </row>
        <row r="1036">
          <cell r="A1036" t="str">
            <v>A4577</v>
          </cell>
          <cell r="G1036">
            <v>45138</v>
          </cell>
          <cell r="H1036">
            <v>45152</v>
          </cell>
        </row>
        <row r="1037">
          <cell r="A1037" t="str">
            <v>Entrega #3 de RAMS / RAMS Submittal #3</v>
          </cell>
          <cell r="G1037">
            <v>45201</v>
          </cell>
          <cell r="H1037">
            <v>45216</v>
          </cell>
        </row>
        <row r="1038">
          <cell r="A1038" t="str">
            <v>A4590</v>
          </cell>
          <cell r="G1038">
            <v>45201</v>
          </cell>
          <cell r="H1038">
            <v>45216</v>
          </cell>
        </row>
        <row r="1039">
          <cell r="A1039" t="str">
            <v>A4592</v>
          </cell>
          <cell r="G1039">
            <v>45201</v>
          </cell>
          <cell r="H1039">
            <v>45216</v>
          </cell>
        </row>
        <row r="1040">
          <cell r="A1040" t="str">
            <v>A4594</v>
          </cell>
          <cell r="G1040">
            <v>45201</v>
          </cell>
          <cell r="H1040">
            <v>45216</v>
          </cell>
        </row>
        <row r="1041">
          <cell r="A1041" t="str">
            <v>A4596</v>
          </cell>
          <cell r="G1041">
            <v>45201</v>
          </cell>
          <cell r="H1041">
            <v>45216</v>
          </cell>
        </row>
        <row r="1042">
          <cell r="A1042" t="str">
            <v>A4598</v>
          </cell>
          <cell r="G1042">
            <v>45201</v>
          </cell>
          <cell r="H1042">
            <v>45216</v>
          </cell>
        </row>
        <row r="1043">
          <cell r="A1043" t="str">
            <v>A4600</v>
          </cell>
          <cell r="G1043">
            <v>45201</v>
          </cell>
          <cell r="H1043">
            <v>45216</v>
          </cell>
        </row>
        <row r="1044">
          <cell r="A1044" t="str">
            <v>A4604</v>
          </cell>
          <cell r="G1044">
            <v>45201</v>
          </cell>
          <cell r="H1044">
            <v>45216</v>
          </cell>
        </row>
        <row r="1045">
          <cell r="A1045" t="str">
            <v>Reuniones de Revisión Periodicas de Los Diseños y Cronograma / Following meetings</v>
          </cell>
          <cell r="G1045">
            <v>44579</v>
          </cell>
          <cell r="H1045">
            <v>45254</v>
          </cell>
        </row>
        <row r="1046">
          <cell r="A1046" t="str">
            <v>FP-1195</v>
          </cell>
          <cell r="G1046">
            <v>44579</v>
          </cell>
          <cell r="H1046">
            <v>45254</v>
          </cell>
        </row>
        <row r="1047">
          <cell r="A1047" t="str">
            <v>FP-1200</v>
          </cell>
          <cell r="G1047">
            <v>44579</v>
          </cell>
          <cell r="H1047">
            <v>45254</v>
          </cell>
        </row>
        <row r="1048">
          <cell r="A1048" t="str">
            <v>FP-1210</v>
          </cell>
          <cell r="G1048">
            <v>44651</v>
          </cell>
          <cell r="H1048">
            <v>45254</v>
          </cell>
        </row>
        <row r="1049">
          <cell r="A1049" t="str">
            <v>Diseño de Estaciones Elevadas (Otro sí 3) / Elevated Stations Design</v>
          </cell>
          <cell r="G1049">
            <v>44692</v>
          </cell>
          <cell r="H1049">
            <v>45002</v>
          </cell>
        </row>
        <row r="1050">
          <cell r="A1050" t="str">
            <v>Hitos</v>
          </cell>
          <cell r="G1050">
            <v>44692</v>
          </cell>
          <cell r="H1050">
            <v>44889</v>
          </cell>
        </row>
        <row r="1051">
          <cell r="A1051" t="str">
            <v>D. E-E 1</v>
          </cell>
          <cell r="G1051">
            <v>44692</v>
          </cell>
        </row>
        <row r="1052">
          <cell r="A1052" t="str">
            <v>D. E-E 5</v>
          </cell>
          <cell r="H1052">
            <v>44764</v>
          </cell>
        </row>
        <row r="1053">
          <cell r="A1053" t="str">
            <v>D. E-E 10</v>
          </cell>
          <cell r="H1053">
            <v>44827</v>
          </cell>
        </row>
        <row r="1054">
          <cell r="A1054" t="str">
            <v>D. E-E 15</v>
          </cell>
          <cell r="H1054">
            <v>44889</v>
          </cell>
        </row>
        <row r="1055">
          <cell r="A1055" t="str">
            <v>Desarrollo de Diseños y Revisiones</v>
          </cell>
          <cell r="G1055">
            <v>44692</v>
          </cell>
          <cell r="H1055">
            <v>45002</v>
          </cell>
        </row>
        <row r="1056">
          <cell r="A1056" t="str">
            <v>D. E-E 20</v>
          </cell>
          <cell r="G1056">
            <v>44692</v>
          </cell>
          <cell r="H1056">
            <v>44712</v>
          </cell>
        </row>
        <row r="1057">
          <cell r="A1057" t="str">
            <v>D. E-E 25</v>
          </cell>
          <cell r="G1057">
            <v>44692</v>
          </cell>
        </row>
        <row r="1058">
          <cell r="A1058" t="str">
            <v>D. E-E 30</v>
          </cell>
          <cell r="H1058">
            <v>44712</v>
          </cell>
        </row>
        <row r="1059">
          <cell r="A1059" t="str">
            <v>D. E-E 35</v>
          </cell>
          <cell r="G1059">
            <v>44729</v>
          </cell>
          <cell r="H1059">
            <v>44764</v>
          </cell>
        </row>
        <row r="1060">
          <cell r="A1060" t="str">
            <v>D. E-E 40</v>
          </cell>
          <cell r="G1060">
            <v>44740</v>
          </cell>
          <cell r="H1060">
            <v>44774</v>
          </cell>
        </row>
        <row r="1061">
          <cell r="A1061" t="str">
            <v>D. E-E 45</v>
          </cell>
          <cell r="H1061">
            <v>44774</v>
          </cell>
        </row>
        <row r="1062">
          <cell r="A1062" t="str">
            <v>Desarrollo de Diseños Para Entrega Parcial 1</v>
          </cell>
          <cell r="G1062">
            <v>44713</v>
          </cell>
          <cell r="H1062">
            <v>44764</v>
          </cell>
        </row>
        <row r="1063">
          <cell r="A1063" t="str">
            <v>D. E-E 50</v>
          </cell>
          <cell r="G1063">
            <v>44713</v>
          </cell>
          <cell r="H1063">
            <v>44757</v>
          </cell>
        </row>
        <row r="1064">
          <cell r="A1064" t="str">
            <v>D. E-E 55</v>
          </cell>
          <cell r="G1064">
            <v>44713</v>
          </cell>
          <cell r="H1064">
            <v>44757</v>
          </cell>
        </row>
        <row r="1065">
          <cell r="A1065" t="str">
            <v>D. E-E 60</v>
          </cell>
          <cell r="G1065">
            <v>44713</v>
          </cell>
          <cell r="H1065">
            <v>44757</v>
          </cell>
        </row>
        <row r="1066">
          <cell r="A1066" t="str">
            <v>D. E-E 65</v>
          </cell>
          <cell r="G1066">
            <v>44713</v>
          </cell>
          <cell r="H1066">
            <v>44757</v>
          </cell>
        </row>
        <row r="1067">
          <cell r="A1067" t="str">
            <v>D. E-E 70</v>
          </cell>
          <cell r="G1067">
            <v>44713</v>
          </cell>
          <cell r="H1067">
            <v>44757</v>
          </cell>
        </row>
        <row r="1068">
          <cell r="A1068" t="str">
            <v>D. E-E 75</v>
          </cell>
          <cell r="G1068">
            <v>44720</v>
          </cell>
          <cell r="H1068">
            <v>44757</v>
          </cell>
        </row>
        <row r="1069">
          <cell r="A1069" t="str">
            <v>D. E-E 80</v>
          </cell>
          <cell r="G1069">
            <v>44725</v>
          </cell>
          <cell r="H1069">
            <v>44764</v>
          </cell>
        </row>
        <row r="1070">
          <cell r="A1070" t="str">
            <v>D. E-E 85</v>
          </cell>
          <cell r="G1070">
            <v>44757</v>
          </cell>
          <cell r="H1070">
            <v>44764</v>
          </cell>
        </row>
        <row r="1071">
          <cell r="A1071" t="str">
            <v>Desarrollo de Diseños Para Entrega Parcial 2</v>
          </cell>
          <cell r="G1071">
            <v>44755</v>
          </cell>
          <cell r="H1071">
            <v>44827</v>
          </cell>
        </row>
        <row r="1072">
          <cell r="A1072" t="str">
            <v>D. E-E 90</v>
          </cell>
          <cell r="G1072">
            <v>44755</v>
          </cell>
          <cell r="H1072">
            <v>44798</v>
          </cell>
        </row>
        <row r="1073">
          <cell r="A1073" t="str">
            <v>D. E-E 100</v>
          </cell>
          <cell r="G1073">
            <v>44757</v>
          </cell>
          <cell r="H1073">
            <v>44813</v>
          </cell>
        </row>
        <row r="1074">
          <cell r="A1074" t="str">
            <v>D. E-E 105</v>
          </cell>
          <cell r="G1074">
            <v>44757</v>
          </cell>
          <cell r="H1074">
            <v>44813</v>
          </cell>
        </row>
        <row r="1075">
          <cell r="A1075" t="str">
            <v>D. E-E 110</v>
          </cell>
          <cell r="G1075">
            <v>44757</v>
          </cell>
          <cell r="H1075">
            <v>44813</v>
          </cell>
        </row>
        <row r="1076">
          <cell r="A1076" t="str">
            <v>D. E-E 115</v>
          </cell>
          <cell r="G1076">
            <v>44757</v>
          </cell>
          <cell r="H1076">
            <v>44813</v>
          </cell>
        </row>
        <row r="1077">
          <cell r="A1077" t="str">
            <v>D. E-E 120</v>
          </cell>
          <cell r="G1077">
            <v>44757</v>
          </cell>
          <cell r="H1077">
            <v>44813</v>
          </cell>
        </row>
        <row r="1078">
          <cell r="A1078" t="str">
            <v>D. E-E 125</v>
          </cell>
          <cell r="G1078">
            <v>44757</v>
          </cell>
          <cell r="H1078">
            <v>44813</v>
          </cell>
        </row>
        <row r="1079">
          <cell r="A1079" t="str">
            <v>D. E-E 95</v>
          </cell>
          <cell r="G1079">
            <v>44778</v>
          </cell>
          <cell r="H1079">
            <v>44816</v>
          </cell>
        </row>
        <row r="1080">
          <cell r="A1080" t="str">
            <v>D. E-E 130</v>
          </cell>
          <cell r="G1080">
            <v>44813</v>
          </cell>
          <cell r="H1080">
            <v>44827</v>
          </cell>
        </row>
        <row r="1081">
          <cell r="A1081" t="str">
            <v>D. E-E 135</v>
          </cell>
          <cell r="G1081">
            <v>44813</v>
          </cell>
          <cell r="H1081">
            <v>44827</v>
          </cell>
        </row>
        <row r="1082">
          <cell r="A1082" t="str">
            <v>Desarrollo de Diseños de Diseños Finales</v>
          </cell>
          <cell r="G1082">
            <v>44757</v>
          </cell>
          <cell r="H1082">
            <v>44889</v>
          </cell>
        </row>
        <row r="1083">
          <cell r="A1083" t="str">
            <v>D. E-E 140</v>
          </cell>
          <cell r="G1083">
            <v>44757</v>
          </cell>
          <cell r="H1083">
            <v>44869</v>
          </cell>
        </row>
        <row r="1084">
          <cell r="A1084" t="str">
            <v>D. E-E 145</v>
          </cell>
          <cell r="G1084">
            <v>44798</v>
          </cell>
          <cell r="H1084">
            <v>44861</v>
          </cell>
        </row>
        <row r="1085">
          <cell r="A1085" t="str">
            <v>D. E-E 150</v>
          </cell>
          <cell r="G1085">
            <v>44816</v>
          </cell>
          <cell r="H1085">
            <v>44881</v>
          </cell>
        </row>
        <row r="1086">
          <cell r="A1086" t="str">
            <v>D. E-E 155</v>
          </cell>
          <cell r="G1086">
            <v>44816</v>
          </cell>
          <cell r="H1086">
            <v>44881</v>
          </cell>
        </row>
        <row r="1087">
          <cell r="A1087" t="str">
            <v>D. E-E 165</v>
          </cell>
          <cell r="G1087">
            <v>44816</v>
          </cell>
          <cell r="H1087">
            <v>44881</v>
          </cell>
        </row>
        <row r="1088">
          <cell r="A1088" t="str">
            <v>D. E-E 170</v>
          </cell>
          <cell r="G1088">
            <v>44816</v>
          </cell>
          <cell r="H1088">
            <v>44881</v>
          </cell>
        </row>
        <row r="1089">
          <cell r="A1089" t="str">
            <v>D. E-E 175</v>
          </cell>
          <cell r="G1089">
            <v>44816</v>
          </cell>
          <cell r="H1089">
            <v>44881</v>
          </cell>
        </row>
        <row r="1090">
          <cell r="A1090" t="str">
            <v>D. E-E 210</v>
          </cell>
          <cell r="G1090">
            <v>44816</v>
          </cell>
          <cell r="H1090">
            <v>44881</v>
          </cell>
        </row>
        <row r="1091">
          <cell r="A1091" t="str">
            <v>D. E-E 180</v>
          </cell>
          <cell r="G1091">
            <v>44827</v>
          </cell>
          <cell r="H1091">
            <v>44881</v>
          </cell>
        </row>
        <row r="1092">
          <cell r="A1092" t="str">
            <v>D. E-E 185</v>
          </cell>
          <cell r="G1092">
            <v>44881</v>
          </cell>
          <cell r="H1092">
            <v>44889</v>
          </cell>
        </row>
        <row r="1093">
          <cell r="A1093" t="str">
            <v>Revisiones Estaciones Elevadas</v>
          </cell>
          <cell r="G1093">
            <v>44889</v>
          </cell>
          <cell r="H1093">
            <v>45002</v>
          </cell>
        </row>
        <row r="1094">
          <cell r="A1094" t="str">
            <v>D. E-E 190</v>
          </cell>
          <cell r="G1094">
            <v>44889</v>
          </cell>
          <cell r="H1094">
            <v>44931</v>
          </cell>
        </row>
        <row r="1095">
          <cell r="A1095" t="str">
            <v>D. E-E 195</v>
          </cell>
          <cell r="G1095">
            <v>44931</v>
          </cell>
          <cell r="H1095">
            <v>44974</v>
          </cell>
        </row>
        <row r="1096">
          <cell r="A1096" t="str">
            <v>D. E-E 200</v>
          </cell>
          <cell r="G1096">
            <v>44974</v>
          </cell>
          <cell r="H1096">
            <v>45002</v>
          </cell>
        </row>
        <row r="1097">
          <cell r="A1097" t="str">
            <v>Taller ANI</v>
          </cell>
          <cell r="G1097">
            <v>44735</v>
          </cell>
          <cell r="H1097">
            <v>45399</v>
          </cell>
        </row>
        <row r="1098">
          <cell r="A1098" t="str">
            <v>Obras del Taller ANI (Recibo Funcional) / ANI's Workshop Construction</v>
          </cell>
          <cell r="G1098">
            <v>44735</v>
          </cell>
          <cell r="H1098">
            <v>45101</v>
          </cell>
        </row>
        <row r="1099">
          <cell r="A1099" t="str">
            <v>Inicio / Start</v>
          </cell>
          <cell r="G1099">
            <v>44735</v>
          </cell>
          <cell r="H1099">
            <v>44774</v>
          </cell>
        </row>
        <row r="1100">
          <cell r="A1100" t="str">
            <v>Cons_ANI 00</v>
          </cell>
          <cell r="G1100">
            <v>44735</v>
          </cell>
        </row>
        <row r="1101">
          <cell r="A1101" t="str">
            <v>Cons_ANI 10</v>
          </cell>
          <cell r="G1101">
            <v>44735</v>
          </cell>
          <cell r="H1101">
            <v>44760</v>
          </cell>
        </row>
        <row r="1102">
          <cell r="A1102" t="str">
            <v>Cons_ANI 01</v>
          </cell>
          <cell r="G1102">
            <v>44740</v>
          </cell>
        </row>
        <row r="1103">
          <cell r="A1103" t="str">
            <v>Cons_ANI 11</v>
          </cell>
          <cell r="G1103">
            <v>44774</v>
          </cell>
        </row>
        <row r="1104">
          <cell r="A1104" t="str">
            <v>1. Hitos / Milestones</v>
          </cell>
          <cell r="G1104">
            <v>44740</v>
          </cell>
          <cell r="H1104">
            <v>45101</v>
          </cell>
        </row>
        <row r="1105">
          <cell r="A1105" t="str">
            <v>Cons_ANI_06</v>
          </cell>
          <cell r="G1105">
            <v>44740</v>
          </cell>
        </row>
        <row r="1106">
          <cell r="A1106" t="str">
            <v>Cons_ANI_10</v>
          </cell>
          <cell r="G1106">
            <v>44775</v>
          </cell>
        </row>
        <row r="1107">
          <cell r="A1107" t="str">
            <v>Cons_ANI_09</v>
          </cell>
          <cell r="G1107">
            <v>44775</v>
          </cell>
        </row>
        <row r="1108">
          <cell r="A1108" t="str">
            <v>Cons_ANI_08</v>
          </cell>
          <cell r="G1108">
            <v>44782</v>
          </cell>
        </row>
        <row r="1109">
          <cell r="A1109" t="str">
            <v>Cons_ANI_17</v>
          </cell>
          <cell r="H1109">
            <v>44883</v>
          </cell>
        </row>
        <row r="1110">
          <cell r="A1110" t="str">
            <v>Cons_ANI_11</v>
          </cell>
          <cell r="G1110">
            <v>44966</v>
          </cell>
        </row>
        <row r="1111">
          <cell r="A1111" t="str">
            <v>Cons_ANI_14</v>
          </cell>
          <cell r="H1111">
            <v>44973</v>
          </cell>
        </row>
        <row r="1112">
          <cell r="A1112" t="str">
            <v>Cons_ANI_13</v>
          </cell>
          <cell r="G1112">
            <v>45026</v>
          </cell>
        </row>
        <row r="1113">
          <cell r="A1113" t="str">
            <v>Cons_ANI_308</v>
          </cell>
          <cell r="H1113">
            <v>45077</v>
          </cell>
        </row>
        <row r="1114">
          <cell r="A1114" t="str">
            <v>Cons_ANI_298</v>
          </cell>
          <cell r="H1114">
            <v>45100</v>
          </cell>
        </row>
        <row r="1115">
          <cell r="A1115" t="str">
            <v>Cons_ANI_328</v>
          </cell>
          <cell r="H1115">
            <v>45100</v>
          </cell>
        </row>
        <row r="1116">
          <cell r="A1116" t="str">
            <v>Cons_ANI_15</v>
          </cell>
          <cell r="H1116">
            <v>45101</v>
          </cell>
        </row>
        <row r="1117">
          <cell r="A1117" t="str">
            <v>Cons_ANI_330</v>
          </cell>
          <cell r="H1117">
            <v>45101</v>
          </cell>
        </row>
        <row r="1118">
          <cell r="A1118" t="str">
            <v>Cons_ANI_358</v>
          </cell>
          <cell r="H1118">
            <v>45101</v>
          </cell>
        </row>
        <row r="1119">
          <cell r="A1119" t="str">
            <v>2. Construcción principal del proyecto / Construction</v>
          </cell>
          <cell r="G1119">
            <v>44740</v>
          </cell>
          <cell r="H1119">
            <v>45101</v>
          </cell>
        </row>
        <row r="1120">
          <cell r="A1120" t="str">
            <v>Zona 1 - Construcción Parqueadero Argos (4858m²) / Argo´s Parking</v>
          </cell>
          <cell r="G1120">
            <v>44740</v>
          </cell>
          <cell r="H1120">
            <v>44973</v>
          </cell>
        </row>
        <row r="1121">
          <cell r="A1121" t="str">
            <v>Cons_ANI_28</v>
          </cell>
          <cell r="G1121">
            <v>44740</v>
          </cell>
          <cell r="H1121">
            <v>44763</v>
          </cell>
        </row>
        <row r="1122">
          <cell r="A1122" t="str">
            <v>Cons_ANI_18</v>
          </cell>
          <cell r="G1122">
            <v>44763</v>
          </cell>
          <cell r="H1122">
            <v>44771</v>
          </cell>
        </row>
        <row r="1123">
          <cell r="A1123" t="str">
            <v>Cons_ANI_23</v>
          </cell>
          <cell r="G1123">
            <v>44771</v>
          </cell>
          <cell r="H1123">
            <v>44777</v>
          </cell>
        </row>
        <row r="1124">
          <cell r="A1124" t="str">
            <v>Cons_ANI_25</v>
          </cell>
          <cell r="G1124">
            <v>44954</v>
          </cell>
          <cell r="H1124">
            <v>44961</v>
          </cell>
        </row>
        <row r="1125">
          <cell r="A1125" t="str">
            <v>Cons_ANI_26</v>
          </cell>
          <cell r="G1125">
            <v>44961</v>
          </cell>
          <cell r="H1125">
            <v>44967</v>
          </cell>
        </row>
        <row r="1126">
          <cell r="A1126" t="str">
            <v>Cons_ANI_27</v>
          </cell>
          <cell r="G1126">
            <v>44967</v>
          </cell>
          <cell r="H1126">
            <v>44973</v>
          </cell>
        </row>
        <row r="1127">
          <cell r="A1127" t="str">
            <v>Proyecto de servicios públicos EAAB-24 / Utilities</v>
          </cell>
          <cell r="G1127">
            <v>44774</v>
          </cell>
          <cell r="H1127">
            <v>44798</v>
          </cell>
        </row>
        <row r="1128">
          <cell r="A1128" t="str">
            <v>Cons_ANI_20</v>
          </cell>
          <cell r="G1128">
            <v>44774</v>
          </cell>
          <cell r="H1128">
            <v>44781</v>
          </cell>
        </row>
        <row r="1129">
          <cell r="A1129" t="str">
            <v>Cons_ANI_21</v>
          </cell>
          <cell r="G1129">
            <v>44778</v>
          </cell>
          <cell r="H1129">
            <v>44792</v>
          </cell>
        </row>
        <row r="1130">
          <cell r="A1130" t="str">
            <v>Cons_ANI_22</v>
          </cell>
          <cell r="G1130">
            <v>44785</v>
          </cell>
          <cell r="H1130">
            <v>44798</v>
          </cell>
        </row>
        <row r="1131">
          <cell r="A1131" t="str">
            <v>Zona 2 - Construcción Zona Operativa del Taller / Operative Zone</v>
          </cell>
          <cell r="G1131">
            <v>44754</v>
          </cell>
          <cell r="H1131">
            <v>45101</v>
          </cell>
        </row>
        <row r="1132">
          <cell r="A1132" t="str">
            <v>Demolición / Demolition</v>
          </cell>
          <cell r="G1132">
            <v>44778</v>
          </cell>
          <cell r="H1132">
            <v>44821</v>
          </cell>
        </row>
        <row r="1133">
          <cell r="A1133" t="str">
            <v>Cons_ANI_31</v>
          </cell>
          <cell r="G1133">
            <v>44778</v>
          </cell>
          <cell r="H1133">
            <v>44802</v>
          </cell>
        </row>
        <row r="1134">
          <cell r="A1134" t="str">
            <v>Cons_ANI_30</v>
          </cell>
          <cell r="G1134">
            <v>44778</v>
          </cell>
          <cell r="H1134">
            <v>44802</v>
          </cell>
        </row>
        <row r="1135">
          <cell r="A1135" t="str">
            <v>Proyecto de servicios públicos de la EAAB / Utilities</v>
          </cell>
          <cell r="G1135">
            <v>44798</v>
          </cell>
          <cell r="H1135">
            <v>44821</v>
          </cell>
        </row>
        <row r="1136">
          <cell r="A1136" t="str">
            <v>Eliminación de tuberías</v>
          </cell>
          <cell r="G1136">
            <v>44798</v>
          </cell>
          <cell r="H1136">
            <v>44813</v>
          </cell>
        </row>
        <row r="1137">
          <cell r="A1137" t="str">
            <v>Cons_ANI_34</v>
          </cell>
          <cell r="G1137">
            <v>44798</v>
          </cell>
          <cell r="H1137">
            <v>44805</v>
          </cell>
        </row>
        <row r="1138">
          <cell r="A1138" t="str">
            <v>Cons_ANI_35</v>
          </cell>
          <cell r="G1138">
            <v>44799</v>
          </cell>
          <cell r="H1138">
            <v>44810</v>
          </cell>
        </row>
        <row r="1139">
          <cell r="A1139" t="str">
            <v>Cons_ANI_36</v>
          </cell>
          <cell r="G1139">
            <v>44806</v>
          </cell>
          <cell r="H1139">
            <v>44813</v>
          </cell>
        </row>
        <row r="1140">
          <cell r="A1140" t="str">
            <v>PROTECCIÓN TUBERÍA HORMIGÓN REFORZADO 12 y 1,5m</v>
          </cell>
          <cell r="G1140">
            <v>44805</v>
          </cell>
          <cell r="H1140">
            <v>44821</v>
          </cell>
        </row>
        <row r="1141">
          <cell r="A1141" t="str">
            <v>Cons_ANI_38</v>
          </cell>
          <cell r="G1141">
            <v>44805</v>
          </cell>
          <cell r="H1141">
            <v>44814</v>
          </cell>
        </row>
        <row r="1142">
          <cell r="A1142" t="str">
            <v>Cons_ANI_39</v>
          </cell>
          <cell r="G1142">
            <v>44814</v>
          </cell>
          <cell r="H1142">
            <v>44821</v>
          </cell>
        </row>
        <row r="1143">
          <cell r="A1143" t="str">
            <v>Nivelación del suelo / Ground Leveling</v>
          </cell>
          <cell r="G1143">
            <v>44814</v>
          </cell>
          <cell r="H1143">
            <v>44929</v>
          </cell>
        </row>
        <row r="1144">
          <cell r="A1144" t="str">
            <v>Cons_ANI_41</v>
          </cell>
          <cell r="G1144">
            <v>44814</v>
          </cell>
          <cell r="H1144">
            <v>44898</v>
          </cell>
        </row>
        <row r="1145">
          <cell r="A1145" t="str">
            <v>Cons_ANI_42</v>
          </cell>
          <cell r="G1145">
            <v>44820</v>
          </cell>
          <cell r="H1145">
            <v>44908</v>
          </cell>
        </row>
        <row r="1146">
          <cell r="A1146" t="str">
            <v>Cons_ANI_43</v>
          </cell>
          <cell r="G1146">
            <v>44834</v>
          </cell>
          <cell r="H1146">
            <v>44929</v>
          </cell>
        </row>
        <row r="1147">
          <cell r="A1147" t="str">
            <v>Cimentaciónes Para Edifico / Building Foundations</v>
          </cell>
          <cell r="G1147">
            <v>44802</v>
          </cell>
          <cell r="H1147">
            <v>44868</v>
          </cell>
        </row>
        <row r="1148">
          <cell r="A1148" t="str">
            <v>Cons_ANI_45</v>
          </cell>
          <cell r="G1148">
            <v>44802</v>
          </cell>
          <cell r="H1148">
            <v>44812</v>
          </cell>
        </row>
        <row r="1149">
          <cell r="A1149" t="str">
            <v>Cons_ANI_46</v>
          </cell>
          <cell r="G1149">
            <v>44804</v>
          </cell>
          <cell r="H1149">
            <v>44818</v>
          </cell>
        </row>
        <row r="1150">
          <cell r="A1150" t="str">
            <v>Cons_ANI_47</v>
          </cell>
          <cell r="G1150">
            <v>44804</v>
          </cell>
          <cell r="H1150">
            <v>44824</v>
          </cell>
        </row>
        <row r="1151">
          <cell r="A1151" t="str">
            <v>Cons_ANI_48</v>
          </cell>
          <cell r="G1151">
            <v>44827</v>
          </cell>
          <cell r="H1151">
            <v>44848</v>
          </cell>
        </row>
        <row r="1152">
          <cell r="A1152" t="str">
            <v>Cons_ANI_49</v>
          </cell>
          <cell r="G1152">
            <v>44827</v>
          </cell>
          <cell r="H1152">
            <v>44854</v>
          </cell>
        </row>
        <row r="1153">
          <cell r="A1153" t="str">
            <v>Cons_ANI_50</v>
          </cell>
          <cell r="G1153">
            <v>44835</v>
          </cell>
          <cell r="H1153">
            <v>44868</v>
          </cell>
        </row>
        <row r="1154">
          <cell r="A1154" t="str">
            <v>Construcción Edificio (Estructura de acero) /Steel Structure Erection</v>
          </cell>
          <cell r="G1154">
            <v>44754</v>
          </cell>
          <cell r="H1154">
            <v>45100</v>
          </cell>
        </row>
        <row r="1155">
          <cell r="A1155" t="str">
            <v>Cons_ANI_122</v>
          </cell>
          <cell r="G1155">
            <v>44754</v>
          </cell>
          <cell r="H1155">
            <v>44781</v>
          </cell>
        </row>
        <row r="1156">
          <cell r="A1156" t="str">
            <v>Cons_ANI_52</v>
          </cell>
          <cell r="G1156">
            <v>44782</v>
          </cell>
          <cell r="H1156">
            <v>44897</v>
          </cell>
        </row>
        <row r="1157">
          <cell r="A1157" t="str">
            <v>Cons_ANI_53</v>
          </cell>
          <cell r="G1157">
            <v>44846</v>
          </cell>
          <cell r="H1157">
            <v>44865</v>
          </cell>
        </row>
        <row r="1158">
          <cell r="A1158" t="str">
            <v>Cons_ANI_54</v>
          </cell>
          <cell r="G1158">
            <v>44865</v>
          </cell>
          <cell r="H1158">
            <v>44904</v>
          </cell>
        </row>
        <row r="1159">
          <cell r="A1159" t="str">
            <v>Cons_ANI_58</v>
          </cell>
          <cell r="G1159">
            <v>44897</v>
          </cell>
          <cell r="H1159">
            <v>44932</v>
          </cell>
        </row>
        <row r="1160">
          <cell r="A1160" t="str">
            <v>Cons_ANI_59</v>
          </cell>
          <cell r="G1160">
            <v>44905</v>
          </cell>
          <cell r="H1160">
            <v>45100</v>
          </cell>
        </row>
        <row r="1161">
          <cell r="A1161" t="str">
            <v>Cons_ANI_55</v>
          </cell>
          <cell r="G1161">
            <v>44915</v>
          </cell>
          <cell r="H1161">
            <v>44932</v>
          </cell>
        </row>
        <row r="1162">
          <cell r="A1162" t="str">
            <v>Cons_ANI_56</v>
          </cell>
          <cell r="G1162">
            <v>44922</v>
          </cell>
          <cell r="H1162">
            <v>44932</v>
          </cell>
        </row>
        <row r="1163">
          <cell r="A1163" t="str">
            <v>Cons_ANI_57</v>
          </cell>
          <cell r="G1163">
            <v>44940</v>
          </cell>
          <cell r="H1163">
            <v>44946</v>
          </cell>
        </row>
        <row r="1164">
          <cell r="A1164" t="str">
            <v>Construcción Edificio (Concretos y acabados) / Concrete &amp; finishes</v>
          </cell>
          <cell r="G1164">
            <v>44947</v>
          </cell>
          <cell r="H1164">
            <v>45101</v>
          </cell>
        </row>
        <row r="1165">
          <cell r="A1165" t="str">
            <v>Cons_ANI_61</v>
          </cell>
          <cell r="G1165">
            <v>44947</v>
          </cell>
          <cell r="H1165">
            <v>44982</v>
          </cell>
        </row>
        <row r="1166">
          <cell r="A1166" t="str">
            <v>Cons_ANI_62</v>
          </cell>
          <cell r="G1166">
            <v>44973</v>
          </cell>
          <cell r="H1166">
            <v>45101</v>
          </cell>
        </row>
        <row r="1167">
          <cell r="A1167" t="str">
            <v>Cons_ANI_63</v>
          </cell>
          <cell r="G1167">
            <v>45002</v>
          </cell>
          <cell r="H1167">
            <v>45098</v>
          </cell>
        </row>
        <row r="1168">
          <cell r="A1168" t="str">
            <v>Cons_ANI_64</v>
          </cell>
          <cell r="G1168">
            <v>45051</v>
          </cell>
          <cell r="H1168">
            <v>45101</v>
          </cell>
        </row>
        <row r="1169">
          <cell r="A1169" t="str">
            <v>Construcción de Vias 5- 6 - 7 - 9 - 10 / Trackworks 5- 6 - 7 - 9 - 10</v>
          </cell>
          <cell r="G1169">
            <v>44932</v>
          </cell>
          <cell r="H1169">
            <v>45100</v>
          </cell>
        </row>
        <row r="1170">
          <cell r="A1170" t="str">
            <v>Cons_ANI_66</v>
          </cell>
          <cell r="G1170">
            <v>44932</v>
          </cell>
          <cell r="H1170">
            <v>44944</v>
          </cell>
        </row>
        <row r="1171">
          <cell r="A1171" t="str">
            <v>Cons_ANI_67</v>
          </cell>
          <cell r="G1171">
            <v>44932</v>
          </cell>
          <cell r="H1171">
            <v>45052</v>
          </cell>
        </row>
        <row r="1172">
          <cell r="A1172" t="str">
            <v>Cons_ANI_69</v>
          </cell>
          <cell r="G1172">
            <v>44946</v>
          </cell>
          <cell r="H1172">
            <v>44961</v>
          </cell>
        </row>
        <row r="1173">
          <cell r="A1173" t="str">
            <v>Cons_ANI_68</v>
          </cell>
          <cell r="G1173">
            <v>44946</v>
          </cell>
          <cell r="H1173">
            <v>44961</v>
          </cell>
        </row>
        <row r="1174">
          <cell r="A1174" t="str">
            <v>Cons_ANI_70</v>
          </cell>
          <cell r="G1174">
            <v>44952</v>
          </cell>
          <cell r="H1174">
            <v>44977</v>
          </cell>
        </row>
        <row r="1175">
          <cell r="A1175" t="str">
            <v>Cons_ANI_73</v>
          </cell>
          <cell r="G1175">
            <v>44971</v>
          </cell>
          <cell r="H1175">
            <v>45087</v>
          </cell>
        </row>
        <row r="1176">
          <cell r="A1176" t="str">
            <v>Cons_ANI_71</v>
          </cell>
          <cell r="G1176">
            <v>44971</v>
          </cell>
          <cell r="H1176">
            <v>45100</v>
          </cell>
        </row>
        <row r="1177">
          <cell r="A1177" t="str">
            <v>Cons_ANI_74</v>
          </cell>
          <cell r="G1177">
            <v>44984</v>
          </cell>
          <cell r="H1177">
            <v>45100</v>
          </cell>
        </row>
        <row r="1178">
          <cell r="A1178" t="str">
            <v>Cons_ANI_72</v>
          </cell>
          <cell r="G1178">
            <v>44986</v>
          </cell>
          <cell r="H1178">
            <v>45100</v>
          </cell>
        </row>
        <row r="1179">
          <cell r="A1179" t="str">
            <v>Construcción de Via 8 / Trackworks 8</v>
          </cell>
          <cell r="G1179">
            <v>44932</v>
          </cell>
          <cell r="H1179">
            <v>45083</v>
          </cell>
        </row>
        <row r="1180">
          <cell r="A1180" t="str">
            <v>Cons_ANI_76</v>
          </cell>
          <cell r="G1180">
            <v>44932</v>
          </cell>
          <cell r="H1180">
            <v>44945</v>
          </cell>
        </row>
        <row r="1181">
          <cell r="A1181" t="str">
            <v>Cons_ANI_77</v>
          </cell>
          <cell r="G1181">
            <v>44942</v>
          </cell>
          <cell r="H1181">
            <v>44977</v>
          </cell>
        </row>
        <row r="1182">
          <cell r="A1182" t="str">
            <v>Cons_ANI_78</v>
          </cell>
          <cell r="G1182">
            <v>44970</v>
          </cell>
          <cell r="H1182">
            <v>44986</v>
          </cell>
        </row>
        <row r="1183">
          <cell r="A1183" t="str">
            <v>Cons_ANI_81</v>
          </cell>
          <cell r="G1183">
            <v>44985</v>
          </cell>
          <cell r="H1183">
            <v>45075</v>
          </cell>
        </row>
        <row r="1184">
          <cell r="A1184" t="str">
            <v>Cons_ANI_79</v>
          </cell>
          <cell r="G1184">
            <v>44985</v>
          </cell>
          <cell r="H1184">
            <v>45000</v>
          </cell>
        </row>
        <row r="1185">
          <cell r="A1185" t="str">
            <v>Cons_ANI_82</v>
          </cell>
          <cell r="G1185">
            <v>44992</v>
          </cell>
          <cell r="H1185">
            <v>45083</v>
          </cell>
        </row>
        <row r="1186">
          <cell r="A1186" t="str">
            <v>Cons_ANI_80</v>
          </cell>
          <cell r="G1186">
            <v>44999</v>
          </cell>
          <cell r="H1186">
            <v>45008</v>
          </cell>
        </row>
        <row r="1187">
          <cell r="A1187" t="str">
            <v>construcción de Losa de concreto / Cocrete Slab</v>
          </cell>
          <cell r="G1187">
            <v>45012</v>
          </cell>
          <cell r="H1187">
            <v>45093</v>
          </cell>
        </row>
        <row r="1188">
          <cell r="A1188" t="str">
            <v>Cons_ANI_84</v>
          </cell>
          <cell r="G1188">
            <v>45012</v>
          </cell>
          <cell r="H1188">
            <v>45093</v>
          </cell>
        </row>
        <row r="1189">
          <cell r="A1189" t="str">
            <v>Construcción de Vias 4 - 11</v>
          </cell>
          <cell r="G1189">
            <v>44944</v>
          </cell>
          <cell r="H1189">
            <v>45098</v>
          </cell>
        </row>
        <row r="1190">
          <cell r="A1190" t="str">
            <v>Cons_ANI_86</v>
          </cell>
          <cell r="G1190">
            <v>44944</v>
          </cell>
          <cell r="H1190">
            <v>45063</v>
          </cell>
        </row>
        <row r="1191">
          <cell r="A1191" t="str">
            <v>Cons_ANI_90</v>
          </cell>
          <cell r="G1191">
            <v>44946</v>
          </cell>
          <cell r="H1191">
            <v>45090</v>
          </cell>
        </row>
        <row r="1192">
          <cell r="A1192" t="str">
            <v>Cons_ANI_87</v>
          </cell>
          <cell r="G1192">
            <v>44953</v>
          </cell>
          <cell r="H1192">
            <v>45065</v>
          </cell>
        </row>
        <row r="1193">
          <cell r="A1193" t="str">
            <v>Cons_ANI_89</v>
          </cell>
          <cell r="G1193">
            <v>44975</v>
          </cell>
          <cell r="H1193">
            <v>45076</v>
          </cell>
        </row>
        <row r="1194">
          <cell r="A1194" t="str">
            <v>Cons_ANI_91</v>
          </cell>
          <cell r="G1194">
            <v>44975</v>
          </cell>
          <cell r="H1194">
            <v>45082</v>
          </cell>
        </row>
        <row r="1195">
          <cell r="A1195" t="str">
            <v>Cons_ANI_93</v>
          </cell>
          <cell r="G1195">
            <v>44986</v>
          </cell>
          <cell r="H1195">
            <v>45087</v>
          </cell>
        </row>
        <row r="1196">
          <cell r="A1196" t="str">
            <v>Cons_ANI_94</v>
          </cell>
          <cell r="G1196">
            <v>44986</v>
          </cell>
          <cell r="H1196">
            <v>45090</v>
          </cell>
        </row>
        <row r="1197">
          <cell r="A1197" t="str">
            <v>Cons_ANI_92</v>
          </cell>
          <cell r="G1197">
            <v>44991</v>
          </cell>
          <cell r="H1197">
            <v>45097</v>
          </cell>
        </row>
        <row r="1198">
          <cell r="A1198" t="str">
            <v>Cons_ANI_95</v>
          </cell>
          <cell r="G1198">
            <v>45014</v>
          </cell>
          <cell r="H1198">
            <v>45093</v>
          </cell>
        </row>
        <row r="1199">
          <cell r="A1199" t="str">
            <v>Cons_ANI_96</v>
          </cell>
          <cell r="G1199">
            <v>45027</v>
          </cell>
          <cell r="H1199">
            <v>45097</v>
          </cell>
        </row>
        <row r="1200">
          <cell r="A1200" t="str">
            <v>Cons_ANI_97</v>
          </cell>
          <cell r="G1200">
            <v>45029</v>
          </cell>
          <cell r="H1200">
            <v>45098</v>
          </cell>
        </row>
        <row r="1201">
          <cell r="A1201" t="str">
            <v>Subestacion Talleres 112m²</v>
          </cell>
          <cell r="G1201">
            <v>44828</v>
          </cell>
          <cell r="H1201">
            <v>45065</v>
          </cell>
        </row>
        <row r="1202">
          <cell r="A1202" t="str">
            <v>Construcción de cimientos</v>
          </cell>
          <cell r="G1202">
            <v>44828</v>
          </cell>
          <cell r="H1202">
            <v>44874</v>
          </cell>
        </row>
        <row r="1203">
          <cell r="A1203" t="str">
            <v>Cons_ANI_101</v>
          </cell>
          <cell r="G1203">
            <v>44828</v>
          </cell>
          <cell r="H1203">
            <v>44834</v>
          </cell>
        </row>
        <row r="1204">
          <cell r="A1204" t="str">
            <v>Cons_ANI_102</v>
          </cell>
          <cell r="G1204">
            <v>44834</v>
          </cell>
          <cell r="H1204">
            <v>44846</v>
          </cell>
        </row>
        <row r="1205">
          <cell r="A1205" t="str">
            <v>Cons_ANI_103</v>
          </cell>
          <cell r="G1205">
            <v>44847</v>
          </cell>
          <cell r="H1205">
            <v>44860</v>
          </cell>
        </row>
        <row r="1206">
          <cell r="A1206" t="str">
            <v>Cons_ANI_104</v>
          </cell>
          <cell r="G1206">
            <v>44860</v>
          </cell>
          <cell r="H1206">
            <v>44868</v>
          </cell>
        </row>
        <row r="1207">
          <cell r="A1207" t="str">
            <v>Cons_ANI_105</v>
          </cell>
          <cell r="G1207">
            <v>44868</v>
          </cell>
          <cell r="H1207">
            <v>44874</v>
          </cell>
        </row>
        <row r="1208">
          <cell r="A1208" t="str">
            <v>Construcción del edificio principal</v>
          </cell>
          <cell r="G1208">
            <v>44874</v>
          </cell>
          <cell r="H1208">
            <v>45065</v>
          </cell>
        </row>
        <row r="1209">
          <cell r="A1209" t="str">
            <v>Cons_ANI_107</v>
          </cell>
          <cell r="G1209">
            <v>44874</v>
          </cell>
          <cell r="H1209">
            <v>44894</v>
          </cell>
        </row>
        <row r="1210">
          <cell r="A1210" t="str">
            <v>Cons_ANI_108</v>
          </cell>
          <cell r="G1210">
            <v>44888</v>
          </cell>
          <cell r="H1210">
            <v>44895</v>
          </cell>
        </row>
        <row r="1211">
          <cell r="A1211" t="str">
            <v>Cons_ANI_109</v>
          </cell>
          <cell r="G1211">
            <v>44895</v>
          </cell>
          <cell r="H1211">
            <v>44901</v>
          </cell>
        </row>
        <row r="1212">
          <cell r="A1212" t="str">
            <v>Cons_ANI_110</v>
          </cell>
          <cell r="G1212">
            <v>44902</v>
          </cell>
          <cell r="H1212">
            <v>44917</v>
          </cell>
        </row>
        <row r="1213">
          <cell r="A1213" t="str">
            <v>Cons_ANI_111</v>
          </cell>
          <cell r="G1213">
            <v>44917</v>
          </cell>
          <cell r="H1213">
            <v>44936</v>
          </cell>
        </row>
        <row r="1214">
          <cell r="A1214" t="str">
            <v>Cons_ANI_112</v>
          </cell>
          <cell r="G1214">
            <v>44930</v>
          </cell>
          <cell r="H1214">
            <v>44942</v>
          </cell>
        </row>
        <row r="1215">
          <cell r="A1215" t="str">
            <v>Cons_ANI_113</v>
          </cell>
          <cell r="G1215">
            <v>44942</v>
          </cell>
          <cell r="H1215">
            <v>45065</v>
          </cell>
        </row>
        <row r="1216">
          <cell r="A1216" t="str">
            <v>Cuarto Forja 112m²</v>
          </cell>
          <cell r="G1216">
            <v>44827</v>
          </cell>
          <cell r="H1216">
            <v>45077</v>
          </cell>
        </row>
        <row r="1217">
          <cell r="A1217" t="str">
            <v>Construcción de cimientos</v>
          </cell>
          <cell r="G1217">
            <v>44827</v>
          </cell>
          <cell r="H1217">
            <v>44869</v>
          </cell>
        </row>
        <row r="1218">
          <cell r="A1218" t="str">
            <v>Cons_ANI_116</v>
          </cell>
          <cell r="G1218">
            <v>44827</v>
          </cell>
          <cell r="H1218">
            <v>44834</v>
          </cell>
        </row>
        <row r="1219">
          <cell r="A1219" t="str">
            <v>Cons_ANI_117</v>
          </cell>
          <cell r="G1219">
            <v>44834</v>
          </cell>
          <cell r="H1219">
            <v>44840</v>
          </cell>
        </row>
        <row r="1220">
          <cell r="A1220" t="str">
            <v>Cons_ANI_118</v>
          </cell>
          <cell r="G1220">
            <v>44840</v>
          </cell>
          <cell r="H1220">
            <v>44848</v>
          </cell>
        </row>
        <row r="1221">
          <cell r="A1221" t="str">
            <v>Cons_ANI_119</v>
          </cell>
          <cell r="G1221">
            <v>44849</v>
          </cell>
          <cell r="H1221">
            <v>44858</v>
          </cell>
        </row>
        <row r="1222">
          <cell r="A1222" t="str">
            <v>Cons_ANI_120</v>
          </cell>
          <cell r="G1222">
            <v>44858</v>
          </cell>
          <cell r="H1222">
            <v>44865</v>
          </cell>
        </row>
        <row r="1223">
          <cell r="A1223" t="str">
            <v>Cons_ANI_121</v>
          </cell>
          <cell r="G1223">
            <v>44865</v>
          </cell>
          <cell r="H1223">
            <v>44869</v>
          </cell>
        </row>
        <row r="1224">
          <cell r="A1224" t="str">
            <v>Construcción del edificio principal</v>
          </cell>
          <cell r="G1224">
            <v>44869</v>
          </cell>
          <cell r="H1224">
            <v>45077</v>
          </cell>
        </row>
        <row r="1225">
          <cell r="A1225" t="str">
            <v>Cons_ANI_123</v>
          </cell>
          <cell r="G1225">
            <v>44869</v>
          </cell>
          <cell r="H1225">
            <v>44883</v>
          </cell>
        </row>
        <row r="1226">
          <cell r="A1226" t="str">
            <v>Cons_ANI_124</v>
          </cell>
          <cell r="G1226">
            <v>44883</v>
          </cell>
          <cell r="H1226">
            <v>44891</v>
          </cell>
        </row>
        <row r="1227">
          <cell r="A1227" t="str">
            <v>Cons_ANI_125</v>
          </cell>
          <cell r="G1227">
            <v>44890</v>
          </cell>
          <cell r="H1227">
            <v>44897</v>
          </cell>
        </row>
        <row r="1228">
          <cell r="A1228" t="str">
            <v>Cons_ANI_126</v>
          </cell>
          <cell r="G1228">
            <v>44898</v>
          </cell>
          <cell r="H1228">
            <v>44915</v>
          </cell>
        </row>
        <row r="1229">
          <cell r="A1229" t="str">
            <v>Cons_ANI_127</v>
          </cell>
          <cell r="G1229">
            <v>44911</v>
          </cell>
          <cell r="H1229">
            <v>44930</v>
          </cell>
        </row>
        <row r="1230">
          <cell r="A1230" t="str">
            <v>Cons_ANI_128</v>
          </cell>
          <cell r="G1230">
            <v>44915</v>
          </cell>
          <cell r="H1230">
            <v>44939</v>
          </cell>
        </row>
        <row r="1231">
          <cell r="A1231" t="str">
            <v>Cons_ANI_129</v>
          </cell>
          <cell r="G1231">
            <v>44939</v>
          </cell>
          <cell r="H1231">
            <v>45077</v>
          </cell>
        </row>
        <row r="1232">
          <cell r="A1232" t="str">
            <v>combustible</v>
          </cell>
          <cell r="G1232">
            <v>44834</v>
          </cell>
          <cell r="H1232">
            <v>45077</v>
          </cell>
        </row>
        <row r="1233">
          <cell r="A1233" t="str">
            <v>Cons_ANI_131</v>
          </cell>
          <cell r="G1233">
            <v>44834</v>
          </cell>
          <cell r="H1233">
            <v>44842</v>
          </cell>
        </row>
        <row r="1234">
          <cell r="A1234" t="str">
            <v>Cons_ANI_132</v>
          </cell>
          <cell r="G1234">
            <v>44842</v>
          </cell>
          <cell r="H1234">
            <v>44848</v>
          </cell>
        </row>
        <row r="1235">
          <cell r="A1235" t="str">
            <v>Cons_ANI_133</v>
          </cell>
          <cell r="G1235">
            <v>44849</v>
          </cell>
          <cell r="H1235">
            <v>44865</v>
          </cell>
        </row>
        <row r="1236">
          <cell r="A1236" t="str">
            <v>Cons_ANI_134</v>
          </cell>
          <cell r="G1236">
            <v>44865</v>
          </cell>
          <cell r="H1236">
            <v>44875</v>
          </cell>
        </row>
        <row r="1237">
          <cell r="A1237" t="str">
            <v>Cons_ANI_135</v>
          </cell>
          <cell r="G1237">
            <v>44875</v>
          </cell>
          <cell r="H1237">
            <v>44888</v>
          </cell>
        </row>
        <row r="1238">
          <cell r="A1238" t="str">
            <v>Cons_ANI_136</v>
          </cell>
          <cell r="G1238">
            <v>44888</v>
          </cell>
          <cell r="H1238">
            <v>44894</v>
          </cell>
        </row>
        <row r="1239">
          <cell r="A1239" t="str">
            <v>Cons_ANI_137</v>
          </cell>
          <cell r="G1239">
            <v>44894</v>
          </cell>
          <cell r="H1239">
            <v>45077</v>
          </cell>
        </row>
        <row r="1240">
          <cell r="A1240" t="str">
            <v>Tanques de agua</v>
          </cell>
          <cell r="G1240">
            <v>44844</v>
          </cell>
          <cell r="H1240">
            <v>44924</v>
          </cell>
        </row>
        <row r="1241">
          <cell r="A1241" t="str">
            <v>Cons_ANI_139</v>
          </cell>
          <cell r="G1241">
            <v>44844</v>
          </cell>
          <cell r="H1241">
            <v>44856</v>
          </cell>
        </row>
        <row r="1242">
          <cell r="A1242" t="str">
            <v>Cons_ANI_140</v>
          </cell>
          <cell r="G1242">
            <v>44856</v>
          </cell>
          <cell r="H1242">
            <v>44862</v>
          </cell>
        </row>
        <row r="1243">
          <cell r="A1243" t="str">
            <v>Cons_ANI_141</v>
          </cell>
          <cell r="G1243">
            <v>44863</v>
          </cell>
          <cell r="H1243">
            <v>44876</v>
          </cell>
        </row>
        <row r="1244">
          <cell r="A1244" t="str">
            <v>Cons_ANI_142</v>
          </cell>
          <cell r="G1244">
            <v>44876</v>
          </cell>
          <cell r="H1244">
            <v>44886</v>
          </cell>
        </row>
        <row r="1245">
          <cell r="A1245" t="str">
            <v>Cons_ANI_143</v>
          </cell>
          <cell r="G1245">
            <v>44886</v>
          </cell>
          <cell r="H1245">
            <v>44891</v>
          </cell>
        </row>
        <row r="1246">
          <cell r="A1246" t="str">
            <v>Cons_ANI_144</v>
          </cell>
          <cell r="G1246">
            <v>44891</v>
          </cell>
          <cell r="H1246">
            <v>44901</v>
          </cell>
        </row>
        <row r="1247">
          <cell r="A1247" t="str">
            <v>Cons_ANI_145</v>
          </cell>
          <cell r="G1247">
            <v>44902</v>
          </cell>
          <cell r="H1247">
            <v>44924</v>
          </cell>
        </row>
        <row r="1248">
          <cell r="A1248" t="str">
            <v>deposito de agua 200m²</v>
          </cell>
          <cell r="G1248">
            <v>44856</v>
          </cell>
          <cell r="H1248">
            <v>45065</v>
          </cell>
        </row>
        <row r="1249">
          <cell r="A1249" t="str">
            <v>Cons_ANI_147</v>
          </cell>
          <cell r="G1249">
            <v>44856</v>
          </cell>
          <cell r="H1249">
            <v>44865</v>
          </cell>
        </row>
        <row r="1250">
          <cell r="A1250" t="str">
            <v>Cons_ANI_148</v>
          </cell>
          <cell r="G1250">
            <v>44865</v>
          </cell>
          <cell r="H1250">
            <v>44869</v>
          </cell>
        </row>
        <row r="1251">
          <cell r="A1251" t="str">
            <v>Cons_ANI_149</v>
          </cell>
          <cell r="G1251">
            <v>44869</v>
          </cell>
          <cell r="H1251">
            <v>44887</v>
          </cell>
        </row>
        <row r="1252">
          <cell r="A1252" t="str">
            <v>Cons_ANI_150</v>
          </cell>
          <cell r="G1252">
            <v>44887</v>
          </cell>
          <cell r="H1252">
            <v>44898</v>
          </cell>
        </row>
        <row r="1253">
          <cell r="A1253" t="str">
            <v>Cons_ANI_151</v>
          </cell>
          <cell r="G1253">
            <v>44900</v>
          </cell>
          <cell r="H1253">
            <v>44911</v>
          </cell>
        </row>
        <row r="1254">
          <cell r="A1254" t="str">
            <v>Cons_ANI_152</v>
          </cell>
          <cell r="G1254">
            <v>44911</v>
          </cell>
          <cell r="H1254">
            <v>44932</v>
          </cell>
        </row>
        <row r="1255">
          <cell r="A1255" t="str">
            <v>Cons_ANI_153</v>
          </cell>
          <cell r="G1255">
            <v>44932</v>
          </cell>
          <cell r="H1255">
            <v>45065</v>
          </cell>
        </row>
        <row r="1256">
          <cell r="A1256" t="str">
            <v>CTO bombeo 188m²</v>
          </cell>
          <cell r="G1256">
            <v>44865</v>
          </cell>
          <cell r="H1256">
            <v>45077</v>
          </cell>
        </row>
        <row r="1257">
          <cell r="A1257" t="str">
            <v>Construcción de cimientos</v>
          </cell>
          <cell r="G1257">
            <v>44865</v>
          </cell>
          <cell r="H1257">
            <v>44910</v>
          </cell>
        </row>
        <row r="1258">
          <cell r="A1258" t="str">
            <v>Cons_ANI_156</v>
          </cell>
          <cell r="G1258">
            <v>44865</v>
          </cell>
          <cell r="H1258">
            <v>44870</v>
          </cell>
        </row>
        <row r="1259">
          <cell r="A1259" t="str">
            <v>Cons_ANI_157</v>
          </cell>
          <cell r="G1259">
            <v>44870</v>
          </cell>
          <cell r="H1259">
            <v>44876</v>
          </cell>
        </row>
        <row r="1260">
          <cell r="A1260" t="str">
            <v>Cons_ANI_158</v>
          </cell>
          <cell r="G1260">
            <v>44876</v>
          </cell>
          <cell r="H1260">
            <v>44888</v>
          </cell>
        </row>
        <row r="1261">
          <cell r="A1261" t="str">
            <v>Cons_ANI_159</v>
          </cell>
          <cell r="G1261">
            <v>44888</v>
          </cell>
          <cell r="H1261">
            <v>44895</v>
          </cell>
        </row>
        <row r="1262">
          <cell r="A1262" t="str">
            <v>Cons_ANI_160</v>
          </cell>
          <cell r="G1262">
            <v>44896</v>
          </cell>
          <cell r="H1262">
            <v>44902</v>
          </cell>
        </row>
        <row r="1263">
          <cell r="A1263" t="str">
            <v>Cons_ANI_161</v>
          </cell>
          <cell r="G1263">
            <v>44904</v>
          </cell>
          <cell r="H1263">
            <v>44910</v>
          </cell>
        </row>
        <row r="1264">
          <cell r="A1264" t="str">
            <v>Construcción del edificio principal</v>
          </cell>
          <cell r="G1264">
            <v>44901</v>
          </cell>
          <cell r="H1264">
            <v>45077</v>
          </cell>
        </row>
        <row r="1265">
          <cell r="A1265" t="str">
            <v>Cons_ANI_163</v>
          </cell>
          <cell r="G1265">
            <v>44901</v>
          </cell>
          <cell r="H1265">
            <v>44917</v>
          </cell>
        </row>
        <row r="1266">
          <cell r="A1266" t="str">
            <v>Cons_ANI_164</v>
          </cell>
          <cell r="G1266">
            <v>44917</v>
          </cell>
          <cell r="H1266">
            <v>44930</v>
          </cell>
        </row>
        <row r="1267">
          <cell r="A1267" t="str">
            <v>Cons_ANI_165</v>
          </cell>
          <cell r="G1267">
            <v>44930</v>
          </cell>
          <cell r="H1267">
            <v>44939</v>
          </cell>
        </row>
        <row r="1268">
          <cell r="A1268" t="str">
            <v>Cons_ANI_166</v>
          </cell>
          <cell r="G1268">
            <v>44939</v>
          </cell>
          <cell r="H1268">
            <v>45069</v>
          </cell>
        </row>
        <row r="1269">
          <cell r="A1269" t="str">
            <v>Cons_ANI_167</v>
          </cell>
          <cell r="G1269">
            <v>44947</v>
          </cell>
          <cell r="H1269">
            <v>45077</v>
          </cell>
        </row>
        <row r="1270">
          <cell r="A1270" t="str">
            <v>Cons_ANI_168</v>
          </cell>
          <cell r="G1270">
            <v>44947</v>
          </cell>
          <cell r="H1270">
            <v>45048</v>
          </cell>
        </row>
        <row r="1271">
          <cell r="A1271" t="str">
            <v>Cons_ANI_169</v>
          </cell>
          <cell r="G1271">
            <v>44953</v>
          </cell>
          <cell r="H1271">
            <v>45065</v>
          </cell>
        </row>
        <row r="1272">
          <cell r="A1272" t="str">
            <v>Tanque Agua</v>
          </cell>
          <cell r="G1272">
            <v>44870</v>
          </cell>
          <cell r="H1272">
            <v>44928</v>
          </cell>
        </row>
        <row r="1273">
          <cell r="A1273" t="str">
            <v>Cons_ANI_171</v>
          </cell>
          <cell r="G1273">
            <v>44870</v>
          </cell>
          <cell r="H1273">
            <v>44880</v>
          </cell>
        </row>
        <row r="1274">
          <cell r="A1274" t="str">
            <v>Cons_ANI_172</v>
          </cell>
          <cell r="G1274">
            <v>44880</v>
          </cell>
          <cell r="H1274">
            <v>44883</v>
          </cell>
        </row>
        <row r="1275">
          <cell r="A1275" t="str">
            <v>Cons_ANI_173</v>
          </cell>
          <cell r="G1275">
            <v>44883</v>
          </cell>
          <cell r="H1275">
            <v>44894</v>
          </cell>
        </row>
        <row r="1276">
          <cell r="A1276" t="str">
            <v>Cons_ANI_174</v>
          </cell>
          <cell r="G1276">
            <v>44894</v>
          </cell>
          <cell r="H1276">
            <v>44902</v>
          </cell>
        </row>
        <row r="1277">
          <cell r="A1277" t="str">
            <v>Cons_ANI_175</v>
          </cell>
          <cell r="G1277">
            <v>44904</v>
          </cell>
          <cell r="H1277">
            <v>44928</v>
          </cell>
        </row>
        <row r="1278">
          <cell r="A1278" t="str">
            <v>Carbon 108m²/ Arena 40m²</v>
          </cell>
          <cell r="G1278">
            <v>44910</v>
          </cell>
          <cell r="H1278">
            <v>44951</v>
          </cell>
        </row>
        <row r="1279">
          <cell r="A1279" t="str">
            <v>Cons_ANI_177</v>
          </cell>
          <cell r="G1279">
            <v>44910</v>
          </cell>
          <cell r="H1279">
            <v>44928</v>
          </cell>
        </row>
        <row r="1280">
          <cell r="A1280" t="str">
            <v>Cons_ANI_178</v>
          </cell>
          <cell r="G1280">
            <v>44928</v>
          </cell>
          <cell r="H1280">
            <v>44938</v>
          </cell>
        </row>
        <row r="1281">
          <cell r="A1281" t="str">
            <v>Cons_ANI_179</v>
          </cell>
          <cell r="G1281">
            <v>44938</v>
          </cell>
          <cell r="H1281">
            <v>44951</v>
          </cell>
        </row>
        <row r="1282">
          <cell r="A1282" t="str">
            <v>balastro108m²/Arena 40m²</v>
          </cell>
          <cell r="G1282">
            <v>44928</v>
          </cell>
          <cell r="H1282">
            <v>44951</v>
          </cell>
        </row>
        <row r="1283">
          <cell r="A1283" t="str">
            <v>Cons_ANI_181</v>
          </cell>
          <cell r="G1283">
            <v>44928</v>
          </cell>
          <cell r="H1283">
            <v>44932</v>
          </cell>
        </row>
        <row r="1284">
          <cell r="A1284" t="str">
            <v>Cons_ANI_182</v>
          </cell>
          <cell r="G1284">
            <v>44932</v>
          </cell>
          <cell r="H1284">
            <v>44943</v>
          </cell>
        </row>
        <row r="1285">
          <cell r="A1285" t="str">
            <v>Cons_ANI_183</v>
          </cell>
          <cell r="G1285">
            <v>44943</v>
          </cell>
          <cell r="H1285">
            <v>44951</v>
          </cell>
        </row>
        <row r="1286">
          <cell r="A1286" t="str">
            <v>Construcción de carreteras y aparcamientos</v>
          </cell>
          <cell r="G1286">
            <v>44928</v>
          </cell>
          <cell r="H1286">
            <v>45100</v>
          </cell>
        </row>
        <row r="1287">
          <cell r="A1287" t="str">
            <v>Construcción de carretera Zona de Maniobras y aparcamiento</v>
          </cell>
          <cell r="G1287">
            <v>44928</v>
          </cell>
          <cell r="H1287">
            <v>45084</v>
          </cell>
        </row>
        <row r="1288">
          <cell r="A1288" t="str">
            <v>Cons_ANI_186</v>
          </cell>
          <cell r="G1288">
            <v>44928</v>
          </cell>
          <cell r="H1288">
            <v>44930</v>
          </cell>
        </row>
        <row r="1289">
          <cell r="A1289" t="str">
            <v>Cons_ANI_187</v>
          </cell>
          <cell r="G1289">
            <v>44930</v>
          </cell>
          <cell r="H1289">
            <v>44936</v>
          </cell>
        </row>
        <row r="1290">
          <cell r="A1290" t="str">
            <v>Cons_ANI_188</v>
          </cell>
          <cell r="G1290">
            <v>44936</v>
          </cell>
          <cell r="H1290">
            <v>45073</v>
          </cell>
        </row>
        <row r="1291">
          <cell r="A1291" t="str">
            <v>Cons_ANI_189</v>
          </cell>
          <cell r="G1291">
            <v>44944</v>
          </cell>
          <cell r="H1291">
            <v>44952</v>
          </cell>
        </row>
        <row r="1292">
          <cell r="A1292" t="str">
            <v>Cons_ANI_190</v>
          </cell>
          <cell r="G1292">
            <v>44952</v>
          </cell>
          <cell r="H1292">
            <v>45082</v>
          </cell>
        </row>
        <row r="1293">
          <cell r="A1293" t="str">
            <v>Cons_ANI_191</v>
          </cell>
          <cell r="G1293">
            <v>44952</v>
          </cell>
          <cell r="H1293">
            <v>45083</v>
          </cell>
        </row>
        <row r="1294">
          <cell r="A1294" t="str">
            <v>Cons_ANI_192</v>
          </cell>
          <cell r="G1294">
            <v>44965</v>
          </cell>
          <cell r="H1294">
            <v>44971</v>
          </cell>
        </row>
        <row r="1295">
          <cell r="A1295" t="str">
            <v>Cons_ANI_193</v>
          </cell>
          <cell r="G1295">
            <v>44972</v>
          </cell>
          <cell r="H1295">
            <v>45084</v>
          </cell>
        </row>
        <row r="1296">
          <cell r="A1296" t="str">
            <v>zona maniobras 3222m²</v>
          </cell>
          <cell r="G1296">
            <v>44928</v>
          </cell>
          <cell r="H1296">
            <v>44974</v>
          </cell>
        </row>
        <row r="1297">
          <cell r="A1297" t="str">
            <v>Cons_ANI_195</v>
          </cell>
          <cell r="G1297">
            <v>44928</v>
          </cell>
          <cell r="H1297">
            <v>44940</v>
          </cell>
        </row>
        <row r="1298">
          <cell r="A1298" t="str">
            <v>Cons_ANI_196</v>
          </cell>
          <cell r="G1298">
            <v>44972</v>
          </cell>
          <cell r="H1298">
            <v>44974</v>
          </cell>
        </row>
        <row r="1299">
          <cell r="A1299" t="str">
            <v>Construcción eléctrica</v>
          </cell>
          <cell r="G1299">
            <v>44944</v>
          </cell>
          <cell r="H1299">
            <v>45100</v>
          </cell>
        </row>
        <row r="1300">
          <cell r="A1300" t="str">
            <v>Construcción de subestaciones</v>
          </cell>
          <cell r="G1300">
            <v>44944</v>
          </cell>
          <cell r="H1300">
            <v>45098</v>
          </cell>
        </row>
        <row r="1301">
          <cell r="A1301" t="str">
            <v>Cons_ANI_199</v>
          </cell>
          <cell r="G1301">
            <v>44944</v>
          </cell>
          <cell r="H1301">
            <v>45069</v>
          </cell>
        </row>
        <row r="1302">
          <cell r="A1302" t="str">
            <v>Cons_ANI_200</v>
          </cell>
          <cell r="G1302">
            <v>44944</v>
          </cell>
          <cell r="H1302">
            <v>44953</v>
          </cell>
        </row>
        <row r="1303">
          <cell r="A1303" t="str">
            <v>Cons_ANI_202</v>
          </cell>
          <cell r="G1303">
            <v>44953</v>
          </cell>
          <cell r="H1303">
            <v>44992</v>
          </cell>
        </row>
        <row r="1304">
          <cell r="A1304" t="str">
            <v>Cons_ANI_201</v>
          </cell>
          <cell r="G1304">
            <v>44953</v>
          </cell>
          <cell r="H1304">
            <v>45094</v>
          </cell>
        </row>
        <row r="1305">
          <cell r="A1305" t="str">
            <v>Cons_ANI_203</v>
          </cell>
          <cell r="G1305">
            <v>44953</v>
          </cell>
          <cell r="H1305">
            <v>45098</v>
          </cell>
        </row>
        <row r="1306">
          <cell r="A1306" t="str">
            <v>Cons_ANI_204</v>
          </cell>
          <cell r="G1306">
            <v>44959</v>
          </cell>
          <cell r="H1306">
            <v>45062</v>
          </cell>
        </row>
        <row r="1307">
          <cell r="A1307" t="str">
            <v>El sistema de ventilación</v>
          </cell>
          <cell r="G1307">
            <v>44953</v>
          </cell>
          <cell r="H1307">
            <v>45100</v>
          </cell>
        </row>
        <row r="1308">
          <cell r="A1308" t="str">
            <v>Otras áreas</v>
          </cell>
          <cell r="G1308">
            <v>44953</v>
          </cell>
          <cell r="H1308">
            <v>45100</v>
          </cell>
        </row>
        <row r="1309">
          <cell r="A1309" t="str">
            <v>Cons_ANI_213</v>
          </cell>
          <cell r="G1309">
            <v>44953</v>
          </cell>
          <cell r="H1309">
            <v>45078</v>
          </cell>
        </row>
        <row r="1310">
          <cell r="A1310" t="str">
            <v>Cons_ANI_208</v>
          </cell>
          <cell r="G1310">
            <v>44953</v>
          </cell>
          <cell r="H1310">
            <v>45078</v>
          </cell>
        </row>
        <row r="1311">
          <cell r="A1311" t="str">
            <v>Cons_ANI_207</v>
          </cell>
          <cell r="G1311">
            <v>44953</v>
          </cell>
          <cell r="H1311">
            <v>45078</v>
          </cell>
        </row>
        <row r="1312">
          <cell r="A1312" t="str">
            <v>Cons_ANI_209</v>
          </cell>
          <cell r="G1312">
            <v>44964</v>
          </cell>
          <cell r="H1312">
            <v>45094</v>
          </cell>
        </row>
        <row r="1313">
          <cell r="A1313" t="str">
            <v>Cons_ANI_211</v>
          </cell>
          <cell r="G1313">
            <v>44967</v>
          </cell>
          <cell r="H1313">
            <v>45099</v>
          </cell>
        </row>
        <row r="1314">
          <cell r="A1314" t="str">
            <v>Cons_ANI_212</v>
          </cell>
          <cell r="G1314">
            <v>44977</v>
          </cell>
          <cell r="H1314">
            <v>45100</v>
          </cell>
        </row>
        <row r="1315">
          <cell r="A1315" t="str">
            <v>Cons_ANI_210</v>
          </cell>
          <cell r="G1315">
            <v>44994</v>
          </cell>
          <cell r="H1315">
            <v>45100</v>
          </cell>
        </row>
        <row r="1316">
          <cell r="A1316" t="str">
            <v>Depuración de equipos</v>
          </cell>
          <cell r="G1316">
            <v>45085</v>
          </cell>
          <cell r="H1316">
            <v>45100</v>
          </cell>
        </row>
        <row r="1317">
          <cell r="A1317" t="str">
            <v>Cons_ANI_215</v>
          </cell>
          <cell r="G1317">
            <v>45085</v>
          </cell>
          <cell r="H1317">
            <v>45100</v>
          </cell>
        </row>
        <row r="1318">
          <cell r="A1318" t="str">
            <v>Zona 3 - Construcción Ferreovia Periferica y Triangulo de Inversion</v>
          </cell>
          <cell r="G1318">
            <v>44775</v>
          </cell>
          <cell r="H1318">
            <v>45100</v>
          </cell>
        </row>
        <row r="1319">
          <cell r="A1319" t="str">
            <v>Construcción de Vias 1 y 3</v>
          </cell>
          <cell r="G1319">
            <v>44775</v>
          </cell>
          <cell r="H1319">
            <v>45100</v>
          </cell>
        </row>
        <row r="1320">
          <cell r="A1320" t="str">
            <v>Subestructura</v>
          </cell>
          <cell r="G1320">
            <v>44778</v>
          </cell>
          <cell r="H1320">
            <v>45072</v>
          </cell>
        </row>
        <row r="1321">
          <cell r="A1321" t="str">
            <v>Cons_ANI_219</v>
          </cell>
          <cell r="G1321">
            <v>44778</v>
          </cell>
          <cell r="H1321">
            <v>44785</v>
          </cell>
        </row>
        <row r="1322">
          <cell r="A1322" t="str">
            <v>Cons_ANI_220</v>
          </cell>
          <cell r="G1322">
            <v>44785</v>
          </cell>
          <cell r="H1322">
            <v>44792</v>
          </cell>
        </row>
        <row r="1323">
          <cell r="A1323" t="str">
            <v>Cons_ANI_221</v>
          </cell>
          <cell r="G1323">
            <v>44793</v>
          </cell>
          <cell r="H1323">
            <v>44805</v>
          </cell>
        </row>
        <row r="1324">
          <cell r="A1324" t="str">
            <v>Cons_ANI_222</v>
          </cell>
          <cell r="G1324">
            <v>44805</v>
          </cell>
          <cell r="H1324">
            <v>45072</v>
          </cell>
        </row>
        <row r="1325">
          <cell r="A1325" t="str">
            <v>Cons_ANI_223</v>
          </cell>
          <cell r="G1325">
            <v>44811</v>
          </cell>
          <cell r="H1325">
            <v>45069</v>
          </cell>
        </row>
        <row r="1326">
          <cell r="A1326" t="str">
            <v>Construcción ferroviaria</v>
          </cell>
          <cell r="G1326">
            <v>44775</v>
          </cell>
          <cell r="H1326">
            <v>45100</v>
          </cell>
        </row>
        <row r="1327">
          <cell r="A1327" t="str">
            <v>Cons_ANI_225</v>
          </cell>
          <cell r="G1327">
            <v>44775</v>
          </cell>
          <cell r="H1327">
            <v>44782</v>
          </cell>
        </row>
        <row r="1328">
          <cell r="A1328" t="str">
            <v>Cons_ANI_226</v>
          </cell>
          <cell r="G1328">
            <v>44818</v>
          </cell>
          <cell r="H1328">
            <v>45093</v>
          </cell>
        </row>
        <row r="1329">
          <cell r="A1329" t="str">
            <v>Cons_ANI_227</v>
          </cell>
          <cell r="G1329">
            <v>44826</v>
          </cell>
          <cell r="H1329">
            <v>45097</v>
          </cell>
        </row>
        <row r="1330">
          <cell r="A1330" t="str">
            <v>Cons_ANI_228</v>
          </cell>
          <cell r="G1330">
            <v>44832</v>
          </cell>
          <cell r="H1330">
            <v>45100</v>
          </cell>
        </row>
        <row r="1331">
          <cell r="A1331" t="str">
            <v>Cons_ANI_229</v>
          </cell>
          <cell r="G1331">
            <v>44841</v>
          </cell>
          <cell r="H1331">
            <v>45079</v>
          </cell>
        </row>
        <row r="1332">
          <cell r="A1332" t="str">
            <v>Cons_ANI_230</v>
          </cell>
          <cell r="G1332">
            <v>44855</v>
          </cell>
          <cell r="H1332">
            <v>45100</v>
          </cell>
        </row>
        <row r="1333">
          <cell r="A1333" t="str">
            <v>Cons_ANI_231</v>
          </cell>
          <cell r="G1333">
            <v>44862</v>
          </cell>
          <cell r="H1333">
            <v>45100</v>
          </cell>
        </row>
        <row r="1334">
          <cell r="A1334" t="str">
            <v>Cons_ANI_232</v>
          </cell>
          <cell r="G1334">
            <v>44867</v>
          </cell>
          <cell r="H1334">
            <v>45086</v>
          </cell>
        </row>
        <row r="1335">
          <cell r="A1335" t="str">
            <v>Cons_ANI_233</v>
          </cell>
          <cell r="G1335">
            <v>44876</v>
          </cell>
          <cell r="H1335">
            <v>44883</v>
          </cell>
        </row>
        <row r="1336">
          <cell r="A1336" t="str">
            <v>Zona 4 - Construcción Ferreovias 2, 12, 13, 14, 15 y 16</v>
          </cell>
          <cell r="G1336">
            <v>44890</v>
          </cell>
          <cell r="H1336">
            <v>45100</v>
          </cell>
        </row>
        <row r="1337">
          <cell r="A1337" t="str">
            <v>Cons_ANI_236</v>
          </cell>
          <cell r="G1337">
            <v>44890</v>
          </cell>
          <cell r="H1337">
            <v>44908</v>
          </cell>
        </row>
        <row r="1338">
          <cell r="A1338" t="str">
            <v>Cons_ANI_237</v>
          </cell>
          <cell r="G1338">
            <v>44897</v>
          </cell>
          <cell r="H1338">
            <v>45085</v>
          </cell>
        </row>
        <row r="1339">
          <cell r="A1339" t="str">
            <v>Cons_ANI_238</v>
          </cell>
          <cell r="G1339">
            <v>44904</v>
          </cell>
          <cell r="H1339">
            <v>44952</v>
          </cell>
        </row>
        <row r="1340">
          <cell r="A1340" t="str">
            <v>Cons_ANI_240</v>
          </cell>
          <cell r="G1340">
            <v>44952</v>
          </cell>
          <cell r="H1340">
            <v>45070</v>
          </cell>
        </row>
        <row r="1341">
          <cell r="A1341" t="str">
            <v>Cons_ANI_239</v>
          </cell>
          <cell r="G1341">
            <v>44952</v>
          </cell>
          <cell r="H1341">
            <v>45097</v>
          </cell>
        </row>
        <row r="1342">
          <cell r="A1342" t="str">
            <v>Cons_ANI_241</v>
          </cell>
          <cell r="G1342">
            <v>44963</v>
          </cell>
          <cell r="H1342">
            <v>45100</v>
          </cell>
        </row>
        <row r="1343">
          <cell r="A1343" t="str">
            <v>Zona 5 - Construcción de Ferreovia de Salida hacia Regiotram Norte (Inicio)</v>
          </cell>
          <cell r="G1343">
            <v>44966</v>
          </cell>
          <cell r="H1343">
            <v>45094</v>
          </cell>
        </row>
        <row r="1344">
          <cell r="A1344" t="str">
            <v>Demolición</v>
          </cell>
          <cell r="G1344">
            <v>44966</v>
          </cell>
          <cell r="H1344">
            <v>44974</v>
          </cell>
        </row>
        <row r="1345">
          <cell r="A1345" t="str">
            <v>Cons_ANI_266</v>
          </cell>
          <cell r="G1345">
            <v>44966</v>
          </cell>
          <cell r="H1345">
            <v>44974</v>
          </cell>
        </row>
        <row r="1346">
          <cell r="A1346" t="str">
            <v>Instalación de vía</v>
          </cell>
          <cell r="G1346">
            <v>44975</v>
          </cell>
          <cell r="H1346">
            <v>45094</v>
          </cell>
        </row>
        <row r="1347">
          <cell r="A1347" t="str">
            <v>Cons_ANI_268</v>
          </cell>
          <cell r="G1347">
            <v>44975</v>
          </cell>
          <cell r="H1347">
            <v>44980</v>
          </cell>
        </row>
        <row r="1348">
          <cell r="A1348" t="str">
            <v>Cons_ANI_269</v>
          </cell>
          <cell r="G1348">
            <v>44980</v>
          </cell>
          <cell r="H1348">
            <v>45066</v>
          </cell>
        </row>
        <row r="1349">
          <cell r="A1349" t="str">
            <v>Cons_ANI_270</v>
          </cell>
          <cell r="G1349">
            <v>44988</v>
          </cell>
          <cell r="H1349">
            <v>45094</v>
          </cell>
        </row>
        <row r="1350">
          <cell r="A1350" t="str">
            <v>Cons_ANI_271</v>
          </cell>
          <cell r="G1350">
            <v>44995</v>
          </cell>
          <cell r="H1350">
            <v>45001</v>
          </cell>
        </row>
        <row r="1351">
          <cell r="A1351" t="str">
            <v>Cons_ANI_272</v>
          </cell>
          <cell r="G1351">
            <v>45001</v>
          </cell>
          <cell r="H1351">
            <v>45077</v>
          </cell>
        </row>
        <row r="1352">
          <cell r="A1352" t="str">
            <v>Zona 7 - Construcción Ferrovia 1 (Fin Via Periferica)</v>
          </cell>
          <cell r="G1352">
            <v>45027</v>
          </cell>
          <cell r="H1352">
            <v>45040</v>
          </cell>
        </row>
        <row r="1353">
          <cell r="A1353" t="str">
            <v>Cons_ANI_274</v>
          </cell>
          <cell r="G1353">
            <v>45027</v>
          </cell>
          <cell r="H1353">
            <v>45033</v>
          </cell>
        </row>
        <row r="1354">
          <cell r="A1354" t="str">
            <v>Cons_ANI_275</v>
          </cell>
          <cell r="G1354">
            <v>45033</v>
          </cell>
          <cell r="H1354">
            <v>45037</v>
          </cell>
        </row>
        <row r="1355">
          <cell r="A1355" t="str">
            <v>Cons_ANI_276</v>
          </cell>
          <cell r="G1355">
            <v>45037</v>
          </cell>
          <cell r="H1355">
            <v>45040</v>
          </cell>
        </row>
        <row r="1356">
          <cell r="A1356" t="str">
            <v>3. Obras auxiliares</v>
          </cell>
          <cell r="G1356">
            <v>44966</v>
          </cell>
          <cell r="H1356">
            <v>45101</v>
          </cell>
        </row>
        <row r="1357">
          <cell r="A1357" t="str">
            <v>Cons_ANI_278</v>
          </cell>
          <cell r="G1357">
            <v>44966</v>
          </cell>
          <cell r="H1357">
            <v>45101</v>
          </cell>
        </row>
        <row r="1358">
          <cell r="A1358" t="str">
            <v>Cons_ANI_279</v>
          </cell>
          <cell r="G1358">
            <v>44974</v>
          </cell>
          <cell r="H1358">
            <v>44988</v>
          </cell>
        </row>
        <row r="1359">
          <cell r="A1359" t="str">
            <v>Cons_ANI_280</v>
          </cell>
          <cell r="G1359">
            <v>44988</v>
          </cell>
          <cell r="H1359">
            <v>45012</v>
          </cell>
        </row>
        <row r="1360">
          <cell r="A1360" t="str">
            <v>Cons_ANI_281</v>
          </cell>
          <cell r="G1360">
            <v>44991</v>
          </cell>
          <cell r="H1360">
            <v>45006</v>
          </cell>
        </row>
        <row r="1361">
          <cell r="A1361" t="str">
            <v>Cons_ANI_282</v>
          </cell>
          <cell r="G1361">
            <v>45013</v>
          </cell>
          <cell r="H1361">
            <v>45100</v>
          </cell>
        </row>
        <row r="1362">
          <cell r="A1362" t="str">
            <v>4. Instalación de equipos Sabana y El Corzo</v>
          </cell>
          <cell r="G1362">
            <v>44982</v>
          </cell>
          <cell r="H1362">
            <v>45101</v>
          </cell>
        </row>
        <row r="1363">
          <cell r="A1363" t="str">
            <v>Cons_ANI_284</v>
          </cell>
          <cell r="G1363">
            <v>44982</v>
          </cell>
          <cell r="H1363">
            <v>45091</v>
          </cell>
        </row>
        <row r="1364">
          <cell r="A1364" t="str">
            <v>Cons_ANI_285</v>
          </cell>
          <cell r="G1364">
            <v>45020</v>
          </cell>
          <cell r="H1364">
            <v>45101</v>
          </cell>
        </row>
        <row r="1365">
          <cell r="A1365" t="str">
            <v>5. Control de Calidad</v>
          </cell>
          <cell r="G1365">
            <v>44740</v>
          </cell>
          <cell r="H1365">
            <v>45100</v>
          </cell>
        </row>
        <row r="1366">
          <cell r="A1366" t="str">
            <v>Cons_ANI 31</v>
          </cell>
          <cell r="G1366">
            <v>44740</v>
          </cell>
          <cell r="H1366">
            <v>45100</v>
          </cell>
        </row>
        <row r="1367">
          <cell r="A1367" t="str">
            <v>Cons_ANI 41</v>
          </cell>
          <cell r="G1367">
            <v>44754</v>
          </cell>
          <cell r="H1367">
            <v>45100</v>
          </cell>
        </row>
        <row r="1368">
          <cell r="A1368" t="str">
            <v>Cons_ANI 21</v>
          </cell>
          <cell r="G1368">
            <v>44775</v>
          </cell>
          <cell r="H1368">
            <v>45100</v>
          </cell>
        </row>
        <row r="1369">
          <cell r="A1369" t="str">
            <v>Cons_ANI 51</v>
          </cell>
          <cell r="G1369">
            <v>44894</v>
          </cell>
          <cell r="H1369">
            <v>45100</v>
          </cell>
        </row>
        <row r="1370">
          <cell r="A1370" t="str">
            <v>Obras de Acceso del Taller ANI / Access Track ANI</v>
          </cell>
          <cell r="G1370">
            <v>45223</v>
          </cell>
          <cell r="H1370">
            <v>45399</v>
          </cell>
        </row>
        <row r="1371">
          <cell r="A1371" t="str">
            <v>A4560</v>
          </cell>
          <cell r="G1371" t="str">
            <v>24/10/23*</v>
          </cell>
        </row>
        <row r="1372">
          <cell r="A1372" t="str">
            <v>A5236</v>
          </cell>
          <cell r="G1372">
            <v>45230</v>
          </cell>
        </row>
        <row r="1373">
          <cell r="A1373" t="str">
            <v>A4624</v>
          </cell>
          <cell r="G1373">
            <v>45239</v>
          </cell>
        </row>
        <row r="1374">
          <cell r="A1374" t="str">
            <v>Redes de EAAB - 42 CCP Protección de Tuberías / EAAB Utilities (Hydraulic)</v>
          </cell>
          <cell r="G1374">
            <v>45230</v>
          </cell>
          <cell r="H1374">
            <v>45280</v>
          </cell>
        </row>
        <row r="1375">
          <cell r="A1375" t="str">
            <v>Cons_ANI_244</v>
          </cell>
          <cell r="G1375">
            <v>45230</v>
          </cell>
          <cell r="H1375">
            <v>45232</v>
          </cell>
        </row>
        <row r="1376">
          <cell r="A1376" t="str">
            <v>Cons_ANI_246</v>
          </cell>
          <cell r="G1376">
            <v>45230</v>
          </cell>
          <cell r="H1376">
            <v>45239</v>
          </cell>
        </row>
        <row r="1377">
          <cell r="A1377" t="str">
            <v>Cons_ANI_1048</v>
          </cell>
          <cell r="G1377">
            <v>45230</v>
          </cell>
          <cell r="H1377">
            <v>45250</v>
          </cell>
        </row>
        <row r="1378">
          <cell r="A1378" t="str">
            <v>Cons_ANI_1058</v>
          </cell>
          <cell r="G1378">
            <v>45232</v>
          </cell>
          <cell r="H1378">
            <v>45246</v>
          </cell>
        </row>
        <row r="1379">
          <cell r="A1379" t="str">
            <v>Cons_ANI_1068</v>
          </cell>
          <cell r="G1379">
            <v>45245</v>
          </cell>
          <cell r="H1379">
            <v>45250</v>
          </cell>
        </row>
        <row r="1380">
          <cell r="A1380" t="str">
            <v>Cons_ANI_1078</v>
          </cell>
          <cell r="G1380">
            <v>45250</v>
          </cell>
          <cell r="H1380">
            <v>45264</v>
          </cell>
        </row>
        <row r="1381">
          <cell r="A1381" t="str">
            <v>Cons_ANI_1088</v>
          </cell>
          <cell r="G1381">
            <v>45265</v>
          </cell>
          <cell r="H1381">
            <v>45274</v>
          </cell>
        </row>
        <row r="1382">
          <cell r="A1382" t="str">
            <v>Cons_ANI_1098</v>
          </cell>
          <cell r="G1382">
            <v>45274</v>
          </cell>
          <cell r="H1382">
            <v>45276</v>
          </cell>
        </row>
        <row r="1383">
          <cell r="A1383" t="str">
            <v>Cons_ANI_245</v>
          </cell>
          <cell r="G1383">
            <v>45276</v>
          </cell>
          <cell r="H1383">
            <v>45280</v>
          </cell>
        </row>
        <row r="1384">
          <cell r="A1384" t="str">
            <v>Protección Redes de CENIT / CENIT Utilities (Oil-gas)</v>
          </cell>
          <cell r="G1384">
            <v>45274</v>
          </cell>
          <cell r="H1384">
            <v>45324</v>
          </cell>
        </row>
        <row r="1385">
          <cell r="A1385" t="str">
            <v>Cons_ANI_247</v>
          </cell>
          <cell r="G1385">
            <v>45274</v>
          </cell>
          <cell r="H1385">
            <v>45280</v>
          </cell>
        </row>
        <row r="1386">
          <cell r="A1386" t="str">
            <v>Cons_ANI_288</v>
          </cell>
          <cell r="G1386">
            <v>45280</v>
          </cell>
          <cell r="H1386">
            <v>45295</v>
          </cell>
        </row>
        <row r="1387">
          <cell r="A1387" t="str">
            <v>Cons_ANI_318</v>
          </cell>
          <cell r="G1387">
            <v>45295</v>
          </cell>
          <cell r="H1387">
            <v>45302</v>
          </cell>
        </row>
        <row r="1388">
          <cell r="A1388" t="str">
            <v>Cons_ANI_338</v>
          </cell>
          <cell r="G1388">
            <v>45302</v>
          </cell>
          <cell r="H1388">
            <v>45309</v>
          </cell>
        </row>
        <row r="1389">
          <cell r="A1389" t="str">
            <v>Cons_ANI_248</v>
          </cell>
          <cell r="G1389">
            <v>45309</v>
          </cell>
          <cell r="H1389">
            <v>45324</v>
          </cell>
        </row>
        <row r="1390">
          <cell r="A1390" t="str">
            <v>Construcción de via / Track Construction</v>
          </cell>
          <cell r="G1390">
            <v>45234</v>
          </cell>
          <cell r="H1390">
            <v>45399</v>
          </cell>
        </row>
        <row r="1391">
          <cell r="A1391" t="str">
            <v>Cons_ANI_250</v>
          </cell>
          <cell r="G1391">
            <v>45234</v>
          </cell>
          <cell r="H1391">
            <v>45250</v>
          </cell>
        </row>
        <row r="1392">
          <cell r="A1392" t="str">
            <v>Cons_ANI_251</v>
          </cell>
          <cell r="G1392">
            <v>45345</v>
          </cell>
          <cell r="H1392">
            <v>45362</v>
          </cell>
        </row>
        <row r="1393">
          <cell r="A1393" t="str">
            <v>Zona 1</v>
          </cell>
          <cell r="G1393">
            <v>45250</v>
          </cell>
          <cell r="H1393">
            <v>45302</v>
          </cell>
        </row>
        <row r="1394">
          <cell r="A1394" t="str">
            <v>Cons_ANI_808</v>
          </cell>
          <cell r="G1394">
            <v>45250</v>
          </cell>
          <cell r="H1394">
            <v>45257</v>
          </cell>
        </row>
        <row r="1395">
          <cell r="A1395" t="str">
            <v>Cons_ANI_818</v>
          </cell>
          <cell r="G1395">
            <v>45257</v>
          </cell>
          <cell r="H1395">
            <v>45271</v>
          </cell>
        </row>
        <row r="1396">
          <cell r="A1396" t="str">
            <v>Cons_ANI_798</v>
          </cell>
          <cell r="G1396">
            <v>45271</v>
          </cell>
          <cell r="H1396">
            <v>45278</v>
          </cell>
        </row>
        <row r="1397">
          <cell r="A1397" t="str">
            <v>Cons_ANI_788</v>
          </cell>
          <cell r="G1397">
            <v>45278</v>
          </cell>
          <cell r="H1397">
            <v>45293</v>
          </cell>
        </row>
        <row r="1398">
          <cell r="A1398" t="str">
            <v>Zona 1 Track Installation</v>
          </cell>
          <cell r="G1398">
            <v>45293</v>
          </cell>
          <cell r="H1398">
            <v>45302</v>
          </cell>
        </row>
        <row r="1399">
          <cell r="A1399" t="str">
            <v>Cons_ANI_908</v>
          </cell>
          <cell r="G1399">
            <v>45293</v>
          </cell>
          <cell r="H1399">
            <v>45295</v>
          </cell>
        </row>
        <row r="1400">
          <cell r="A1400" t="str">
            <v>Cons_ANI_918</v>
          </cell>
          <cell r="G1400">
            <v>45295</v>
          </cell>
          <cell r="H1400">
            <v>45297</v>
          </cell>
        </row>
        <row r="1401">
          <cell r="A1401" t="str">
            <v>Cons_ANI_928</v>
          </cell>
          <cell r="G1401">
            <v>45297</v>
          </cell>
          <cell r="H1401">
            <v>45300</v>
          </cell>
        </row>
        <row r="1402">
          <cell r="A1402" t="str">
            <v>Cons_ANI_938</v>
          </cell>
          <cell r="G1402">
            <v>45300</v>
          </cell>
          <cell r="H1402">
            <v>45302</v>
          </cell>
        </row>
        <row r="1403">
          <cell r="A1403" t="str">
            <v>Zona 2</v>
          </cell>
          <cell r="G1403">
            <v>45324</v>
          </cell>
          <cell r="H1403">
            <v>45344</v>
          </cell>
        </row>
        <row r="1404">
          <cell r="A1404" t="str">
            <v>Cons_ANI_848</v>
          </cell>
          <cell r="G1404">
            <v>45324</v>
          </cell>
          <cell r="H1404">
            <v>45325</v>
          </cell>
        </row>
        <row r="1405">
          <cell r="A1405" t="str">
            <v>Cons_ANI_858</v>
          </cell>
          <cell r="G1405">
            <v>45325</v>
          </cell>
          <cell r="H1405">
            <v>45330</v>
          </cell>
        </row>
        <row r="1406">
          <cell r="A1406" t="str">
            <v>Cons_ANI_838</v>
          </cell>
          <cell r="G1406">
            <v>45330</v>
          </cell>
          <cell r="H1406">
            <v>45334</v>
          </cell>
        </row>
        <row r="1407">
          <cell r="A1407" t="str">
            <v>Cons_ANI_828</v>
          </cell>
          <cell r="G1407">
            <v>45334</v>
          </cell>
          <cell r="H1407">
            <v>45338</v>
          </cell>
        </row>
        <row r="1408">
          <cell r="A1408" t="str">
            <v>Zona 2 Track Installation</v>
          </cell>
          <cell r="G1408">
            <v>45338</v>
          </cell>
          <cell r="H1408">
            <v>45344</v>
          </cell>
        </row>
        <row r="1409">
          <cell r="A1409" t="str">
            <v>Cons_ANI_948</v>
          </cell>
          <cell r="G1409">
            <v>45338</v>
          </cell>
          <cell r="H1409">
            <v>45339</v>
          </cell>
        </row>
        <row r="1410">
          <cell r="A1410" t="str">
            <v>Cons_ANI_958</v>
          </cell>
          <cell r="G1410">
            <v>45341</v>
          </cell>
          <cell r="H1410">
            <v>45341</v>
          </cell>
        </row>
        <row r="1411">
          <cell r="A1411" t="str">
            <v>Cons_ANI_968</v>
          </cell>
          <cell r="G1411">
            <v>45342</v>
          </cell>
          <cell r="H1411">
            <v>45342</v>
          </cell>
        </row>
        <row r="1412">
          <cell r="A1412" t="str">
            <v>Cons_ANI_978</v>
          </cell>
          <cell r="G1412">
            <v>45343</v>
          </cell>
          <cell r="H1412">
            <v>45344</v>
          </cell>
        </row>
        <row r="1413">
          <cell r="A1413" t="str">
            <v>Zona 3</v>
          </cell>
          <cell r="G1413">
            <v>45363</v>
          </cell>
          <cell r="H1413">
            <v>45399</v>
          </cell>
        </row>
        <row r="1414">
          <cell r="A1414" t="str">
            <v>Cons_ANI_888</v>
          </cell>
          <cell r="G1414">
            <v>45363</v>
          </cell>
          <cell r="H1414">
            <v>45363</v>
          </cell>
        </row>
        <row r="1415">
          <cell r="A1415" t="str">
            <v>Cons_ANI_898</v>
          </cell>
          <cell r="G1415">
            <v>45364</v>
          </cell>
          <cell r="H1415">
            <v>45365</v>
          </cell>
        </row>
        <row r="1416">
          <cell r="A1416" t="str">
            <v>Cons_ANI_878</v>
          </cell>
          <cell r="G1416">
            <v>45366</v>
          </cell>
          <cell r="H1416">
            <v>45369</v>
          </cell>
        </row>
        <row r="1417">
          <cell r="A1417" t="str">
            <v>Cons_ANI_868</v>
          </cell>
          <cell r="G1417">
            <v>45369</v>
          </cell>
          <cell r="H1417">
            <v>45373</v>
          </cell>
        </row>
        <row r="1418">
          <cell r="A1418" t="str">
            <v>Zona 3 Track Installation</v>
          </cell>
          <cell r="G1418">
            <v>45373</v>
          </cell>
          <cell r="H1418">
            <v>45399</v>
          </cell>
        </row>
        <row r="1419">
          <cell r="A1419" t="str">
            <v>Cons_ANI_988</v>
          </cell>
          <cell r="G1419">
            <v>45373</v>
          </cell>
          <cell r="H1419">
            <v>45383</v>
          </cell>
        </row>
        <row r="1420">
          <cell r="A1420" t="str">
            <v>Cons_ANI_1038</v>
          </cell>
          <cell r="G1420">
            <v>45373</v>
          </cell>
          <cell r="H1420">
            <v>45391</v>
          </cell>
        </row>
        <row r="1421">
          <cell r="A1421" t="str">
            <v>Cons_ANI_998</v>
          </cell>
          <cell r="G1421">
            <v>45383</v>
          </cell>
          <cell r="H1421">
            <v>45384</v>
          </cell>
        </row>
        <row r="1422">
          <cell r="A1422" t="str">
            <v>Cons_ANI_1008</v>
          </cell>
          <cell r="G1422">
            <v>45384</v>
          </cell>
          <cell r="H1422">
            <v>45385</v>
          </cell>
        </row>
        <row r="1423">
          <cell r="A1423" t="str">
            <v>Cons_ANI_1018</v>
          </cell>
          <cell r="G1423">
            <v>45385</v>
          </cell>
          <cell r="H1423">
            <v>45390</v>
          </cell>
        </row>
        <row r="1424">
          <cell r="A1424" t="str">
            <v>Cons_ANI_1028</v>
          </cell>
          <cell r="G1424">
            <v>45391</v>
          </cell>
          <cell r="H1424">
            <v>45399</v>
          </cell>
        </row>
        <row r="1425">
          <cell r="A1425" t="str">
            <v>Construcción del Taller el Corzo / El Corzo Workshop Construction</v>
          </cell>
          <cell r="G1425">
            <v>44858</v>
          </cell>
          <cell r="H1425">
            <v>46122</v>
          </cell>
        </row>
        <row r="1426">
          <cell r="A1426" t="str">
            <v>CTC-1</v>
          </cell>
          <cell r="G1426">
            <v>44858</v>
          </cell>
        </row>
        <row r="1427">
          <cell r="A1427" t="str">
            <v>CTC-2</v>
          </cell>
          <cell r="G1427">
            <v>44923</v>
          </cell>
        </row>
        <row r="1428">
          <cell r="A1428" t="str">
            <v>CTC-22</v>
          </cell>
          <cell r="G1428">
            <v>45079</v>
          </cell>
        </row>
        <row r="1429">
          <cell r="A1429" t="str">
            <v>CTC-3</v>
          </cell>
          <cell r="H1429">
            <v>46122</v>
          </cell>
        </row>
        <row r="1430">
          <cell r="A1430" t="str">
            <v>Preliminares Corzo</v>
          </cell>
          <cell r="G1430">
            <v>44858</v>
          </cell>
          <cell r="H1430">
            <v>44995</v>
          </cell>
        </row>
        <row r="1431">
          <cell r="A1431" t="str">
            <v>CTC-5</v>
          </cell>
          <cell r="G1431">
            <v>44858</v>
          </cell>
          <cell r="H1431">
            <v>44937</v>
          </cell>
        </row>
        <row r="1432">
          <cell r="A1432" t="str">
            <v>CTC-10</v>
          </cell>
          <cell r="G1432">
            <v>44939</v>
          </cell>
          <cell r="H1432">
            <v>44970</v>
          </cell>
        </row>
        <row r="1433">
          <cell r="A1433" t="str">
            <v>CTC-15</v>
          </cell>
          <cell r="G1433">
            <v>44939</v>
          </cell>
          <cell r="H1433">
            <v>44979</v>
          </cell>
        </row>
        <row r="1434">
          <cell r="A1434" t="str">
            <v>CTC-20</v>
          </cell>
          <cell r="G1434">
            <v>44946</v>
          </cell>
          <cell r="H1434">
            <v>44995</v>
          </cell>
        </row>
        <row r="1435">
          <cell r="A1435" t="str">
            <v>TC-6 Movimiento de tierras TyC el Corzo / Earthworks</v>
          </cell>
          <cell r="G1435">
            <v>45079</v>
          </cell>
          <cell r="H1435">
            <v>45300</v>
          </cell>
        </row>
        <row r="1436">
          <cell r="A1436" t="str">
            <v>Movimiento de Tierras / Earthworks</v>
          </cell>
          <cell r="G1436">
            <v>45079</v>
          </cell>
          <cell r="H1436">
            <v>45300</v>
          </cell>
        </row>
        <row r="1437">
          <cell r="A1437" t="str">
            <v>CTC-30</v>
          </cell>
          <cell r="G1437">
            <v>45079</v>
          </cell>
          <cell r="H1437">
            <v>45210</v>
          </cell>
        </row>
        <row r="1438">
          <cell r="A1438" t="str">
            <v>CTC-35</v>
          </cell>
          <cell r="G1438">
            <v>45099</v>
          </cell>
          <cell r="H1438">
            <v>45229</v>
          </cell>
        </row>
        <row r="1439">
          <cell r="A1439" t="str">
            <v>CTC-40</v>
          </cell>
          <cell r="G1439">
            <v>45118</v>
          </cell>
          <cell r="H1439">
            <v>45266</v>
          </cell>
        </row>
        <row r="1440">
          <cell r="A1440" t="str">
            <v>CTC-45</v>
          </cell>
          <cell r="G1440">
            <v>45157</v>
          </cell>
          <cell r="H1440">
            <v>45300</v>
          </cell>
        </row>
        <row r="1441">
          <cell r="A1441" t="str">
            <v>TC-7 superestructura de vía TyC el Corzo / Trackworks</v>
          </cell>
          <cell r="G1441">
            <v>45300</v>
          </cell>
          <cell r="H1441">
            <v>46119</v>
          </cell>
        </row>
        <row r="1442">
          <cell r="A1442" t="str">
            <v>Instalacion de Vías Férreas / Trackworks Installation</v>
          </cell>
          <cell r="G1442">
            <v>45317</v>
          </cell>
          <cell r="H1442">
            <v>45953</v>
          </cell>
        </row>
        <row r="1443">
          <cell r="A1443" t="str">
            <v>CTC-65</v>
          </cell>
          <cell r="H1443">
            <v>45915</v>
          </cell>
        </row>
        <row r="1444">
          <cell r="A1444" t="str">
            <v>CTC-70</v>
          </cell>
          <cell r="H1444">
            <v>45915</v>
          </cell>
        </row>
        <row r="1445">
          <cell r="A1445" t="str">
            <v>Colocación de Rieles Aparatos de vía y Cambiavias - Vía Férrea en Balasto / Railroad Ballast</v>
          </cell>
          <cell r="G1445">
            <v>45317</v>
          </cell>
          <cell r="H1445">
            <v>45716</v>
          </cell>
        </row>
        <row r="1446">
          <cell r="A1446" t="str">
            <v>CTC-75</v>
          </cell>
          <cell r="G1446">
            <v>45317</v>
          </cell>
          <cell r="H1446">
            <v>45377</v>
          </cell>
        </row>
        <row r="1447">
          <cell r="A1447" t="str">
            <v>CTC-85</v>
          </cell>
          <cell r="G1447">
            <v>45433</v>
          </cell>
          <cell r="H1447">
            <v>45495</v>
          </cell>
        </row>
        <row r="1448">
          <cell r="A1448" t="str">
            <v>CTC-90</v>
          </cell>
          <cell r="G1448">
            <v>45471</v>
          </cell>
          <cell r="H1448">
            <v>45519</v>
          </cell>
        </row>
        <row r="1449">
          <cell r="A1449" t="str">
            <v>CTC-95</v>
          </cell>
          <cell r="G1449">
            <v>45520</v>
          </cell>
          <cell r="H1449">
            <v>45551</v>
          </cell>
        </row>
        <row r="1450">
          <cell r="A1450" t="str">
            <v>CTC-100</v>
          </cell>
          <cell r="G1450">
            <v>45551</v>
          </cell>
          <cell r="H1450">
            <v>45614</v>
          </cell>
        </row>
        <row r="1451">
          <cell r="A1451" t="str">
            <v>CTC-105</v>
          </cell>
          <cell r="G1451">
            <v>45614</v>
          </cell>
          <cell r="H1451">
            <v>45646</v>
          </cell>
        </row>
        <row r="1452">
          <cell r="A1452" t="str">
            <v>CTC-110</v>
          </cell>
          <cell r="G1452">
            <v>45646</v>
          </cell>
          <cell r="H1452">
            <v>45688</v>
          </cell>
        </row>
        <row r="1453">
          <cell r="A1453" t="str">
            <v>CTC-115</v>
          </cell>
          <cell r="G1453">
            <v>45667</v>
          </cell>
          <cell r="H1453">
            <v>45716</v>
          </cell>
        </row>
        <row r="1454">
          <cell r="A1454" t="str">
            <v>Colocación de Rieles Aparatos de vía y Cambiavias - Vía en Placa / RailRoad in Slab</v>
          </cell>
          <cell r="G1454">
            <v>45495</v>
          </cell>
          <cell r="H1454">
            <v>45915</v>
          </cell>
        </row>
        <row r="1455">
          <cell r="A1455" t="str">
            <v>CTC-120</v>
          </cell>
          <cell r="G1455">
            <v>45495</v>
          </cell>
          <cell r="H1455">
            <v>45525</v>
          </cell>
        </row>
        <row r="1456">
          <cell r="A1456" t="str">
            <v>CTC-130</v>
          </cell>
          <cell r="G1456">
            <v>45614</v>
          </cell>
          <cell r="H1456">
            <v>45678</v>
          </cell>
        </row>
        <row r="1457">
          <cell r="A1457" t="str">
            <v>CTC-135</v>
          </cell>
          <cell r="G1457">
            <v>45717</v>
          </cell>
          <cell r="H1457">
            <v>45744</v>
          </cell>
        </row>
        <row r="1458">
          <cell r="A1458" t="str">
            <v>CTC-140</v>
          </cell>
          <cell r="G1458">
            <v>45749</v>
          </cell>
          <cell r="H1458">
            <v>45835</v>
          </cell>
        </row>
        <row r="1459">
          <cell r="A1459" t="str">
            <v>CTC-145</v>
          </cell>
          <cell r="G1459">
            <v>45819</v>
          </cell>
          <cell r="H1459">
            <v>45888</v>
          </cell>
        </row>
        <row r="1460">
          <cell r="A1460" t="str">
            <v>CTC-150</v>
          </cell>
          <cell r="G1460">
            <v>45889</v>
          </cell>
          <cell r="H1460">
            <v>45915</v>
          </cell>
        </row>
        <row r="1461">
          <cell r="A1461" t="str">
            <v>Colocación de Rieles Aparatos de vía y Cambiavias - Vía en Foso / Railroad PIT</v>
          </cell>
          <cell r="G1461">
            <v>45525</v>
          </cell>
          <cell r="H1461">
            <v>45953</v>
          </cell>
        </row>
        <row r="1462">
          <cell r="A1462" t="str">
            <v>CTC-155</v>
          </cell>
          <cell r="G1462">
            <v>45525</v>
          </cell>
          <cell r="H1462">
            <v>45573</v>
          </cell>
        </row>
        <row r="1463">
          <cell r="A1463" t="str">
            <v>CTC-165</v>
          </cell>
          <cell r="G1463">
            <v>45596</v>
          </cell>
          <cell r="H1463">
            <v>45688</v>
          </cell>
        </row>
        <row r="1464">
          <cell r="A1464" t="str">
            <v>CTC-170</v>
          </cell>
          <cell r="G1464">
            <v>45688</v>
          </cell>
          <cell r="H1464">
            <v>45779</v>
          </cell>
        </row>
        <row r="1465">
          <cell r="A1465" t="str">
            <v>CTC-175</v>
          </cell>
          <cell r="G1465">
            <v>45779</v>
          </cell>
          <cell r="H1465">
            <v>45840</v>
          </cell>
        </row>
        <row r="1466">
          <cell r="A1466" t="str">
            <v>CTC-180</v>
          </cell>
          <cell r="G1466">
            <v>45915</v>
          </cell>
          <cell r="H1466">
            <v>45953</v>
          </cell>
        </row>
        <row r="1467">
          <cell r="A1467" t="str">
            <v>Colocación de Rieles Aparatos de vía y Cambiavias - Vía en Pilarillos / Railroad over Pillars</v>
          </cell>
          <cell r="G1467">
            <v>45573</v>
          </cell>
          <cell r="H1467">
            <v>45881</v>
          </cell>
        </row>
        <row r="1468">
          <cell r="A1468" t="str">
            <v>CTC-185</v>
          </cell>
          <cell r="G1468">
            <v>45573</v>
          </cell>
          <cell r="H1468">
            <v>45603</v>
          </cell>
        </row>
        <row r="1469">
          <cell r="A1469" t="str">
            <v>CTC-195</v>
          </cell>
          <cell r="G1469">
            <v>45596</v>
          </cell>
          <cell r="H1469">
            <v>45702</v>
          </cell>
        </row>
        <row r="1470">
          <cell r="A1470" t="str">
            <v>CTC-205</v>
          </cell>
          <cell r="G1470">
            <v>45702</v>
          </cell>
          <cell r="H1470">
            <v>45798</v>
          </cell>
        </row>
        <row r="1471">
          <cell r="A1471" t="str">
            <v>CTC-200</v>
          </cell>
          <cell r="G1471">
            <v>45779</v>
          </cell>
          <cell r="H1471">
            <v>45833</v>
          </cell>
        </row>
        <row r="1472">
          <cell r="A1472" t="str">
            <v>CTC-210</v>
          </cell>
          <cell r="G1472">
            <v>45840</v>
          </cell>
          <cell r="H1472">
            <v>45867</v>
          </cell>
        </row>
        <row r="1473">
          <cell r="A1473" t="str">
            <v>CTC-215</v>
          </cell>
          <cell r="G1473">
            <v>45867</v>
          </cell>
          <cell r="H1473">
            <v>45881</v>
          </cell>
        </row>
        <row r="1474">
          <cell r="A1474" t="str">
            <v>Colocación de Rieles Aparatos de vía y Cambiavias - Vía en Foso para Torno / Railroad over PIT</v>
          </cell>
          <cell r="G1474">
            <v>45597</v>
          </cell>
          <cell r="H1474">
            <v>45835</v>
          </cell>
        </row>
        <row r="1475">
          <cell r="A1475" t="str">
            <v>CTC-220</v>
          </cell>
          <cell r="G1475">
            <v>45597</v>
          </cell>
          <cell r="H1475">
            <v>45642</v>
          </cell>
        </row>
        <row r="1476">
          <cell r="A1476" t="str">
            <v>CTC-230</v>
          </cell>
          <cell r="G1476">
            <v>45631</v>
          </cell>
          <cell r="H1476">
            <v>45702</v>
          </cell>
        </row>
        <row r="1477">
          <cell r="A1477" t="str">
            <v>CTC-235</v>
          </cell>
          <cell r="G1477">
            <v>45694</v>
          </cell>
          <cell r="H1477">
            <v>45786</v>
          </cell>
        </row>
        <row r="1478">
          <cell r="A1478" t="str">
            <v>CTC-240</v>
          </cell>
          <cell r="G1478">
            <v>45798</v>
          </cell>
          <cell r="H1478">
            <v>45835</v>
          </cell>
        </row>
        <row r="1479">
          <cell r="A1479" t="str">
            <v>Sistema de Comunicaciones / Communications System</v>
          </cell>
          <cell r="G1479">
            <v>45835</v>
          </cell>
          <cell r="H1479">
            <v>46044</v>
          </cell>
        </row>
        <row r="1480">
          <cell r="A1480" t="str">
            <v>CTC-320</v>
          </cell>
          <cell r="G1480">
            <v>45835</v>
          </cell>
          <cell r="H1480">
            <v>45845</v>
          </cell>
        </row>
        <row r="1481">
          <cell r="A1481" t="str">
            <v>CTC-325</v>
          </cell>
          <cell r="G1481">
            <v>45845</v>
          </cell>
          <cell r="H1481">
            <v>45973</v>
          </cell>
        </row>
        <row r="1482">
          <cell r="A1482" t="str">
            <v>CTC-340</v>
          </cell>
          <cell r="G1482">
            <v>45845</v>
          </cell>
          <cell r="H1482">
            <v>45973</v>
          </cell>
        </row>
        <row r="1483">
          <cell r="A1483" t="str">
            <v>CTC-330</v>
          </cell>
          <cell r="G1483">
            <v>45870</v>
          </cell>
          <cell r="H1483">
            <v>46001</v>
          </cell>
        </row>
        <row r="1484">
          <cell r="A1484" t="str">
            <v>CTC-345</v>
          </cell>
          <cell r="G1484">
            <v>45882</v>
          </cell>
          <cell r="H1484">
            <v>46000</v>
          </cell>
        </row>
        <row r="1485">
          <cell r="A1485" t="str">
            <v>CTC-335</v>
          </cell>
          <cell r="G1485">
            <v>45898</v>
          </cell>
          <cell r="H1485">
            <v>46034</v>
          </cell>
        </row>
        <row r="1486">
          <cell r="A1486" t="str">
            <v>CTC-350</v>
          </cell>
          <cell r="G1486">
            <v>45902</v>
          </cell>
          <cell r="H1486">
            <v>46037</v>
          </cell>
        </row>
        <row r="1487">
          <cell r="A1487" t="str">
            <v>CTC-355</v>
          </cell>
          <cell r="G1487">
            <v>46035</v>
          </cell>
          <cell r="H1487">
            <v>46038</v>
          </cell>
        </row>
        <row r="1488">
          <cell r="A1488" t="str">
            <v>CTC-360</v>
          </cell>
          <cell r="G1488">
            <v>46038</v>
          </cell>
          <cell r="H1488">
            <v>46044</v>
          </cell>
        </row>
        <row r="1489">
          <cell r="A1489" t="str">
            <v>Sistema de Catenaria / Catenary System</v>
          </cell>
          <cell r="G1489">
            <v>45300</v>
          </cell>
          <cell r="H1489">
            <v>45782</v>
          </cell>
        </row>
        <row r="1490">
          <cell r="A1490" t="str">
            <v>CTC-245</v>
          </cell>
          <cell r="G1490">
            <v>45300</v>
          </cell>
          <cell r="H1490">
            <v>45327</v>
          </cell>
        </row>
        <row r="1491">
          <cell r="A1491" t="str">
            <v>CTC-250</v>
          </cell>
          <cell r="G1491">
            <v>45327</v>
          </cell>
          <cell r="H1491">
            <v>45509</v>
          </cell>
        </row>
        <row r="1492">
          <cell r="A1492" t="str">
            <v>CTC-260</v>
          </cell>
          <cell r="G1492">
            <v>45672</v>
          </cell>
          <cell r="H1492">
            <v>45748</v>
          </cell>
        </row>
        <row r="1493">
          <cell r="A1493" t="str">
            <v>CTC-255</v>
          </cell>
          <cell r="G1493">
            <v>45748</v>
          </cell>
          <cell r="H1493">
            <v>45782</v>
          </cell>
        </row>
        <row r="1494">
          <cell r="A1494" t="str">
            <v>Redes Energia del tramo (Cable de Media) / MV System</v>
          </cell>
          <cell r="G1494">
            <v>45519</v>
          </cell>
          <cell r="H1494">
            <v>45966</v>
          </cell>
        </row>
        <row r="1495">
          <cell r="A1495" t="str">
            <v>CTC-290</v>
          </cell>
          <cell r="G1495">
            <v>45519</v>
          </cell>
          <cell r="H1495">
            <v>45635</v>
          </cell>
        </row>
        <row r="1496">
          <cell r="A1496" t="str">
            <v>CTC-285</v>
          </cell>
          <cell r="G1496">
            <v>45635</v>
          </cell>
          <cell r="H1496">
            <v>45730</v>
          </cell>
        </row>
        <row r="1497">
          <cell r="A1497" t="str">
            <v>CTC-295</v>
          </cell>
          <cell r="G1497">
            <v>45635</v>
          </cell>
          <cell r="H1497">
            <v>45756</v>
          </cell>
        </row>
        <row r="1498">
          <cell r="A1498" t="str">
            <v>CTC-300</v>
          </cell>
          <cell r="G1498">
            <v>45757</v>
          </cell>
          <cell r="H1498">
            <v>45817</v>
          </cell>
        </row>
        <row r="1499">
          <cell r="A1499" t="str">
            <v>CTC-305</v>
          </cell>
          <cell r="G1499">
            <v>45818</v>
          </cell>
          <cell r="H1499">
            <v>45909</v>
          </cell>
        </row>
        <row r="1500">
          <cell r="A1500" t="str">
            <v>CTC-310</v>
          </cell>
          <cell r="G1500">
            <v>45818</v>
          </cell>
          <cell r="H1500">
            <v>45909</v>
          </cell>
        </row>
        <row r="1501">
          <cell r="A1501" t="str">
            <v>CTC-315</v>
          </cell>
          <cell r="G1501">
            <v>45909</v>
          </cell>
          <cell r="H1501">
            <v>45966</v>
          </cell>
        </row>
        <row r="1502">
          <cell r="A1502" t="str">
            <v>Sistema de Señalización en vía e Intersecciones / Signaling and Control System</v>
          </cell>
          <cell r="G1502">
            <v>45790</v>
          </cell>
          <cell r="H1502">
            <v>46041</v>
          </cell>
        </row>
        <row r="1503">
          <cell r="A1503" t="str">
            <v>CTC-365</v>
          </cell>
          <cell r="G1503">
            <v>45790</v>
          </cell>
          <cell r="H1503">
            <v>45806</v>
          </cell>
        </row>
        <row r="1504">
          <cell r="A1504" t="str">
            <v>CTC-390</v>
          </cell>
          <cell r="G1504">
            <v>45806</v>
          </cell>
          <cell r="H1504">
            <v>45933</v>
          </cell>
        </row>
        <row r="1505">
          <cell r="A1505" t="str">
            <v>CTC-370</v>
          </cell>
          <cell r="G1505">
            <v>45898</v>
          </cell>
          <cell r="H1505">
            <v>46031</v>
          </cell>
        </row>
        <row r="1506">
          <cell r="A1506" t="str">
            <v>CTC-375</v>
          </cell>
          <cell r="G1506">
            <v>45898</v>
          </cell>
          <cell r="H1506">
            <v>46031</v>
          </cell>
        </row>
        <row r="1507">
          <cell r="A1507" t="str">
            <v>CTC-380</v>
          </cell>
          <cell r="G1507">
            <v>45898</v>
          </cell>
          <cell r="H1507">
            <v>46031</v>
          </cell>
        </row>
        <row r="1508">
          <cell r="A1508" t="str">
            <v>CTC-385</v>
          </cell>
          <cell r="G1508">
            <v>45898</v>
          </cell>
          <cell r="H1508">
            <v>46031</v>
          </cell>
        </row>
        <row r="1509">
          <cell r="A1509" t="str">
            <v>CTC-395</v>
          </cell>
          <cell r="G1509">
            <v>45903</v>
          </cell>
          <cell r="H1509">
            <v>46031</v>
          </cell>
        </row>
        <row r="1510">
          <cell r="A1510" t="str">
            <v>CTC-400</v>
          </cell>
          <cell r="G1510">
            <v>46031</v>
          </cell>
          <cell r="H1510">
            <v>46035</v>
          </cell>
        </row>
        <row r="1511">
          <cell r="A1511" t="str">
            <v>CTC-405</v>
          </cell>
          <cell r="G1511">
            <v>46036</v>
          </cell>
          <cell r="H1511">
            <v>46041</v>
          </cell>
        </row>
        <row r="1512">
          <cell r="A1512" t="str">
            <v>Comisionamiento / Commisioning</v>
          </cell>
          <cell r="G1512">
            <v>45915</v>
          </cell>
          <cell r="H1512">
            <v>46119</v>
          </cell>
        </row>
        <row r="1513">
          <cell r="A1513" t="str">
            <v>Sistema de Catenaria / Catenary System Commisioning</v>
          </cell>
          <cell r="G1513">
            <v>45915</v>
          </cell>
          <cell r="H1513">
            <v>46007</v>
          </cell>
        </row>
        <row r="1514">
          <cell r="A1514" t="str">
            <v>CTC-410</v>
          </cell>
          <cell r="G1514">
            <v>45915</v>
          </cell>
          <cell r="H1514">
            <v>46007</v>
          </cell>
        </row>
        <row r="1515">
          <cell r="A1515" t="str">
            <v>Proyecto Subestaciones de Tracción / Traction Substations</v>
          </cell>
          <cell r="G1515">
            <v>45967</v>
          </cell>
          <cell r="H1515">
            <v>46063</v>
          </cell>
        </row>
        <row r="1516">
          <cell r="A1516" t="str">
            <v>CTC-415</v>
          </cell>
          <cell r="G1516">
            <v>45967</v>
          </cell>
          <cell r="H1516">
            <v>46063</v>
          </cell>
        </row>
        <row r="1517">
          <cell r="A1517" t="str">
            <v>CTC-420</v>
          </cell>
          <cell r="G1517">
            <v>45967</v>
          </cell>
          <cell r="H1517">
            <v>46063</v>
          </cell>
        </row>
        <row r="1518">
          <cell r="A1518" t="str">
            <v>Sistema de Comunicaciones / Communications System</v>
          </cell>
          <cell r="G1518">
            <v>46044</v>
          </cell>
          <cell r="H1518">
            <v>46119</v>
          </cell>
        </row>
        <row r="1519">
          <cell r="A1519" t="str">
            <v>CTC-425</v>
          </cell>
          <cell r="G1519">
            <v>46044</v>
          </cell>
          <cell r="H1519">
            <v>46119</v>
          </cell>
        </row>
        <row r="1520">
          <cell r="A1520" t="str">
            <v>Sistema de Señalización / Signaling System</v>
          </cell>
          <cell r="G1520">
            <v>46041</v>
          </cell>
          <cell r="H1520">
            <v>46115</v>
          </cell>
        </row>
        <row r="1521">
          <cell r="A1521" t="str">
            <v>CTC-430</v>
          </cell>
          <cell r="G1521">
            <v>46041</v>
          </cell>
          <cell r="H1521">
            <v>46115</v>
          </cell>
        </row>
        <row r="1522">
          <cell r="A1522" t="str">
            <v>TC-8 Construcción taller / Workshop Construction</v>
          </cell>
          <cell r="G1522">
            <v>45196</v>
          </cell>
          <cell r="H1522">
            <v>46008</v>
          </cell>
        </row>
        <row r="1523">
          <cell r="A1523" t="str">
            <v>Taller Principal</v>
          </cell>
          <cell r="G1523">
            <v>45196</v>
          </cell>
          <cell r="H1523">
            <v>46008</v>
          </cell>
        </row>
        <row r="1524">
          <cell r="A1524" t="str">
            <v>CTC- 1090</v>
          </cell>
          <cell r="G1524">
            <v>45196</v>
          </cell>
          <cell r="H1524">
            <v>45231</v>
          </cell>
        </row>
        <row r="1525">
          <cell r="A1525" t="str">
            <v>CTC- 1095</v>
          </cell>
          <cell r="G1525">
            <v>45231</v>
          </cell>
          <cell r="H1525">
            <v>45335</v>
          </cell>
        </row>
        <row r="1526">
          <cell r="A1526" t="str">
            <v>CTC- 1106</v>
          </cell>
          <cell r="G1526">
            <v>45231</v>
          </cell>
          <cell r="H1526">
            <v>45406</v>
          </cell>
        </row>
        <row r="1527">
          <cell r="A1527" t="str">
            <v>CTC- 1100</v>
          </cell>
          <cell r="G1527">
            <v>45335</v>
          </cell>
          <cell r="H1527">
            <v>45394</v>
          </cell>
        </row>
        <row r="1528">
          <cell r="A1528" t="str">
            <v>CTC- 1105</v>
          </cell>
          <cell r="G1528">
            <v>45394</v>
          </cell>
          <cell r="H1528">
            <v>45433</v>
          </cell>
        </row>
        <row r="1529">
          <cell r="A1529" t="str">
            <v>CTC- 1110</v>
          </cell>
          <cell r="G1529">
            <v>45433</v>
          </cell>
          <cell r="H1529">
            <v>45554</v>
          </cell>
        </row>
        <row r="1530">
          <cell r="A1530" t="str">
            <v>CTC- 1125</v>
          </cell>
          <cell r="G1530">
            <v>45554</v>
          </cell>
          <cell r="H1530">
            <v>45614</v>
          </cell>
        </row>
        <row r="1531">
          <cell r="A1531" t="str">
            <v>CTC- 1115</v>
          </cell>
          <cell r="G1531">
            <v>45614</v>
          </cell>
          <cell r="H1531">
            <v>45709</v>
          </cell>
        </row>
        <row r="1532">
          <cell r="A1532" t="str">
            <v>CTC- 1140</v>
          </cell>
          <cell r="G1532">
            <v>45678</v>
          </cell>
          <cell r="H1532">
            <v>45755</v>
          </cell>
        </row>
        <row r="1533">
          <cell r="A1533" t="str">
            <v>CTC- 2055</v>
          </cell>
          <cell r="G1533">
            <v>45709</v>
          </cell>
          <cell r="H1533">
            <v>45790</v>
          </cell>
        </row>
        <row r="1534">
          <cell r="A1534" t="str">
            <v>CTC- 1120</v>
          </cell>
          <cell r="G1534">
            <v>45790</v>
          </cell>
          <cell r="H1534">
            <v>45860</v>
          </cell>
        </row>
        <row r="1535">
          <cell r="A1535" t="str">
            <v>CTC- 1130</v>
          </cell>
          <cell r="G1535">
            <v>45874</v>
          </cell>
          <cell r="H1535">
            <v>46008</v>
          </cell>
        </row>
        <row r="1536">
          <cell r="A1536" t="str">
            <v>TC-9 Construcción Ed. de oficinas / Offices Construcion</v>
          </cell>
          <cell r="G1536">
            <v>45286</v>
          </cell>
          <cell r="H1536">
            <v>46013</v>
          </cell>
        </row>
        <row r="1537">
          <cell r="A1537" t="str">
            <v>Oficinas taller</v>
          </cell>
          <cell r="G1537">
            <v>45401</v>
          </cell>
          <cell r="H1537">
            <v>46013</v>
          </cell>
        </row>
        <row r="1538">
          <cell r="A1538" t="str">
            <v>CTC- 1635</v>
          </cell>
          <cell r="G1538">
            <v>45401</v>
          </cell>
          <cell r="H1538">
            <v>45462</v>
          </cell>
        </row>
        <row r="1539">
          <cell r="A1539" t="str">
            <v>CTC- 1645</v>
          </cell>
          <cell r="G1539">
            <v>45462</v>
          </cell>
          <cell r="H1539">
            <v>45534</v>
          </cell>
        </row>
        <row r="1540">
          <cell r="A1540" t="str">
            <v>CTC- 1655</v>
          </cell>
          <cell r="G1540">
            <v>45534</v>
          </cell>
          <cell r="H1540">
            <v>45590</v>
          </cell>
        </row>
        <row r="1541">
          <cell r="A1541" t="str">
            <v>CTC- 2095</v>
          </cell>
          <cell r="G1541">
            <v>45560</v>
          </cell>
          <cell r="H1541">
            <v>45619</v>
          </cell>
        </row>
        <row r="1542">
          <cell r="A1542" t="str">
            <v>CTC- 1685</v>
          </cell>
          <cell r="G1542">
            <v>45619</v>
          </cell>
          <cell r="H1542">
            <v>45685</v>
          </cell>
        </row>
        <row r="1543">
          <cell r="A1543" t="str">
            <v>CTC- 1725</v>
          </cell>
          <cell r="G1543">
            <v>45685</v>
          </cell>
          <cell r="H1543">
            <v>45743</v>
          </cell>
        </row>
        <row r="1544">
          <cell r="A1544" t="str">
            <v>CTC- 1705</v>
          </cell>
          <cell r="G1544">
            <v>45743</v>
          </cell>
          <cell r="H1544">
            <v>45803</v>
          </cell>
        </row>
        <row r="1545">
          <cell r="A1545" t="str">
            <v>CTC- 1695</v>
          </cell>
          <cell r="G1545">
            <v>45749</v>
          </cell>
          <cell r="H1545">
            <v>45828</v>
          </cell>
        </row>
        <row r="1546">
          <cell r="A1546" t="str">
            <v>CTC- 2065</v>
          </cell>
          <cell r="G1546">
            <v>45803</v>
          </cell>
          <cell r="H1546">
            <v>45829</v>
          </cell>
        </row>
        <row r="1547">
          <cell r="A1547" t="str">
            <v>CTC- 1675</v>
          </cell>
          <cell r="G1547">
            <v>45829</v>
          </cell>
          <cell r="H1547">
            <v>45882</v>
          </cell>
        </row>
        <row r="1548">
          <cell r="A1548" t="str">
            <v>CTC- 1715</v>
          </cell>
          <cell r="G1548">
            <v>45882</v>
          </cell>
          <cell r="H1548">
            <v>46013</v>
          </cell>
        </row>
        <row r="1549">
          <cell r="A1549" t="str">
            <v>CTC- 2075</v>
          </cell>
          <cell r="G1549">
            <v>45882</v>
          </cell>
          <cell r="H1549">
            <v>45910</v>
          </cell>
        </row>
        <row r="1550">
          <cell r="A1550" t="str">
            <v>Taller MOW</v>
          </cell>
          <cell r="G1550">
            <v>45300</v>
          </cell>
          <cell r="H1550">
            <v>45737</v>
          </cell>
        </row>
        <row r="1551">
          <cell r="A1551" t="str">
            <v>CTC- 2085</v>
          </cell>
          <cell r="G1551">
            <v>45300</v>
          </cell>
          <cell r="H1551">
            <v>45356</v>
          </cell>
        </row>
        <row r="1552">
          <cell r="A1552" t="str">
            <v>CTC- 1000</v>
          </cell>
          <cell r="G1552">
            <v>45335</v>
          </cell>
          <cell r="H1552">
            <v>45366</v>
          </cell>
        </row>
        <row r="1553">
          <cell r="A1553" t="str">
            <v>CTC- 1005</v>
          </cell>
          <cell r="G1553">
            <v>45367</v>
          </cell>
          <cell r="H1553">
            <v>45401</v>
          </cell>
        </row>
        <row r="1554">
          <cell r="A1554" t="str">
            <v>CTC- 1015</v>
          </cell>
          <cell r="G1554">
            <v>45401</v>
          </cell>
          <cell r="H1554">
            <v>45435</v>
          </cell>
        </row>
        <row r="1555">
          <cell r="A1555" t="str">
            <v>CTC- 1035</v>
          </cell>
          <cell r="G1555">
            <v>45435</v>
          </cell>
          <cell r="H1555">
            <v>45495</v>
          </cell>
        </row>
        <row r="1556">
          <cell r="A1556" t="str">
            <v>CTC- 1075</v>
          </cell>
          <cell r="G1556">
            <v>45495</v>
          </cell>
          <cell r="H1556">
            <v>45533</v>
          </cell>
        </row>
        <row r="1557">
          <cell r="A1557" t="str">
            <v>CTC- 1055</v>
          </cell>
          <cell r="G1557">
            <v>45533</v>
          </cell>
          <cell r="H1557">
            <v>45570</v>
          </cell>
        </row>
        <row r="1558">
          <cell r="A1558" t="str">
            <v>CTC- 1045</v>
          </cell>
          <cell r="G1558">
            <v>45570</v>
          </cell>
          <cell r="H1558">
            <v>45603</v>
          </cell>
        </row>
        <row r="1559">
          <cell r="A1559" t="str">
            <v>CTC- 1065</v>
          </cell>
          <cell r="G1559">
            <v>45603</v>
          </cell>
          <cell r="H1559">
            <v>45647</v>
          </cell>
        </row>
        <row r="1560">
          <cell r="A1560" t="str">
            <v>CTC- 2105</v>
          </cell>
          <cell r="G1560">
            <v>45603</v>
          </cell>
          <cell r="H1560">
            <v>45642</v>
          </cell>
        </row>
        <row r="1561">
          <cell r="A1561" t="str">
            <v>CTC- 2125</v>
          </cell>
          <cell r="G1561">
            <v>45642</v>
          </cell>
          <cell r="H1561">
            <v>45675</v>
          </cell>
        </row>
        <row r="1562">
          <cell r="A1562" t="str">
            <v>CTC- 1085</v>
          </cell>
          <cell r="G1562">
            <v>45647</v>
          </cell>
          <cell r="H1562">
            <v>45737</v>
          </cell>
        </row>
        <row r="1563">
          <cell r="A1563" t="str">
            <v>CTC- 2115</v>
          </cell>
          <cell r="G1563">
            <v>45675</v>
          </cell>
          <cell r="H1563">
            <v>45698</v>
          </cell>
        </row>
        <row r="1564">
          <cell r="A1564" t="str">
            <v>Edificio administrativo</v>
          </cell>
          <cell r="G1564">
            <v>45435</v>
          </cell>
          <cell r="H1564">
            <v>45979</v>
          </cell>
        </row>
        <row r="1565">
          <cell r="A1565" t="str">
            <v>CTC- 1585</v>
          </cell>
          <cell r="G1565">
            <v>45435</v>
          </cell>
          <cell r="H1565">
            <v>45460</v>
          </cell>
        </row>
        <row r="1566">
          <cell r="A1566" t="str">
            <v>CTC- 1590</v>
          </cell>
          <cell r="G1566">
            <v>45460</v>
          </cell>
          <cell r="H1566">
            <v>45503</v>
          </cell>
        </row>
        <row r="1567">
          <cell r="A1567" t="str">
            <v>CTC- 2515</v>
          </cell>
          <cell r="G1567">
            <v>45503</v>
          </cell>
          <cell r="H1567">
            <v>45537</v>
          </cell>
        </row>
        <row r="1568">
          <cell r="A1568" t="str">
            <v>CTC- 1595</v>
          </cell>
          <cell r="G1568">
            <v>45537</v>
          </cell>
          <cell r="H1568">
            <v>45594</v>
          </cell>
        </row>
        <row r="1569">
          <cell r="A1569" t="str">
            <v>CTC- 1610</v>
          </cell>
          <cell r="G1569">
            <v>45594</v>
          </cell>
          <cell r="H1569">
            <v>45625</v>
          </cell>
        </row>
        <row r="1570">
          <cell r="A1570" t="str">
            <v>CTC- 2525</v>
          </cell>
          <cell r="G1570">
            <v>45625</v>
          </cell>
          <cell r="H1570">
            <v>45671</v>
          </cell>
        </row>
        <row r="1571">
          <cell r="A1571" t="str">
            <v>CTC- 1620</v>
          </cell>
          <cell r="G1571">
            <v>45671</v>
          </cell>
          <cell r="H1571">
            <v>45708</v>
          </cell>
        </row>
        <row r="1572">
          <cell r="A1572" t="str">
            <v>CTC- 2535</v>
          </cell>
          <cell r="G1572">
            <v>45708</v>
          </cell>
          <cell r="H1572">
            <v>45738</v>
          </cell>
        </row>
        <row r="1573">
          <cell r="A1573" t="str">
            <v>CTC- 1615</v>
          </cell>
          <cell r="G1573">
            <v>45714</v>
          </cell>
          <cell r="H1573">
            <v>45780</v>
          </cell>
        </row>
        <row r="1574">
          <cell r="A1574" t="str">
            <v>CTC- 2545</v>
          </cell>
          <cell r="G1574">
            <v>45780</v>
          </cell>
          <cell r="H1574">
            <v>45806</v>
          </cell>
        </row>
        <row r="1575">
          <cell r="A1575" t="str">
            <v>CTC- 2555</v>
          </cell>
          <cell r="G1575">
            <v>45806</v>
          </cell>
          <cell r="H1575">
            <v>45847</v>
          </cell>
        </row>
        <row r="1576">
          <cell r="A1576" t="str">
            <v>CTC- 1625</v>
          </cell>
          <cell r="G1576">
            <v>45847</v>
          </cell>
          <cell r="H1576">
            <v>45950</v>
          </cell>
        </row>
        <row r="1577">
          <cell r="A1577" t="str">
            <v>CTC- 2595</v>
          </cell>
          <cell r="G1577">
            <v>45950</v>
          </cell>
          <cell r="H1577">
            <v>45979</v>
          </cell>
        </row>
        <row r="1578">
          <cell r="A1578" t="str">
            <v>Subestacion de traccion</v>
          </cell>
          <cell r="G1578">
            <v>45286</v>
          </cell>
          <cell r="H1578">
            <v>45605</v>
          </cell>
        </row>
        <row r="1579">
          <cell r="A1579" t="str">
            <v>CTC- 1180</v>
          </cell>
          <cell r="G1579">
            <v>45286</v>
          </cell>
          <cell r="H1579">
            <v>45314</v>
          </cell>
        </row>
        <row r="1580">
          <cell r="A1580" t="str">
            <v>CTC- 2135</v>
          </cell>
          <cell r="G1580">
            <v>45314</v>
          </cell>
          <cell r="H1580">
            <v>45341</v>
          </cell>
        </row>
        <row r="1581">
          <cell r="A1581" t="str">
            <v>CTC- 1185</v>
          </cell>
          <cell r="G1581">
            <v>45341</v>
          </cell>
          <cell r="H1581">
            <v>45371</v>
          </cell>
        </row>
        <row r="1582">
          <cell r="A1582" t="str">
            <v>CTC- 2145</v>
          </cell>
          <cell r="G1582">
            <v>45371</v>
          </cell>
          <cell r="H1582">
            <v>45397</v>
          </cell>
        </row>
        <row r="1583">
          <cell r="A1583" t="str">
            <v>CTC- 2155</v>
          </cell>
          <cell r="G1583">
            <v>45397</v>
          </cell>
          <cell r="H1583">
            <v>45406</v>
          </cell>
        </row>
        <row r="1584">
          <cell r="A1584" t="str">
            <v>CTC- 1190</v>
          </cell>
          <cell r="G1584">
            <v>45406</v>
          </cell>
          <cell r="H1584">
            <v>45434</v>
          </cell>
        </row>
        <row r="1585">
          <cell r="A1585" t="str">
            <v>CTC- 1215</v>
          </cell>
          <cell r="G1585">
            <v>45434</v>
          </cell>
          <cell r="H1585">
            <v>45461</v>
          </cell>
        </row>
        <row r="1586">
          <cell r="A1586" t="str">
            <v>CTC- 1205</v>
          </cell>
          <cell r="G1586">
            <v>45461</v>
          </cell>
          <cell r="H1586">
            <v>45491</v>
          </cell>
        </row>
        <row r="1587">
          <cell r="A1587" t="str">
            <v>CTC- 2165</v>
          </cell>
          <cell r="G1587">
            <v>45491</v>
          </cell>
          <cell r="H1587">
            <v>45518</v>
          </cell>
        </row>
        <row r="1588">
          <cell r="A1588" t="str">
            <v>CTC- 1210</v>
          </cell>
          <cell r="G1588">
            <v>45519</v>
          </cell>
          <cell r="H1588">
            <v>45541</v>
          </cell>
        </row>
        <row r="1589">
          <cell r="A1589" t="str">
            <v>CTC- 1220</v>
          </cell>
          <cell r="G1589">
            <v>45562</v>
          </cell>
          <cell r="H1589">
            <v>45605</v>
          </cell>
        </row>
        <row r="1590">
          <cell r="A1590" t="str">
            <v>Subestacion de baja tension</v>
          </cell>
          <cell r="G1590">
            <v>45356</v>
          </cell>
          <cell r="H1590">
            <v>45677</v>
          </cell>
        </row>
        <row r="1591">
          <cell r="A1591" t="str">
            <v>CTC- 1225</v>
          </cell>
          <cell r="G1591">
            <v>45356</v>
          </cell>
          <cell r="H1591">
            <v>45370</v>
          </cell>
        </row>
        <row r="1592">
          <cell r="A1592" t="str">
            <v>CTC- 1230</v>
          </cell>
          <cell r="G1592">
            <v>45370</v>
          </cell>
          <cell r="H1592">
            <v>45401</v>
          </cell>
        </row>
        <row r="1593">
          <cell r="A1593" t="str">
            <v>CTC- 2175</v>
          </cell>
          <cell r="G1593">
            <v>45401</v>
          </cell>
          <cell r="H1593">
            <v>45418</v>
          </cell>
        </row>
        <row r="1594">
          <cell r="A1594" t="str">
            <v>CTC- 1235</v>
          </cell>
          <cell r="G1594">
            <v>45418</v>
          </cell>
          <cell r="H1594">
            <v>45464</v>
          </cell>
        </row>
        <row r="1595">
          <cell r="A1595" t="str">
            <v>CTC- 1260</v>
          </cell>
          <cell r="G1595">
            <v>45464</v>
          </cell>
          <cell r="H1595">
            <v>45491</v>
          </cell>
        </row>
        <row r="1596">
          <cell r="A1596" t="str">
            <v>CTC- 1250</v>
          </cell>
          <cell r="G1596">
            <v>45492</v>
          </cell>
          <cell r="H1596">
            <v>45516</v>
          </cell>
        </row>
        <row r="1597">
          <cell r="A1597" t="str">
            <v>CTC- 1255</v>
          </cell>
          <cell r="G1597">
            <v>45516</v>
          </cell>
          <cell r="H1597">
            <v>45553</v>
          </cell>
        </row>
        <row r="1598">
          <cell r="A1598" t="str">
            <v>CTC- 2185</v>
          </cell>
          <cell r="G1598">
            <v>45553</v>
          </cell>
          <cell r="H1598">
            <v>45570</v>
          </cell>
        </row>
        <row r="1599">
          <cell r="A1599" t="str">
            <v>CTC- 1265</v>
          </cell>
          <cell r="G1599">
            <v>45605</v>
          </cell>
          <cell r="H1599">
            <v>45677</v>
          </cell>
        </row>
        <row r="1600">
          <cell r="A1600" t="str">
            <v>Cocheras</v>
          </cell>
          <cell r="G1600">
            <v>45313</v>
          </cell>
          <cell r="H1600">
            <v>45671</v>
          </cell>
        </row>
        <row r="1601">
          <cell r="A1601" t="str">
            <v>CTC- 1805</v>
          </cell>
          <cell r="G1601">
            <v>45313</v>
          </cell>
          <cell r="H1601">
            <v>45331</v>
          </cell>
        </row>
        <row r="1602">
          <cell r="A1602" t="str">
            <v>CTC- 1815</v>
          </cell>
          <cell r="G1602">
            <v>45331</v>
          </cell>
          <cell r="H1602">
            <v>45371</v>
          </cell>
        </row>
        <row r="1603">
          <cell r="A1603" t="str">
            <v>CTC- 1825</v>
          </cell>
          <cell r="G1603">
            <v>45371</v>
          </cell>
          <cell r="H1603">
            <v>45433</v>
          </cell>
        </row>
        <row r="1604">
          <cell r="A1604" t="str">
            <v>CTC- 1835</v>
          </cell>
          <cell r="G1604">
            <v>45614</v>
          </cell>
          <cell r="H1604">
            <v>45671</v>
          </cell>
        </row>
        <row r="1605">
          <cell r="A1605" t="str">
            <v>Pantografo</v>
          </cell>
          <cell r="G1605">
            <v>45300</v>
          </cell>
          <cell r="H1605">
            <v>45586</v>
          </cell>
        </row>
        <row r="1606">
          <cell r="A1606" t="str">
            <v>CTC- 1405</v>
          </cell>
          <cell r="G1606">
            <v>45300</v>
          </cell>
          <cell r="H1606">
            <v>45322</v>
          </cell>
        </row>
        <row r="1607">
          <cell r="A1607" t="str">
            <v>CTC- 1410</v>
          </cell>
          <cell r="G1607">
            <v>45322</v>
          </cell>
          <cell r="H1607">
            <v>45353</v>
          </cell>
        </row>
        <row r="1608">
          <cell r="A1608" t="str">
            <v>CTC- 2195</v>
          </cell>
          <cell r="G1608">
            <v>45353</v>
          </cell>
          <cell r="H1608">
            <v>45383</v>
          </cell>
        </row>
        <row r="1609">
          <cell r="A1609" t="str">
            <v>CTC- 1415</v>
          </cell>
          <cell r="G1609">
            <v>45383</v>
          </cell>
          <cell r="H1609">
            <v>45428</v>
          </cell>
        </row>
        <row r="1610">
          <cell r="A1610" t="str">
            <v>CTC- 2205</v>
          </cell>
          <cell r="G1610">
            <v>45428</v>
          </cell>
          <cell r="H1610">
            <v>45449</v>
          </cell>
        </row>
        <row r="1611">
          <cell r="A1611" t="str">
            <v>CTC- 2235</v>
          </cell>
          <cell r="G1611">
            <v>45428</v>
          </cell>
          <cell r="H1611">
            <v>45456</v>
          </cell>
        </row>
        <row r="1612">
          <cell r="A1612" t="str">
            <v>CTC- 2215</v>
          </cell>
          <cell r="G1612">
            <v>45449</v>
          </cell>
          <cell r="H1612">
            <v>45468</v>
          </cell>
        </row>
        <row r="1613">
          <cell r="A1613" t="str">
            <v>CTC- 1440</v>
          </cell>
          <cell r="G1613">
            <v>45456</v>
          </cell>
          <cell r="H1613">
            <v>45482</v>
          </cell>
        </row>
        <row r="1614">
          <cell r="A1614" t="str">
            <v>CTC- 2225</v>
          </cell>
          <cell r="G1614">
            <v>45468</v>
          </cell>
          <cell r="H1614">
            <v>45495</v>
          </cell>
        </row>
        <row r="1615">
          <cell r="A1615" t="str">
            <v>CTC- 1430</v>
          </cell>
          <cell r="G1615">
            <v>45482</v>
          </cell>
          <cell r="H1615">
            <v>45520</v>
          </cell>
        </row>
        <row r="1616">
          <cell r="A1616" t="str">
            <v>CTC- 2245</v>
          </cell>
          <cell r="G1616">
            <v>45495</v>
          </cell>
          <cell r="H1616">
            <v>45509</v>
          </cell>
        </row>
        <row r="1617">
          <cell r="A1617" t="str">
            <v>CTC- 1435</v>
          </cell>
          <cell r="G1617">
            <v>45520</v>
          </cell>
          <cell r="H1617">
            <v>45547</v>
          </cell>
        </row>
        <row r="1618">
          <cell r="A1618" t="str">
            <v>CTC- 1445</v>
          </cell>
          <cell r="G1618">
            <v>45545</v>
          </cell>
          <cell r="H1618">
            <v>45586</v>
          </cell>
        </row>
        <row r="1619">
          <cell r="A1619" t="str">
            <v>Edificio de lavado</v>
          </cell>
          <cell r="G1619">
            <v>45353</v>
          </cell>
          <cell r="H1619">
            <v>45586</v>
          </cell>
        </row>
        <row r="1620">
          <cell r="A1620" t="str">
            <v>CTC- 1495</v>
          </cell>
          <cell r="G1620">
            <v>45353</v>
          </cell>
          <cell r="H1620">
            <v>45372</v>
          </cell>
        </row>
        <row r="1621">
          <cell r="A1621" t="str">
            <v>CTC- 1500</v>
          </cell>
          <cell r="G1621">
            <v>45372</v>
          </cell>
          <cell r="H1621">
            <v>45400</v>
          </cell>
        </row>
        <row r="1622">
          <cell r="A1622" t="str">
            <v>CTC- 2255</v>
          </cell>
          <cell r="G1622">
            <v>45400</v>
          </cell>
          <cell r="H1622">
            <v>45427</v>
          </cell>
        </row>
        <row r="1623">
          <cell r="A1623" t="str">
            <v>CTC- 2265</v>
          </cell>
          <cell r="G1623">
            <v>45427</v>
          </cell>
          <cell r="H1623">
            <v>45442</v>
          </cell>
        </row>
        <row r="1624">
          <cell r="A1624" t="str">
            <v>CTC- 1505</v>
          </cell>
          <cell r="G1624">
            <v>45442</v>
          </cell>
          <cell r="H1624">
            <v>45472</v>
          </cell>
        </row>
        <row r="1625">
          <cell r="A1625" t="str">
            <v>CTC- 1515</v>
          </cell>
          <cell r="G1625">
            <v>45472</v>
          </cell>
          <cell r="H1625">
            <v>45497</v>
          </cell>
        </row>
        <row r="1626">
          <cell r="A1626" t="str">
            <v>CTC- 1520</v>
          </cell>
          <cell r="G1626">
            <v>45497</v>
          </cell>
          <cell r="H1626">
            <v>45524</v>
          </cell>
        </row>
        <row r="1627">
          <cell r="A1627" t="str">
            <v>CTC- 2275</v>
          </cell>
          <cell r="G1627">
            <v>45497</v>
          </cell>
          <cell r="H1627">
            <v>45520</v>
          </cell>
        </row>
        <row r="1628">
          <cell r="A1628" t="str">
            <v>CTC- 2285</v>
          </cell>
          <cell r="G1628">
            <v>45520</v>
          </cell>
          <cell r="H1628">
            <v>45545</v>
          </cell>
        </row>
        <row r="1629">
          <cell r="A1629" t="str">
            <v>CTC- 1535</v>
          </cell>
          <cell r="G1629">
            <v>45524</v>
          </cell>
          <cell r="H1629">
            <v>45568</v>
          </cell>
        </row>
        <row r="1630">
          <cell r="A1630" t="str">
            <v>CTC- 2295</v>
          </cell>
          <cell r="G1630">
            <v>45545</v>
          </cell>
          <cell r="H1630">
            <v>45562</v>
          </cell>
        </row>
        <row r="1631">
          <cell r="A1631" t="str">
            <v>CTC- 2305</v>
          </cell>
          <cell r="G1631">
            <v>45562</v>
          </cell>
          <cell r="H1631">
            <v>45586</v>
          </cell>
        </row>
        <row r="1632">
          <cell r="A1632" t="str">
            <v>Taller mantenimiento via</v>
          </cell>
          <cell r="G1632">
            <v>45371</v>
          </cell>
          <cell r="H1632">
            <v>45618</v>
          </cell>
        </row>
        <row r="1633">
          <cell r="A1633" t="str">
            <v>CTC- 1735</v>
          </cell>
          <cell r="G1633">
            <v>45371</v>
          </cell>
          <cell r="H1633">
            <v>45390</v>
          </cell>
        </row>
        <row r="1634">
          <cell r="A1634" t="str">
            <v>CTC- 1745</v>
          </cell>
          <cell r="G1634">
            <v>45390</v>
          </cell>
          <cell r="H1634">
            <v>45428</v>
          </cell>
        </row>
        <row r="1635">
          <cell r="A1635" t="str">
            <v>CTC- 2485</v>
          </cell>
          <cell r="G1635">
            <v>45428</v>
          </cell>
          <cell r="H1635">
            <v>45447</v>
          </cell>
        </row>
        <row r="1636">
          <cell r="A1636" t="str">
            <v>CTC- 1755</v>
          </cell>
          <cell r="G1636">
            <v>45447</v>
          </cell>
          <cell r="H1636">
            <v>45512</v>
          </cell>
        </row>
        <row r="1637">
          <cell r="A1637" t="str">
            <v>CTC- 1765</v>
          </cell>
          <cell r="G1637">
            <v>45512</v>
          </cell>
          <cell r="H1637">
            <v>45576</v>
          </cell>
        </row>
        <row r="1638">
          <cell r="A1638" t="str">
            <v>CTC- 1795</v>
          </cell>
          <cell r="G1638">
            <v>45577</v>
          </cell>
          <cell r="H1638">
            <v>45618</v>
          </cell>
        </row>
        <row r="1639">
          <cell r="A1639" t="str">
            <v>Almacén Exterior</v>
          </cell>
          <cell r="G1639">
            <v>45331</v>
          </cell>
          <cell r="H1639">
            <v>45541</v>
          </cell>
        </row>
        <row r="1640">
          <cell r="A1640" t="str">
            <v>CTC- 1450</v>
          </cell>
          <cell r="G1640">
            <v>45331</v>
          </cell>
          <cell r="H1640">
            <v>45345</v>
          </cell>
        </row>
        <row r="1641">
          <cell r="A1641" t="str">
            <v>CTC- 1455</v>
          </cell>
          <cell r="G1641">
            <v>45345</v>
          </cell>
          <cell r="H1641">
            <v>45377</v>
          </cell>
        </row>
        <row r="1642">
          <cell r="A1642" t="str">
            <v>CTC- 2315</v>
          </cell>
          <cell r="G1642">
            <v>45377</v>
          </cell>
          <cell r="H1642">
            <v>45398</v>
          </cell>
        </row>
        <row r="1643">
          <cell r="A1643" t="str">
            <v>CTC- 1460</v>
          </cell>
          <cell r="G1643">
            <v>45398</v>
          </cell>
          <cell r="H1643">
            <v>45437</v>
          </cell>
        </row>
        <row r="1644">
          <cell r="A1644" t="str">
            <v>CTC- 2325</v>
          </cell>
          <cell r="G1644">
            <v>45437</v>
          </cell>
          <cell r="H1644">
            <v>45457</v>
          </cell>
        </row>
        <row r="1645">
          <cell r="A1645" t="str">
            <v>CTC- 1475</v>
          </cell>
          <cell r="G1645">
            <v>45457</v>
          </cell>
          <cell r="H1645">
            <v>45476</v>
          </cell>
        </row>
        <row r="1646">
          <cell r="A1646" t="str">
            <v>CTC- 2335</v>
          </cell>
          <cell r="G1646">
            <v>45476</v>
          </cell>
          <cell r="H1646">
            <v>45502</v>
          </cell>
        </row>
        <row r="1647">
          <cell r="A1647" t="str">
            <v>CTC- 1485</v>
          </cell>
          <cell r="G1647">
            <v>45502</v>
          </cell>
          <cell r="H1647">
            <v>45541</v>
          </cell>
        </row>
        <row r="1648">
          <cell r="A1648" t="str">
            <v>CTC- 2345</v>
          </cell>
          <cell r="G1648">
            <v>45502</v>
          </cell>
          <cell r="H1648">
            <v>45520</v>
          </cell>
        </row>
        <row r="1649">
          <cell r="A1649" t="str">
            <v>Planta tratamiento aguas</v>
          </cell>
          <cell r="G1649">
            <v>45476</v>
          </cell>
          <cell r="H1649">
            <v>45706</v>
          </cell>
        </row>
        <row r="1650">
          <cell r="A1650" t="str">
            <v>CTC- 1905</v>
          </cell>
          <cell r="G1650">
            <v>45476</v>
          </cell>
          <cell r="H1650">
            <v>45490</v>
          </cell>
        </row>
        <row r="1651">
          <cell r="A1651" t="str">
            <v>CTC- 1915</v>
          </cell>
          <cell r="G1651">
            <v>45490</v>
          </cell>
          <cell r="H1651">
            <v>45518</v>
          </cell>
        </row>
        <row r="1652">
          <cell r="A1652" t="str">
            <v>CTC- 2365</v>
          </cell>
          <cell r="G1652">
            <v>45518</v>
          </cell>
          <cell r="H1652">
            <v>45545</v>
          </cell>
        </row>
        <row r="1653">
          <cell r="A1653" t="str">
            <v>CTC- 2355</v>
          </cell>
          <cell r="G1653">
            <v>45545</v>
          </cell>
          <cell r="H1653">
            <v>45563</v>
          </cell>
        </row>
        <row r="1654">
          <cell r="A1654" t="str">
            <v>CTC- 1925</v>
          </cell>
          <cell r="G1654">
            <v>45563</v>
          </cell>
          <cell r="H1654">
            <v>45602</v>
          </cell>
        </row>
        <row r="1655">
          <cell r="A1655" t="str">
            <v>CTC- 1935</v>
          </cell>
          <cell r="G1655">
            <v>45602</v>
          </cell>
          <cell r="H1655">
            <v>45616</v>
          </cell>
        </row>
        <row r="1656">
          <cell r="A1656" t="str">
            <v>CTC- 2375</v>
          </cell>
          <cell r="G1656">
            <v>45616</v>
          </cell>
          <cell r="H1656">
            <v>45643</v>
          </cell>
        </row>
        <row r="1657">
          <cell r="A1657" t="str">
            <v>CTC- 2385</v>
          </cell>
          <cell r="G1657">
            <v>45643</v>
          </cell>
          <cell r="H1657">
            <v>45667</v>
          </cell>
        </row>
        <row r="1658">
          <cell r="A1658" t="str">
            <v>CTC- 1945</v>
          </cell>
          <cell r="G1658">
            <v>45677</v>
          </cell>
          <cell r="H1658">
            <v>45706</v>
          </cell>
        </row>
        <row r="1659">
          <cell r="A1659" t="str">
            <v>Cimentacion tanque RCI</v>
          </cell>
          <cell r="G1659">
            <v>45602</v>
          </cell>
          <cell r="H1659">
            <v>45691</v>
          </cell>
        </row>
        <row r="1660">
          <cell r="A1660" t="str">
            <v>CTC- 1540</v>
          </cell>
          <cell r="G1660">
            <v>45602</v>
          </cell>
          <cell r="H1660">
            <v>45622</v>
          </cell>
        </row>
        <row r="1661">
          <cell r="A1661" t="str">
            <v>CTC- 1545</v>
          </cell>
          <cell r="G1661">
            <v>45622</v>
          </cell>
          <cell r="H1661">
            <v>45673</v>
          </cell>
        </row>
        <row r="1662">
          <cell r="A1662" t="str">
            <v>CTC- 1550</v>
          </cell>
          <cell r="G1662">
            <v>45673</v>
          </cell>
          <cell r="H1662">
            <v>45691</v>
          </cell>
        </row>
        <row r="1663">
          <cell r="A1663" t="str">
            <v>Cuarto de bombas</v>
          </cell>
          <cell r="G1663">
            <v>45691</v>
          </cell>
          <cell r="H1663">
            <v>45884</v>
          </cell>
        </row>
        <row r="1664">
          <cell r="A1664" t="str">
            <v>CTC- 1315</v>
          </cell>
          <cell r="G1664">
            <v>45691</v>
          </cell>
          <cell r="H1664">
            <v>45708</v>
          </cell>
        </row>
        <row r="1665">
          <cell r="A1665" t="str">
            <v>CTC- 1320</v>
          </cell>
          <cell r="G1665">
            <v>45708</v>
          </cell>
          <cell r="H1665">
            <v>45735</v>
          </cell>
        </row>
        <row r="1666">
          <cell r="A1666" t="str">
            <v>CTC- 2395</v>
          </cell>
          <cell r="G1666">
            <v>45735</v>
          </cell>
          <cell r="H1666">
            <v>45758</v>
          </cell>
        </row>
        <row r="1667">
          <cell r="A1667" t="str">
            <v>CTC- 1325</v>
          </cell>
          <cell r="G1667">
            <v>45758</v>
          </cell>
          <cell r="H1667">
            <v>45792</v>
          </cell>
        </row>
        <row r="1668">
          <cell r="A1668" t="str">
            <v>CTC- 1350</v>
          </cell>
          <cell r="G1668">
            <v>45792</v>
          </cell>
          <cell r="H1668">
            <v>45807</v>
          </cell>
        </row>
        <row r="1669">
          <cell r="A1669" t="str">
            <v>CTC- 1340</v>
          </cell>
          <cell r="G1669">
            <v>45807</v>
          </cell>
          <cell r="H1669">
            <v>45820</v>
          </cell>
        </row>
        <row r="1670">
          <cell r="A1670" t="str">
            <v>CTC- 1345</v>
          </cell>
          <cell r="G1670">
            <v>45820</v>
          </cell>
          <cell r="H1670">
            <v>45834</v>
          </cell>
        </row>
        <row r="1671">
          <cell r="A1671" t="str">
            <v>CTC- 2405</v>
          </cell>
          <cell r="G1671">
            <v>45834</v>
          </cell>
          <cell r="H1671">
            <v>45847</v>
          </cell>
        </row>
        <row r="1672">
          <cell r="A1672" t="str">
            <v>CTC- 1355</v>
          </cell>
          <cell r="G1672">
            <v>45856</v>
          </cell>
          <cell r="H1672">
            <v>45884</v>
          </cell>
        </row>
        <row r="1673">
          <cell r="A1673" t="str">
            <v>Dique de Combustible</v>
          </cell>
          <cell r="G1673">
            <v>45758</v>
          </cell>
          <cell r="H1673">
            <v>45846</v>
          </cell>
        </row>
        <row r="1674">
          <cell r="A1674" t="str">
            <v>CTC- 1955</v>
          </cell>
          <cell r="G1674">
            <v>45758</v>
          </cell>
          <cell r="H1674">
            <v>45776</v>
          </cell>
        </row>
        <row r="1675">
          <cell r="A1675" t="str">
            <v>CTC- 1965</v>
          </cell>
          <cell r="G1675">
            <v>45776</v>
          </cell>
          <cell r="H1675">
            <v>45786</v>
          </cell>
        </row>
        <row r="1676">
          <cell r="A1676" t="str">
            <v>CTC- 1975</v>
          </cell>
          <cell r="G1676">
            <v>45786</v>
          </cell>
          <cell r="H1676">
            <v>45804</v>
          </cell>
        </row>
        <row r="1677">
          <cell r="A1677" t="str">
            <v>CTC- 1985</v>
          </cell>
          <cell r="G1677">
            <v>45804</v>
          </cell>
          <cell r="H1677">
            <v>45832</v>
          </cell>
        </row>
        <row r="1678">
          <cell r="A1678" t="str">
            <v>CTC- 1995</v>
          </cell>
          <cell r="G1678">
            <v>45832</v>
          </cell>
          <cell r="H1678">
            <v>45846</v>
          </cell>
        </row>
        <row r="1679">
          <cell r="A1679" t="str">
            <v>Tanques de Agua Lluvia</v>
          </cell>
          <cell r="G1679">
            <v>45300</v>
          </cell>
          <cell r="H1679">
            <v>45392</v>
          </cell>
        </row>
        <row r="1680">
          <cell r="A1680" t="str">
            <v>CTC- 1855</v>
          </cell>
          <cell r="G1680">
            <v>45300</v>
          </cell>
          <cell r="H1680">
            <v>45308</v>
          </cell>
        </row>
        <row r="1681">
          <cell r="A1681" t="str">
            <v>CTC- 1865</v>
          </cell>
          <cell r="G1681">
            <v>45308</v>
          </cell>
          <cell r="H1681">
            <v>45328</v>
          </cell>
        </row>
        <row r="1682">
          <cell r="A1682" t="str">
            <v>CTC- 1875</v>
          </cell>
          <cell r="G1682">
            <v>45328</v>
          </cell>
          <cell r="H1682">
            <v>45353</v>
          </cell>
        </row>
        <row r="1683">
          <cell r="A1683" t="str">
            <v>CTC- 1885</v>
          </cell>
          <cell r="G1683">
            <v>45353</v>
          </cell>
          <cell r="H1683">
            <v>45364</v>
          </cell>
        </row>
        <row r="1684">
          <cell r="A1684" t="str">
            <v>CTC- 1895</v>
          </cell>
          <cell r="G1684">
            <v>45364</v>
          </cell>
          <cell r="H1684">
            <v>45383</v>
          </cell>
        </row>
        <row r="1685">
          <cell r="A1685" t="str">
            <v>CTC- 2415</v>
          </cell>
          <cell r="G1685">
            <v>45383</v>
          </cell>
          <cell r="H1685">
            <v>45392</v>
          </cell>
        </row>
        <row r="1686">
          <cell r="A1686" t="str">
            <v>Tanques de Agua Potable</v>
          </cell>
          <cell r="G1686">
            <v>45392</v>
          </cell>
          <cell r="H1686">
            <v>45485</v>
          </cell>
        </row>
        <row r="1687">
          <cell r="A1687" t="str">
            <v>CTC- 2425</v>
          </cell>
          <cell r="G1687">
            <v>45392</v>
          </cell>
          <cell r="H1687">
            <v>45399</v>
          </cell>
        </row>
        <row r="1688">
          <cell r="A1688" t="str">
            <v>CTC- 2435</v>
          </cell>
          <cell r="G1688">
            <v>45399</v>
          </cell>
          <cell r="H1688">
            <v>45420</v>
          </cell>
        </row>
        <row r="1689">
          <cell r="A1689" t="str">
            <v>CTC- 2445</v>
          </cell>
          <cell r="G1689">
            <v>45420</v>
          </cell>
          <cell r="H1689">
            <v>45448</v>
          </cell>
        </row>
        <row r="1690">
          <cell r="A1690" t="str">
            <v>CTC- 2455</v>
          </cell>
          <cell r="G1690">
            <v>45448</v>
          </cell>
          <cell r="H1690">
            <v>45461</v>
          </cell>
        </row>
        <row r="1691">
          <cell r="A1691" t="str">
            <v>CTC- 2465</v>
          </cell>
          <cell r="G1691">
            <v>45461</v>
          </cell>
          <cell r="H1691">
            <v>45476</v>
          </cell>
        </row>
        <row r="1692">
          <cell r="A1692" t="str">
            <v>CTC- 2475</v>
          </cell>
          <cell r="G1692">
            <v>45477</v>
          </cell>
          <cell r="H1692">
            <v>45485</v>
          </cell>
        </row>
        <row r="1693">
          <cell r="A1693" t="str">
            <v>Cuarto de residuos</v>
          </cell>
          <cell r="G1693">
            <v>45485</v>
          </cell>
          <cell r="H1693">
            <v>45741</v>
          </cell>
        </row>
        <row r="1694">
          <cell r="A1694" t="str">
            <v>CTC- 1270</v>
          </cell>
          <cell r="G1694">
            <v>45485</v>
          </cell>
          <cell r="H1694">
            <v>45499</v>
          </cell>
        </row>
        <row r="1695">
          <cell r="A1695" t="str">
            <v>CTC- 1275</v>
          </cell>
          <cell r="G1695">
            <v>45500</v>
          </cell>
          <cell r="H1695">
            <v>45525</v>
          </cell>
        </row>
        <row r="1696">
          <cell r="A1696" t="str">
            <v>CTC- 2495</v>
          </cell>
          <cell r="G1696">
            <v>45525</v>
          </cell>
          <cell r="H1696">
            <v>45541</v>
          </cell>
        </row>
        <row r="1697">
          <cell r="A1697" t="str">
            <v>CTC- 1280</v>
          </cell>
          <cell r="G1697">
            <v>45542</v>
          </cell>
          <cell r="H1697">
            <v>45559</v>
          </cell>
        </row>
        <row r="1698">
          <cell r="A1698" t="str">
            <v>CTC- 1305</v>
          </cell>
          <cell r="G1698">
            <v>45560</v>
          </cell>
          <cell r="H1698">
            <v>45570</v>
          </cell>
        </row>
        <row r="1699">
          <cell r="A1699" t="str">
            <v>CTC- 1295</v>
          </cell>
          <cell r="G1699">
            <v>45570</v>
          </cell>
          <cell r="H1699">
            <v>45590</v>
          </cell>
        </row>
        <row r="1700">
          <cell r="A1700" t="str">
            <v>CTC- 1300</v>
          </cell>
          <cell r="G1700">
            <v>45590</v>
          </cell>
          <cell r="H1700">
            <v>45603</v>
          </cell>
        </row>
        <row r="1701">
          <cell r="A1701" t="str">
            <v>CTC- 1310</v>
          </cell>
          <cell r="G1701">
            <v>45710</v>
          </cell>
          <cell r="H1701">
            <v>45741</v>
          </cell>
        </row>
        <row r="1702">
          <cell r="A1702" t="str">
            <v>Cuarto de inflamables</v>
          </cell>
          <cell r="G1702">
            <v>45590</v>
          </cell>
          <cell r="H1702">
            <v>45776</v>
          </cell>
        </row>
        <row r="1703">
          <cell r="A1703" t="str">
            <v>CTC- 1360</v>
          </cell>
          <cell r="G1703">
            <v>45590</v>
          </cell>
          <cell r="H1703">
            <v>45608</v>
          </cell>
        </row>
        <row r="1704">
          <cell r="A1704" t="str">
            <v>CTC- 1365</v>
          </cell>
          <cell r="G1704">
            <v>45608</v>
          </cell>
          <cell r="H1704">
            <v>45628</v>
          </cell>
        </row>
        <row r="1705">
          <cell r="A1705" t="str">
            <v>CTC- 2505</v>
          </cell>
          <cell r="G1705">
            <v>45628</v>
          </cell>
          <cell r="H1705">
            <v>45645</v>
          </cell>
        </row>
        <row r="1706">
          <cell r="A1706" t="str">
            <v>CTC- 1370</v>
          </cell>
          <cell r="G1706">
            <v>45645</v>
          </cell>
          <cell r="H1706">
            <v>45675</v>
          </cell>
        </row>
        <row r="1707">
          <cell r="A1707" t="str">
            <v>CTC- 1395</v>
          </cell>
          <cell r="G1707">
            <v>45675</v>
          </cell>
          <cell r="H1707">
            <v>45692</v>
          </cell>
        </row>
        <row r="1708">
          <cell r="A1708" t="str">
            <v>CTC- 1385</v>
          </cell>
          <cell r="G1708">
            <v>45692</v>
          </cell>
          <cell r="H1708">
            <v>45715</v>
          </cell>
        </row>
        <row r="1709">
          <cell r="A1709" t="str">
            <v>CTC- 1390</v>
          </cell>
          <cell r="G1709">
            <v>45715</v>
          </cell>
          <cell r="H1709">
            <v>45728</v>
          </cell>
        </row>
        <row r="1710">
          <cell r="A1710" t="str">
            <v>CTC- 1400</v>
          </cell>
          <cell r="G1710">
            <v>45735</v>
          </cell>
          <cell r="H1710">
            <v>45776</v>
          </cell>
        </row>
        <row r="1711">
          <cell r="A1711" t="str">
            <v>Ed. Control de Acceso</v>
          </cell>
          <cell r="G1711">
            <v>45625</v>
          </cell>
          <cell r="H1711">
            <v>45735</v>
          </cell>
        </row>
        <row r="1712">
          <cell r="A1712" t="str">
            <v>CTC- 2005</v>
          </cell>
          <cell r="G1712">
            <v>45625</v>
          </cell>
          <cell r="H1712">
            <v>45631</v>
          </cell>
        </row>
        <row r="1713">
          <cell r="A1713" t="str">
            <v>CTC- 2015</v>
          </cell>
          <cell r="G1713">
            <v>45631</v>
          </cell>
          <cell r="H1713">
            <v>45644</v>
          </cell>
        </row>
        <row r="1714">
          <cell r="A1714" t="str">
            <v>CTC- 2565</v>
          </cell>
          <cell r="G1714">
            <v>45644</v>
          </cell>
          <cell r="H1714">
            <v>45664</v>
          </cell>
        </row>
        <row r="1715">
          <cell r="A1715" t="str">
            <v>CTC- 2025</v>
          </cell>
          <cell r="G1715">
            <v>45664</v>
          </cell>
          <cell r="H1715">
            <v>45678</v>
          </cell>
        </row>
        <row r="1716">
          <cell r="A1716" t="str">
            <v>CTC- 2575</v>
          </cell>
          <cell r="G1716">
            <v>45678</v>
          </cell>
          <cell r="H1716">
            <v>45691</v>
          </cell>
        </row>
        <row r="1717">
          <cell r="A1717" t="str">
            <v>CTC- 2035</v>
          </cell>
          <cell r="G1717">
            <v>45691</v>
          </cell>
          <cell r="H1717">
            <v>45699</v>
          </cell>
        </row>
        <row r="1718">
          <cell r="A1718" t="str">
            <v>CTC- 2045</v>
          </cell>
          <cell r="G1718">
            <v>45699</v>
          </cell>
          <cell r="H1718">
            <v>45717</v>
          </cell>
        </row>
        <row r="1719">
          <cell r="A1719" t="str">
            <v>CTC- 2585</v>
          </cell>
          <cell r="G1719">
            <v>45717</v>
          </cell>
          <cell r="H1719">
            <v>45735</v>
          </cell>
        </row>
        <row r="1720">
          <cell r="A1720" t="str">
            <v>TC-10 Instalaciones y redes / Utilities Installation</v>
          </cell>
          <cell r="G1720">
            <v>45208</v>
          </cell>
          <cell r="H1720">
            <v>46093</v>
          </cell>
        </row>
        <row r="1721">
          <cell r="A1721" t="str">
            <v>Redes Exteriores y Generales</v>
          </cell>
          <cell r="G1721">
            <v>45208</v>
          </cell>
          <cell r="H1721">
            <v>46085</v>
          </cell>
        </row>
        <row r="1722">
          <cell r="A1722" t="str">
            <v>CTC-1240</v>
          </cell>
          <cell r="G1722">
            <v>45208</v>
          </cell>
          <cell r="H1722">
            <v>46002</v>
          </cell>
        </row>
        <row r="1723">
          <cell r="A1723" t="str">
            <v>CTC-1231</v>
          </cell>
          <cell r="G1723">
            <v>45300</v>
          </cell>
          <cell r="H1723">
            <v>45483</v>
          </cell>
        </row>
        <row r="1724">
          <cell r="A1724" t="str">
            <v>CTC-1251</v>
          </cell>
          <cell r="G1724">
            <v>45350</v>
          </cell>
          <cell r="H1724">
            <v>45541</v>
          </cell>
        </row>
        <row r="1725">
          <cell r="A1725" t="str">
            <v>CTC-1261</v>
          </cell>
          <cell r="G1725">
            <v>45691</v>
          </cell>
          <cell r="H1725">
            <v>45808</v>
          </cell>
        </row>
        <row r="1726">
          <cell r="A1726" t="str">
            <v>CTC-585</v>
          </cell>
          <cell r="G1726">
            <v>45808</v>
          </cell>
          <cell r="H1726">
            <v>45926</v>
          </cell>
        </row>
        <row r="1727">
          <cell r="A1727" t="str">
            <v>CTC-560</v>
          </cell>
          <cell r="G1727">
            <v>45836</v>
          </cell>
          <cell r="H1727">
            <v>45953</v>
          </cell>
        </row>
        <row r="1728">
          <cell r="A1728" t="str">
            <v>CTC-565</v>
          </cell>
          <cell r="G1728">
            <v>45953</v>
          </cell>
          <cell r="H1728">
            <v>46077</v>
          </cell>
        </row>
        <row r="1729">
          <cell r="A1729" t="str">
            <v>CTC-570</v>
          </cell>
          <cell r="G1729">
            <v>45962</v>
          </cell>
          <cell r="H1729">
            <v>46085</v>
          </cell>
        </row>
        <row r="1730">
          <cell r="A1730" t="str">
            <v>CTC-575</v>
          </cell>
          <cell r="G1730">
            <v>45962</v>
          </cell>
          <cell r="H1730">
            <v>46048</v>
          </cell>
        </row>
        <row r="1731">
          <cell r="A1731" t="str">
            <v>Redes Taller Principal</v>
          </cell>
          <cell r="G1731">
            <v>45433</v>
          </cell>
          <cell r="H1731">
            <v>46048</v>
          </cell>
        </row>
        <row r="1732">
          <cell r="A1732" t="str">
            <v>CTC-760</v>
          </cell>
          <cell r="G1732">
            <v>45433</v>
          </cell>
          <cell r="H1732">
            <v>45615</v>
          </cell>
        </row>
        <row r="1733">
          <cell r="A1733" t="str">
            <v>CTC-770</v>
          </cell>
          <cell r="G1733">
            <v>45703</v>
          </cell>
          <cell r="H1733">
            <v>45874</v>
          </cell>
        </row>
        <row r="1734">
          <cell r="A1734" t="str">
            <v>CTC-551</v>
          </cell>
          <cell r="G1734">
            <v>45724</v>
          </cell>
          <cell r="H1734">
            <v>45909</v>
          </cell>
        </row>
        <row r="1735">
          <cell r="A1735" t="str">
            <v>CTC-780</v>
          </cell>
          <cell r="G1735">
            <v>45860</v>
          </cell>
          <cell r="H1735">
            <v>45976</v>
          </cell>
        </row>
        <row r="1736">
          <cell r="A1736" t="str">
            <v>CTC-1271</v>
          </cell>
          <cell r="G1736">
            <v>45889</v>
          </cell>
          <cell r="H1736">
            <v>45945</v>
          </cell>
        </row>
        <row r="1737">
          <cell r="A1737" t="str">
            <v>CTC-790</v>
          </cell>
          <cell r="G1737">
            <v>45976</v>
          </cell>
          <cell r="H1737">
            <v>46048</v>
          </cell>
        </row>
        <row r="1738">
          <cell r="A1738" t="str">
            <v>Redes Oficinas de Taller</v>
          </cell>
          <cell r="G1738">
            <v>45619</v>
          </cell>
          <cell r="H1738">
            <v>46093</v>
          </cell>
        </row>
        <row r="1739">
          <cell r="A1739" t="str">
            <v>CTC-950</v>
          </cell>
          <cell r="G1739">
            <v>45619</v>
          </cell>
          <cell r="H1739">
            <v>45728</v>
          </cell>
        </row>
        <row r="1740">
          <cell r="A1740" t="str">
            <v>CTC-940</v>
          </cell>
          <cell r="G1740">
            <v>45849</v>
          </cell>
          <cell r="H1740">
            <v>46004</v>
          </cell>
        </row>
        <row r="1741">
          <cell r="A1741" t="str">
            <v>CTC-960</v>
          </cell>
          <cell r="G1741">
            <v>45849</v>
          </cell>
          <cell r="H1741">
            <v>46004</v>
          </cell>
        </row>
        <row r="1742">
          <cell r="A1742" t="str">
            <v>CTC-970</v>
          </cell>
          <cell r="G1742">
            <v>45959</v>
          </cell>
          <cell r="H1742">
            <v>46044</v>
          </cell>
        </row>
        <row r="1743">
          <cell r="A1743" t="str">
            <v>CTC-980</v>
          </cell>
          <cell r="G1743">
            <v>46044</v>
          </cell>
          <cell r="H1743">
            <v>46093</v>
          </cell>
        </row>
        <row r="1744">
          <cell r="A1744" t="str">
            <v>Redes Taller MOW</v>
          </cell>
          <cell r="G1744">
            <v>45435</v>
          </cell>
          <cell r="H1744">
            <v>45818</v>
          </cell>
        </row>
        <row r="1745">
          <cell r="A1745" t="str">
            <v>CTC-810</v>
          </cell>
          <cell r="G1745">
            <v>45435</v>
          </cell>
          <cell r="H1745">
            <v>45514</v>
          </cell>
        </row>
        <row r="1746">
          <cell r="A1746" t="str">
            <v>CTC-800</v>
          </cell>
          <cell r="G1746">
            <v>45642</v>
          </cell>
          <cell r="H1746">
            <v>45724</v>
          </cell>
        </row>
        <row r="1747">
          <cell r="A1747" t="str">
            <v>CTC-820</v>
          </cell>
          <cell r="G1747">
            <v>45642</v>
          </cell>
          <cell r="H1747">
            <v>45724</v>
          </cell>
        </row>
        <row r="1748">
          <cell r="A1748" t="str">
            <v>CTC-830</v>
          </cell>
          <cell r="G1748">
            <v>45737</v>
          </cell>
          <cell r="H1748">
            <v>45818</v>
          </cell>
        </row>
        <row r="1749">
          <cell r="A1749" t="str">
            <v>Redes Subestación de Tracción</v>
          </cell>
          <cell r="G1749">
            <v>45514</v>
          </cell>
          <cell r="H1749">
            <v>45741</v>
          </cell>
        </row>
        <row r="1750">
          <cell r="A1750" t="str">
            <v>CTC-860</v>
          </cell>
          <cell r="G1750">
            <v>45514</v>
          </cell>
          <cell r="H1750">
            <v>45559</v>
          </cell>
        </row>
        <row r="1751">
          <cell r="A1751" t="str">
            <v>CTC-870</v>
          </cell>
          <cell r="G1751">
            <v>45541</v>
          </cell>
          <cell r="H1751">
            <v>45605</v>
          </cell>
        </row>
        <row r="1752">
          <cell r="A1752" t="str">
            <v>CTC-880</v>
          </cell>
          <cell r="G1752">
            <v>45605</v>
          </cell>
          <cell r="H1752">
            <v>45677</v>
          </cell>
        </row>
        <row r="1753">
          <cell r="A1753" t="str">
            <v>CTC-890</v>
          </cell>
          <cell r="G1753">
            <v>45677</v>
          </cell>
          <cell r="H1753">
            <v>45741</v>
          </cell>
        </row>
        <row r="1754">
          <cell r="A1754" t="str">
            <v>Redes Subestación de Baja Tensión</v>
          </cell>
          <cell r="G1754">
            <v>45533</v>
          </cell>
          <cell r="H1754">
            <v>45870</v>
          </cell>
        </row>
        <row r="1755">
          <cell r="A1755" t="str">
            <v>CTC-920</v>
          </cell>
          <cell r="G1755">
            <v>45533</v>
          </cell>
          <cell r="H1755">
            <v>45584</v>
          </cell>
        </row>
        <row r="1756">
          <cell r="A1756" t="str">
            <v>CTC-910</v>
          </cell>
          <cell r="G1756">
            <v>45559</v>
          </cell>
          <cell r="H1756">
            <v>45604</v>
          </cell>
        </row>
        <row r="1757">
          <cell r="A1757" t="str">
            <v>CTC-930</v>
          </cell>
          <cell r="G1757">
            <v>45818</v>
          </cell>
          <cell r="H1757">
            <v>45870</v>
          </cell>
        </row>
        <row r="1758">
          <cell r="A1758" t="str">
            <v>Redes Pantografo</v>
          </cell>
          <cell r="G1758">
            <v>45486</v>
          </cell>
          <cell r="H1758">
            <v>45934</v>
          </cell>
        </row>
        <row r="1759">
          <cell r="A1759" t="str">
            <v>CTC-1001</v>
          </cell>
          <cell r="G1759">
            <v>45486</v>
          </cell>
          <cell r="H1759">
            <v>45563</v>
          </cell>
        </row>
        <row r="1760">
          <cell r="A1760" t="str">
            <v>CTC-1281</v>
          </cell>
          <cell r="G1760">
            <v>45547</v>
          </cell>
          <cell r="H1760">
            <v>45586</v>
          </cell>
        </row>
        <row r="1761">
          <cell r="A1761" t="str">
            <v>CTC-990</v>
          </cell>
          <cell r="G1761">
            <v>45586</v>
          </cell>
          <cell r="H1761">
            <v>45671</v>
          </cell>
        </row>
        <row r="1762">
          <cell r="A1762" t="str">
            <v>CTC-1010</v>
          </cell>
          <cell r="G1762">
            <v>45870</v>
          </cell>
          <cell r="H1762">
            <v>45934</v>
          </cell>
        </row>
        <row r="1763">
          <cell r="A1763" t="str">
            <v>Redes Edificio de Lavado</v>
          </cell>
          <cell r="G1763">
            <v>45539</v>
          </cell>
          <cell r="H1763">
            <v>46001</v>
          </cell>
        </row>
        <row r="1764">
          <cell r="A1764" t="str">
            <v>CTC-1290</v>
          </cell>
          <cell r="G1764">
            <v>45539</v>
          </cell>
          <cell r="H1764">
            <v>45603</v>
          </cell>
        </row>
        <row r="1765">
          <cell r="A1765" t="str">
            <v>CTC-1030</v>
          </cell>
          <cell r="G1765">
            <v>45563</v>
          </cell>
          <cell r="H1765">
            <v>45629</v>
          </cell>
        </row>
        <row r="1766">
          <cell r="A1766" t="str">
            <v>CTC-1020</v>
          </cell>
          <cell r="G1766">
            <v>45604</v>
          </cell>
          <cell r="H1766">
            <v>45675</v>
          </cell>
        </row>
        <row r="1767">
          <cell r="A1767" t="str">
            <v>CTC-1040</v>
          </cell>
          <cell r="G1767">
            <v>45934</v>
          </cell>
          <cell r="H1767">
            <v>46001</v>
          </cell>
        </row>
        <row r="1768">
          <cell r="A1768" t="str">
            <v>Redes Taller Mantenimiento de Via</v>
          </cell>
          <cell r="G1768">
            <v>45629</v>
          </cell>
          <cell r="H1768">
            <v>45752</v>
          </cell>
        </row>
        <row r="1769">
          <cell r="A1769" t="str">
            <v>CTC-1060</v>
          </cell>
          <cell r="G1769">
            <v>45629</v>
          </cell>
          <cell r="H1769">
            <v>45713</v>
          </cell>
        </row>
        <row r="1770">
          <cell r="A1770" t="str">
            <v>CTC-1050</v>
          </cell>
          <cell r="G1770">
            <v>45675</v>
          </cell>
          <cell r="H1770">
            <v>45752</v>
          </cell>
        </row>
        <row r="1771">
          <cell r="A1771" t="str">
            <v>Redes Almacén Exterior</v>
          </cell>
          <cell r="G1771">
            <v>45603</v>
          </cell>
          <cell r="H1771">
            <v>45805</v>
          </cell>
        </row>
        <row r="1772">
          <cell r="A1772" t="str">
            <v>CTC-1301</v>
          </cell>
          <cell r="G1772">
            <v>45603</v>
          </cell>
          <cell r="H1772">
            <v>45661</v>
          </cell>
        </row>
        <row r="1773">
          <cell r="A1773" t="str">
            <v>CTC-1101</v>
          </cell>
          <cell r="G1773">
            <v>45677</v>
          </cell>
          <cell r="H1773">
            <v>45727</v>
          </cell>
        </row>
        <row r="1774">
          <cell r="A1774" t="str">
            <v>CTC-1091</v>
          </cell>
          <cell r="G1774">
            <v>45713</v>
          </cell>
          <cell r="H1774">
            <v>45763</v>
          </cell>
        </row>
        <row r="1775">
          <cell r="A1775" t="str">
            <v>CTC-1080</v>
          </cell>
          <cell r="G1775">
            <v>45752</v>
          </cell>
          <cell r="H1775">
            <v>45805</v>
          </cell>
        </row>
        <row r="1776">
          <cell r="A1776" t="str">
            <v>Redes Planta Tratamiento de Agua</v>
          </cell>
          <cell r="G1776">
            <v>45661</v>
          </cell>
          <cell r="H1776">
            <v>45859</v>
          </cell>
        </row>
        <row r="1777">
          <cell r="A1777" t="str">
            <v>CTC-1311</v>
          </cell>
          <cell r="G1777">
            <v>45661</v>
          </cell>
          <cell r="H1777">
            <v>45713</v>
          </cell>
        </row>
        <row r="1778">
          <cell r="A1778" t="str">
            <v>CTC-1131</v>
          </cell>
          <cell r="G1778">
            <v>45727</v>
          </cell>
          <cell r="H1778">
            <v>45782</v>
          </cell>
        </row>
        <row r="1779">
          <cell r="A1779" t="str">
            <v>CTC-1121</v>
          </cell>
          <cell r="G1779">
            <v>45763</v>
          </cell>
          <cell r="H1779">
            <v>45818</v>
          </cell>
        </row>
        <row r="1780">
          <cell r="A1780" t="str">
            <v>CTC-1111</v>
          </cell>
          <cell r="G1780">
            <v>45805</v>
          </cell>
          <cell r="H1780">
            <v>45859</v>
          </cell>
        </row>
        <row r="1781">
          <cell r="A1781" t="str">
            <v>Redes Cuarto de Bombas</v>
          </cell>
          <cell r="G1781">
            <v>45840</v>
          </cell>
          <cell r="H1781">
            <v>45930</v>
          </cell>
        </row>
        <row r="1782">
          <cell r="A1782" t="str">
            <v>CTC-1150</v>
          </cell>
          <cell r="G1782">
            <v>45840</v>
          </cell>
          <cell r="H1782">
            <v>45884</v>
          </cell>
        </row>
        <row r="1783">
          <cell r="A1783" t="str">
            <v>CTC-1321</v>
          </cell>
          <cell r="G1783">
            <v>45840</v>
          </cell>
          <cell r="H1783">
            <v>45884</v>
          </cell>
        </row>
        <row r="1784">
          <cell r="A1784" t="str">
            <v>CTC-1141</v>
          </cell>
          <cell r="G1784">
            <v>45859</v>
          </cell>
          <cell r="H1784">
            <v>45904</v>
          </cell>
        </row>
        <row r="1785">
          <cell r="A1785" t="str">
            <v>CTC-1160</v>
          </cell>
          <cell r="G1785">
            <v>45884</v>
          </cell>
          <cell r="H1785">
            <v>45930</v>
          </cell>
        </row>
        <row r="1786">
          <cell r="A1786" t="str">
            <v>Redes Cuarto de Residuos</v>
          </cell>
          <cell r="G1786">
            <v>45630</v>
          </cell>
          <cell r="H1786">
            <v>45930</v>
          </cell>
        </row>
        <row r="1787">
          <cell r="A1787" t="str">
            <v>CTC-1181</v>
          </cell>
          <cell r="G1787">
            <v>45630</v>
          </cell>
          <cell r="H1787">
            <v>45675</v>
          </cell>
        </row>
        <row r="1788">
          <cell r="A1788" t="str">
            <v>CTC-1330</v>
          </cell>
          <cell r="G1788">
            <v>45713</v>
          </cell>
          <cell r="H1788">
            <v>45741</v>
          </cell>
        </row>
        <row r="1789">
          <cell r="A1789" t="str">
            <v>CTC-1191</v>
          </cell>
          <cell r="G1789">
            <v>45782</v>
          </cell>
          <cell r="H1789">
            <v>45807</v>
          </cell>
        </row>
        <row r="1790">
          <cell r="A1790" t="str">
            <v>CTC-1170</v>
          </cell>
          <cell r="G1790">
            <v>45904</v>
          </cell>
          <cell r="H1790">
            <v>45930</v>
          </cell>
        </row>
        <row r="1791">
          <cell r="A1791" t="str">
            <v>Redes Cuarto de Inflamables</v>
          </cell>
          <cell r="G1791">
            <v>45741</v>
          </cell>
          <cell r="H1791">
            <v>45958</v>
          </cell>
        </row>
        <row r="1792">
          <cell r="A1792" t="str">
            <v>CTC-1341</v>
          </cell>
          <cell r="G1792">
            <v>45741</v>
          </cell>
          <cell r="H1792">
            <v>45769</v>
          </cell>
        </row>
        <row r="1793">
          <cell r="A1793" t="str">
            <v>CTC-1211</v>
          </cell>
          <cell r="G1793">
            <v>45742</v>
          </cell>
          <cell r="H1793">
            <v>45780</v>
          </cell>
        </row>
        <row r="1794">
          <cell r="A1794" t="str">
            <v>CTC-1221</v>
          </cell>
          <cell r="G1794">
            <v>45807</v>
          </cell>
          <cell r="H1794">
            <v>45835</v>
          </cell>
        </row>
        <row r="1795">
          <cell r="A1795" t="str">
            <v>CTC-1200</v>
          </cell>
          <cell r="G1795">
            <v>45930</v>
          </cell>
          <cell r="H1795">
            <v>45958</v>
          </cell>
        </row>
        <row r="1796">
          <cell r="A1796" t="str">
            <v>Redes Edificio Administrativo</v>
          </cell>
          <cell r="G1796">
            <v>45796</v>
          </cell>
          <cell r="H1796">
            <v>46066</v>
          </cell>
        </row>
        <row r="1797">
          <cell r="A1797" t="str">
            <v>CTC-1351</v>
          </cell>
          <cell r="G1797">
            <v>45796</v>
          </cell>
          <cell r="H1797">
            <v>45965</v>
          </cell>
        </row>
        <row r="1798">
          <cell r="A1798" t="str">
            <v>CTC-1381</v>
          </cell>
          <cell r="G1798">
            <v>45835</v>
          </cell>
          <cell r="H1798">
            <v>45952</v>
          </cell>
        </row>
        <row r="1799">
          <cell r="A1799" t="str">
            <v>CTC-1371</v>
          </cell>
          <cell r="G1799">
            <v>45884</v>
          </cell>
          <cell r="H1799">
            <v>46058</v>
          </cell>
        </row>
        <row r="1800">
          <cell r="A1800" t="str">
            <v>CTC-1391</v>
          </cell>
          <cell r="G1800">
            <v>45952</v>
          </cell>
          <cell r="H1800">
            <v>46024</v>
          </cell>
        </row>
        <row r="1801">
          <cell r="A1801" t="str">
            <v>CTC-1361</v>
          </cell>
          <cell r="G1801">
            <v>45958</v>
          </cell>
          <cell r="H1801">
            <v>46066</v>
          </cell>
        </row>
        <row r="1802">
          <cell r="A1802" t="str">
            <v>Redes Ed. Acceso</v>
          </cell>
          <cell r="G1802">
            <v>45664</v>
          </cell>
          <cell r="H1802">
            <v>45796</v>
          </cell>
        </row>
        <row r="1803">
          <cell r="A1803" t="str">
            <v>CTC-1411</v>
          </cell>
          <cell r="G1803">
            <v>45664</v>
          </cell>
          <cell r="H1803">
            <v>45680</v>
          </cell>
        </row>
        <row r="1804">
          <cell r="A1804" t="str">
            <v>CTC-1420</v>
          </cell>
          <cell r="G1804">
            <v>45706</v>
          </cell>
          <cell r="H1804">
            <v>45742</v>
          </cell>
        </row>
        <row r="1805">
          <cell r="A1805" t="str">
            <v>CTC-1401</v>
          </cell>
          <cell r="G1805">
            <v>45769</v>
          </cell>
          <cell r="H1805">
            <v>45796</v>
          </cell>
        </row>
        <row r="1806">
          <cell r="A1806" t="str">
            <v>TC-11 Instalaciones especiales TyC el Corzo / Special Installation</v>
          </cell>
          <cell r="G1806">
            <v>45586</v>
          </cell>
          <cell r="H1806">
            <v>46023</v>
          </cell>
        </row>
        <row r="1807">
          <cell r="A1807" t="str">
            <v>CTC-640</v>
          </cell>
          <cell r="G1807">
            <v>45586</v>
          </cell>
          <cell r="H1807">
            <v>45671</v>
          </cell>
        </row>
        <row r="1808">
          <cell r="A1808" t="str">
            <v>CTC-660</v>
          </cell>
          <cell r="G1808">
            <v>45625</v>
          </cell>
          <cell r="H1808">
            <v>45719</v>
          </cell>
        </row>
        <row r="1809">
          <cell r="A1809" t="str">
            <v>CTC-685</v>
          </cell>
          <cell r="G1809">
            <v>45709</v>
          </cell>
          <cell r="H1809">
            <v>45749</v>
          </cell>
        </row>
        <row r="1810">
          <cell r="A1810" t="str">
            <v>CTC-610</v>
          </cell>
          <cell r="G1810">
            <v>45719</v>
          </cell>
          <cell r="H1810">
            <v>45782</v>
          </cell>
        </row>
        <row r="1811">
          <cell r="A1811" t="str">
            <v>CTC-690</v>
          </cell>
          <cell r="G1811">
            <v>45749</v>
          </cell>
          <cell r="H1811">
            <v>45783</v>
          </cell>
        </row>
        <row r="1812">
          <cell r="A1812" t="str">
            <v>CTC-695</v>
          </cell>
          <cell r="G1812">
            <v>45782</v>
          </cell>
          <cell r="H1812">
            <v>45854</v>
          </cell>
        </row>
        <row r="1813">
          <cell r="A1813" t="str">
            <v>CTC-605</v>
          </cell>
          <cell r="G1813">
            <v>45783</v>
          </cell>
          <cell r="H1813">
            <v>45854</v>
          </cell>
        </row>
        <row r="1814">
          <cell r="A1814" t="str">
            <v>CTC-615</v>
          </cell>
          <cell r="G1814">
            <v>45783</v>
          </cell>
          <cell r="H1814">
            <v>45860</v>
          </cell>
        </row>
        <row r="1815">
          <cell r="A1815" t="str">
            <v>CTC-620</v>
          </cell>
          <cell r="G1815">
            <v>45854</v>
          </cell>
          <cell r="H1815">
            <v>45931</v>
          </cell>
        </row>
        <row r="1816">
          <cell r="A1816" t="str">
            <v>CTC-645</v>
          </cell>
          <cell r="G1816">
            <v>45854</v>
          </cell>
          <cell r="H1816">
            <v>45905</v>
          </cell>
        </row>
        <row r="1817">
          <cell r="A1817" t="str">
            <v>CTC-655</v>
          </cell>
          <cell r="G1817">
            <v>45854</v>
          </cell>
          <cell r="H1817">
            <v>45927</v>
          </cell>
        </row>
        <row r="1818">
          <cell r="A1818" t="str">
            <v>CTC-680</v>
          </cell>
          <cell r="G1818">
            <v>45854</v>
          </cell>
          <cell r="H1818">
            <v>45958</v>
          </cell>
        </row>
        <row r="1819">
          <cell r="A1819" t="str">
            <v>CTC-700</v>
          </cell>
          <cell r="G1819">
            <v>45854</v>
          </cell>
          <cell r="H1819">
            <v>45937</v>
          </cell>
        </row>
        <row r="1820">
          <cell r="A1820" t="str">
            <v>CTC-625</v>
          </cell>
          <cell r="G1820">
            <v>45860</v>
          </cell>
          <cell r="H1820">
            <v>45924</v>
          </cell>
        </row>
        <row r="1821">
          <cell r="A1821" t="str">
            <v>CTC-630</v>
          </cell>
          <cell r="G1821">
            <v>45860</v>
          </cell>
          <cell r="H1821">
            <v>45899</v>
          </cell>
        </row>
        <row r="1822">
          <cell r="A1822" t="str">
            <v>CTC-650</v>
          </cell>
          <cell r="G1822">
            <v>45860</v>
          </cell>
          <cell r="H1822">
            <v>45937</v>
          </cell>
        </row>
        <row r="1823">
          <cell r="A1823" t="str">
            <v>CTC-665</v>
          </cell>
          <cell r="G1823">
            <v>45927</v>
          </cell>
          <cell r="H1823">
            <v>45974</v>
          </cell>
        </row>
        <row r="1824">
          <cell r="A1824" t="str">
            <v>CTC-710</v>
          </cell>
          <cell r="G1824">
            <v>45937</v>
          </cell>
          <cell r="H1824">
            <v>46023</v>
          </cell>
        </row>
        <row r="1825">
          <cell r="A1825" t="str">
            <v>CTC-711</v>
          </cell>
          <cell r="H1825">
            <v>46023</v>
          </cell>
        </row>
        <row r="1826">
          <cell r="A1826" t="str">
            <v>TC-12 Urbanismo TyC el Corzo / Urbanism</v>
          </cell>
          <cell r="G1826">
            <v>45803</v>
          </cell>
          <cell r="H1826">
            <v>46062</v>
          </cell>
        </row>
        <row r="1827">
          <cell r="A1827" t="str">
            <v>CTC-720</v>
          </cell>
          <cell r="G1827">
            <v>45803</v>
          </cell>
          <cell r="H1827">
            <v>45895</v>
          </cell>
        </row>
        <row r="1828">
          <cell r="A1828" t="str">
            <v>CTC-722</v>
          </cell>
          <cell r="G1828">
            <v>45895</v>
          </cell>
          <cell r="H1828">
            <v>45952</v>
          </cell>
        </row>
        <row r="1829">
          <cell r="A1829" t="str">
            <v>CTC-735</v>
          </cell>
          <cell r="G1829">
            <v>45912</v>
          </cell>
          <cell r="H1829">
            <v>45971</v>
          </cell>
        </row>
        <row r="1830">
          <cell r="A1830" t="str">
            <v>CTC-730</v>
          </cell>
          <cell r="G1830">
            <v>45920</v>
          </cell>
          <cell r="H1830">
            <v>45986</v>
          </cell>
        </row>
        <row r="1831">
          <cell r="A1831" t="str">
            <v>CTC-715</v>
          </cell>
          <cell r="G1831">
            <v>45947</v>
          </cell>
          <cell r="H1831">
            <v>46051</v>
          </cell>
        </row>
        <row r="1832">
          <cell r="A1832" t="str">
            <v>CTC-724</v>
          </cell>
          <cell r="G1832">
            <v>45952</v>
          </cell>
          <cell r="H1832">
            <v>46062</v>
          </cell>
        </row>
        <row r="1833">
          <cell r="A1833" t="str">
            <v>CTC-737</v>
          </cell>
          <cell r="G1833">
            <v>45971</v>
          </cell>
          <cell r="H1833">
            <v>46035</v>
          </cell>
        </row>
        <row r="1834">
          <cell r="A1834" t="str">
            <v>TC-13 Energía y sistemas TyC el Corzo / Electrical system</v>
          </cell>
          <cell r="G1834">
            <v>45896</v>
          </cell>
          <cell r="H1834">
            <v>46122</v>
          </cell>
        </row>
        <row r="1835">
          <cell r="A1835" t="str">
            <v>CTC-745</v>
          </cell>
          <cell r="G1835">
            <v>45896</v>
          </cell>
          <cell r="H1835">
            <v>45988</v>
          </cell>
        </row>
        <row r="1836">
          <cell r="A1836" t="str">
            <v>CTC-750</v>
          </cell>
          <cell r="G1836">
            <v>46034</v>
          </cell>
          <cell r="H1836">
            <v>46122</v>
          </cell>
        </row>
        <row r="1837">
          <cell r="A1837" t="str">
            <v>Gestion social y Ambiental / Social &amp; Environmental Management</v>
          </cell>
          <cell r="G1837">
            <v>44006</v>
          </cell>
          <cell r="H1837">
            <v>46336</v>
          </cell>
        </row>
        <row r="1838">
          <cell r="A1838" t="str">
            <v>Tramites y Permisos Ambientales / Environmental Procedures and Permits</v>
          </cell>
          <cell r="G1838">
            <v>44613</v>
          </cell>
          <cell r="H1838">
            <v>46153</v>
          </cell>
        </row>
        <row r="1839">
          <cell r="A1839" t="str">
            <v>Estudio de Impacto Ambiental (EIA) / Environmental Impact Study</v>
          </cell>
          <cell r="G1839">
            <v>44613</v>
          </cell>
          <cell r="H1839">
            <v>45040</v>
          </cell>
        </row>
        <row r="1840">
          <cell r="A1840" t="str">
            <v>Proceso de Licenciamiento / License Process</v>
          </cell>
          <cell r="G1840">
            <v>44704</v>
          </cell>
          <cell r="H1840">
            <v>45040</v>
          </cell>
        </row>
        <row r="1841">
          <cell r="A1841" t="str">
            <v>GA&amp;S-1</v>
          </cell>
          <cell r="H1841">
            <v>44704</v>
          </cell>
        </row>
        <row r="1842">
          <cell r="A1842" t="str">
            <v>GA&amp;S-6</v>
          </cell>
          <cell r="H1842">
            <v>44705</v>
          </cell>
        </row>
        <row r="1843">
          <cell r="A1843" t="str">
            <v>GA&amp;S-2</v>
          </cell>
          <cell r="H1843">
            <v>44712</v>
          </cell>
        </row>
        <row r="1844">
          <cell r="A1844" t="str">
            <v>GA&amp;S-4</v>
          </cell>
          <cell r="H1844">
            <v>45040</v>
          </cell>
        </row>
        <row r="1845">
          <cell r="A1845" t="str">
            <v>Proceso de Cesión de Planes de Manejo Existentes / Transfer of Existing Management plans</v>
          </cell>
          <cell r="G1845">
            <v>44683</v>
          </cell>
          <cell r="H1845">
            <v>44683</v>
          </cell>
        </row>
        <row r="1846">
          <cell r="A1846" t="str">
            <v>GA&amp;S-8</v>
          </cell>
          <cell r="H1846">
            <v>44683</v>
          </cell>
        </row>
        <row r="1847">
          <cell r="A1847" t="str">
            <v>Cambio Menor - Taller ANI y Corzo / Minor Change ANI &amp; El Corzo</v>
          </cell>
          <cell r="G1847">
            <v>44613</v>
          </cell>
          <cell r="H1847">
            <v>44834</v>
          </cell>
        </row>
        <row r="1848">
          <cell r="A1848" t="str">
            <v>GA&amp;S-10</v>
          </cell>
          <cell r="H1848">
            <v>44613</v>
          </cell>
        </row>
        <row r="1849">
          <cell r="A1849" t="str">
            <v>GA&amp;S-12</v>
          </cell>
          <cell r="H1849">
            <v>44676</v>
          </cell>
        </row>
        <row r="1850">
          <cell r="A1850" t="str">
            <v>GA&amp;S-14</v>
          </cell>
          <cell r="H1850">
            <v>44734</v>
          </cell>
        </row>
        <row r="1851">
          <cell r="A1851" t="str">
            <v>GA&amp;S-16</v>
          </cell>
          <cell r="H1851">
            <v>44834</v>
          </cell>
        </row>
        <row r="1852">
          <cell r="A1852" t="str">
            <v>Tramites y Permisos PMA</v>
          </cell>
          <cell r="G1852">
            <v>44736</v>
          </cell>
          <cell r="H1852">
            <v>46153</v>
          </cell>
        </row>
        <row r="1853">
          <cell r="A1853" t="str">
            <v>GA&amp;S-18</v>
          </cell>
          <cell r="G1853">
            <v>44736</v>
          </cell>
          <cell r="H1853">
            <v>46153</v>
          </cell>
        </row>
        <row r="1854">
          <cell r="A1854" t="str">
            <v>GA&amp;S-20</v>
          </cell>
          <cell r="G1854">
            <v>44736</v>
          </cell>
          <cell r="H1854">
            <v>46153</v>
          </cell>
        </row>
        <row r="1855">
          <cell r="A1855" t="str">
            <v>GA&amp;S-22</v>
          </cell>
          <cell r="G1855">
            <v>44736</v>
          </cell>
          <cell r="H1855">
            <v>46153</v>
          </cell>
        </row>
        <row r="1856">
          <cell r="A1856" t="str">
            <v>GA&amp;S-24</v>
          </cell>
          <cell r="G1856">
            <v>44736</v>
          </cell>
          <cell r="H1856">
            <v>46153</v>
          </cell>
        </row>
        <row r="1857">
          <cell r="A1857" t="str">
            <v>GA&amp;S-26</v>
          </cell>
          <cell r="G1857">
            <v>44736</v>
          </cell>
          <cell r="H1857">
            <v>46153</v>
          </cell>
        </row>
        <row r="1858">
          <cell r="A1858" t="str">
            <v>GA&amp;S-28</v>
          </cell>
          <cell r="G1858">
            <v>45040</v>
          </cell>
          <cell r="H1858">
            <v>45139</v>
          </cell>
        </row>
        <row r="1859">
          <cell r="A1859" t="str">
            <v>GA&amp;S-30</v>
          </cell>
          <cell r="G1859">
            <v>45040</v>
          </cell>
          <cell r="H1859">
            <v>46153</v>
          </cell>
        </row>
        <row r="1860">
          <cell r="A1860" t="str">
            <v>Plan de Gestión Amiental / Environmental Plan Managmenet</v>
          </cell>
          <cell r="G1860">
            <v>44006</v>
          </cell>
          <cell r="H1860">
            <v>46153</v>
          </cell>
        </row>
        <row r="1861">
          <cell r="A1861" t="str">
            <v>GA&amp;S-40</v>
          </cell>
          <cell r="G1861">
            <v>45257</v>
          </cell>
          <cell r="H1861">
            <v>46153</v>
          </cell>
        </row>
        <row r="1862">
          <cell r="A1862" t="str">
            <v>Informes PGA</v>
          </cell>
          <cell r="G1862">
            <v>44006</v>
          </cell>
          <cell r="H1862">
            <v>46112</v>
          </cell>
        </row>
        <row r="1863">
          <cell r="A1863" t="str">
            <v>GA&amp;S-42</v>
          </cell>
          <cell r="G1863">
            <v>44006</v>
          </cell>
          <cell r="H1863">
            <v>46112</v>
          </cell>
        </row>
        <row r="1864">
          <cell r="A1864" t="str">
            <v>GA&amp;S-41</v>
          </cell>
          <cell r="G1864">
            <v>44006</v>
          </cell>
          <cell r="H1864">
            <v>46112</v>
          </cell>
        </row>
        <row r="1865">
          <cell r="A1865" t="str">
            <v>GA&amp;S-46</v>
          </cell>
          <cell r="G1865">
            <v>44736</v>
          </cell>
          <cell r="H1865">
            <v>45378</v>
          </cell>
        </row>
        <row r="1866">
          <cell r="A1866" t="str">
            <v>GA&amp;S-44</v>
          </cell>
          <cell r="G1866">
            <v>44825</v>
          </cell>
          <cell r="H1866">
            <v>46112</v>
          </cell>
        </row>
        <row r="1867">
          <cell r="A1867" t="str">
            <v>Actualizaciones PGA</v>
          </cell>
          <cell r="G1867">
            <v>44006</v>
          </cell>
          <cell r="H1867">
            <v>46153</v>
          </cell>
        </row>
        <row r="1868">
          <cell r="A1868" t="str">
            <v>GA&amp;S-48</v>
          </cell>
          <cell r="G1868">
            <v>44006</v>
          </cell>
          <cell r="H1868">
            <v>46153</v>
          </cell>
        </row>
        <row r="1869">
          <cell r="A1869" t="str">
            <v>GA&amp;S-50</v>
          </cell>
          <cell r="G1869">
            <v>44006</v>
          </cell>
          <cell r="H1869">
            <v>45401</v>
          </cell>
        </row>
        <row r="1870">
          <cell r="A1870" t="str">
            <v>Auditoria Interna Periodica</v>
          </cell>
          <cell r="G1870">
            <v>44006</v>
          </cell>
          <cell r="H1870">
            <v>46153</v>
          </cell>
        </row>
        <row r="1871">
          <cell r="A1871" t="str">
            <v>GA&amp;S-52</v>
          </cell>
          <cell r="G1871">
            <v>44006</v>
          </cell>
          <cell r="H1871">
            <v>46153</v>
          </cell>
        </row>
        <row r="1872">
          <cell r="A1872" t="str">
            <v>Gestión Social / Social Management</v>
          </cell>
          <cell r="G1872">
            <v>44006</v>
          </cell>
          <cell r="H1872">
            <v>46336</v>
          </cell>
        </row>
        <row r="1873">
          <cell r="A1873" t="str">
            <v>Implementación de Planes, Programas de Gestión Social</v>
          </cell>
          <cell r="G1873">
            <v>44006</v>
          </cell>
          <cell r="H1873">
            <v>46332</v>
          </cell>
        </row>
        <row r="1874">
          <cell r="A1874" t="str">
            <v>GA&amp;S-66</v>
          </cell>
          <cell r="G1874">
            <v>44006</v>
          </cell>
          <cell r="H1874">
            <v>45240</v>
          </cell>
        </row>
        <row r="1875">
          <cell r="A1875" t="str">
            <v>GA&amp;S-68</v>
          </cell>
          <cell r="G1875">
            <v>44040</v>
          </cell>
          <cell r="H1875">
            <v>45240</v>
          </cell>
        </row>
        <row r="1876">
          <cell r="A1876" t="str">
            <v>GA&amp;S-64</v>
          </cell>
          <cell r="G1876">
            <v>44041</v>
          </cell>
          <cell r="H1876">
            <v>45240</v>
          </cell>
        </row>
        <row r="1877">
          <cell r="A1877" t="str">
            <v>GA&amp;S-62</v>
          </cell>
          <cell r="G1877">
            <v>44043</v>
          </cell>
          <cell r="H1877">
            <v>45240</v>
          </cell>
        </row>
        <row r="1878">
          <cell r="A1878" t="str">
            <v>GA&amp;S-70</v>
          </cell>
          <cell r="G1878">
            <v>44112</v>
          </cell>
          <cell r="H1878">
            <v>45240</v>
          </cell>
        </row>
        <row r="1879">
          <cell r="A1879" t="str">
            <v>GA&amp;S-60</v>
          </cell>
          <cell r="G1879">
            <v>44652</v>
          </cell>
          <cell r="H1879">
            <v>45240</v>
          </cell>
        </row>
        <row r="1880">
          <cell r="A1880" t="str">
            <v>GA&amp;S-72</v>
          </cell>
          <cell r="G1880">
            <v>44652</v>
          </cell>
          <cell r="H1880">
            <v>45240</v>
          </cell>
        </row>
        <row r="1881">
          <cell r="A1881" t="str">
            <v>GA&amp;S-74</v>
          </cell>
          <cell r="G1881">
            <v>44825</v>
          </cell>
          <cell r="H1881">
            <v>46332</v>
          </cell>
        </row>
        <row r="1882">
          <cell r="A1882" t="str">
            <v>GA&amp;S-76</v>
          </cell>
          <cell r="G1882">
            <v>45254</v>
          </cell>
          <cell r="H1882">
            <v>45401</v>
          </cell>
        </row>
        <row r="1883">
          <cell r="A1883" t="str">
            <v>Permisos ICANH</v>
          </cell>
          <cell r="G1883">
            <v>44006</v>
          </cell>
          <cell r="H1883">
            <v>46253</v>
          </cell>
        </row>
        <row r="1884">
          <cell r="A1884" t="str">
            <v>GA&amp;S-78</v>
          </cell>
          <cell r="G1884">
            <v>44006</v>
          </cell>
          <cell r="H1884">
            <v>45208</v>
          </cell>
        </row>
        <row r="1885">
          <cell r="A1885" t="str">
            <v>GA&amp;S-80</v>
          </cell>
          <cell r="G1885">
            <v>45208</v>
          </cell>
          <cell r="H1885">
            <v>45253</v>
          </cell>
        </row>
        <row r="1886">
          <cell r="A1886" t="str">
            <v>GA&amp;S-82</v>
          </cell>
          <cell r="G1886">
            <v>45257</v>
          </cell>
          <cell r="H1886">
            <v>46153</v>
          </cell>
        </row>
        <row r="1887">
          <cell r="A1887" t="str">
            <v>GA&amp;S-84</v>
          </cell>
          <cell r="G1887">
            <v>45436</v>
          </cell>
          <cell r="H1887">
            <v>46197</v>
          </cell>
        </row>
        <row r="1888">
          <cell r="A1888" t="str">
            <v>GA&amp;S-86</v>
          </cell>
          <cell r="G1888">
            <v>46197</v>
          </cell>
          <cell r="H1888">
            <v>46253</v>
          </cell>
        </row>
        <row r="1889">
          <cell r="A1889" t="str">
            <v>Permisos Bienes de Interes Cultural</v>
          </cell>
          <cell r="G1889">
            <v>44006</v>
          </cell>
          <cell r="H1889">
            <v>46336</v>
          </cell>
        </row>
        <row r="1890">
          <cell r="A1890" t="str">
            <v>GA&amp;S-90</v>
          </cell>
          <cell r="G1890">
            <v>44006</v>
          </cell>
          <cell r="H1890">
            <v>46055</v>
          </cell>
        </row>
        <row r="1891">
          <cell r="A1891" t="str">
            <v>GA&amp;S-92</v>
          </cell>
          <cell r="G1891">
            <v>45257</v>
          </cell>
          <cell r="H1891">
            <v>46153</v>
          </cell>
        </row>
        <row r="1892">
          <cell r="A1892" t="str">
            <v>GA&amp;S-94</v>
          </cell>
          <cell r="G1892">
            <v>45257</v>
          </cell>
          <cell r="H1892">
            <v>46336</v>
          </cell>
        </row>
        <row r="1893">
          <cell r="A1893" t="str">
            <v>Actividades Preliminares de Construcción / Preliminaries Construction Works</v>
          </cell>
          <cell r="G1893">
            <v>45147</v>
          </cell>
          <cell r="H1893">
            <v>45322</v>
          </cell>
        </row>
        <row r="1894">
          <cell r="A1894" t="str">
            <v>FPCON-1</v>
          </cell>
          <cell r="G1894">
            <v>45147</v>
          </cell>
        </row>
        <row r="1895">
          <cell r="A1895" t="str">
            <v>FPCON-5</v>
          </cell>
          <cell r="G1895">
            <v>45147</v>
          </cell>
          <cell r="H1895">
            <v>45175</v>
          </cell>
        </row>
        <row r="1896">
          <cell r="A1896" t="str">
            <v>FPCON-3</v>
          </cell>
          <cell r="G1896">
            <v>45156</v>
          </cell>
        </row>
        <row r="1897">
          <cell r="A1897" t="str">
            <v>FPCON-54</v>
          </cell>
          <cell r="G1897">
            <v>45163</v>
          </cell>
          <cell r="H1897">
            <v>45240</v>
          </cell>
        </row>
        <row r="1898">
          <cell r="A1898" t="str">
            <v>FPCON-4</v>
          </cell>
          <cell r="G1898">
            <v>45185</v>
          </cell>
          <cell r="H1898">
            <v>45278</v>
          </cell>
        </row>
        <row r="1899">
          <cell r="A1899" t="str">
            <v>FPCON-8</v>
          </cell>
          <cell r="G1899">
            <v>45191</v>
          </cell>
          <cell r="H1899">
            <v>45309</v>
          </cell>
        </row>
        <row r="1900">
          <cell r="A1900" t="str">
            <v>FPCON-6</v>
          </cell>
          <cell r="G1900">
            <v>45201</v>
          </cell>
          <cell r="H1900">
            <v>45322</v>
          </cell>
        </row>
        <row r="1901">
          <cell r="A1901" t="str">
            <v>FPCON-10</v>
          </cell>
          <cell r="G1901">
            <v>45212</v>
          </cell>
          <cell r="H1901">
            <v>45311</v>
          </cell>
        </row>
        <row r="1902">
          <cell r="A1902" t="str">
            <v>Fase de Construcción / Construction Stage</v>
          </cell>
          <cell r="G1902">
            <v>45254</v>
          </cell>
          <cell r="H1902">
            <v>46179</v>
          </cell>
        </row>
        <row r="1903">
          <cell r="A1903" t="str">
            <v>FCON-1</v>
          </cell>
          <cell r="G1903">
            <v>45254</v>
          </cell>
        </row>
        <row r="1904">
          <cell r="A1904" t="str">
            <v>FCON-20</v>
          </cell>
          <cell r="G1904">
            <v>45254</v>
          </cell>
        </row>
        <row r="1905">
          <cell r="A1905" t="str">
            <v>FCON-2</v>
          </cell>
          <cell r="G1905">
            <v>45254</v>
          </cell>
        </row>
        <row r="1906">
          <cell r="A1906" t="str">
            <v>FCON-5</v>
          </cell>
          <cell r="G1906">
            <v>45255</v>
          </cell>
        </row>
        <row r="1907">
          <cell r="A1907" t="str">
            <v>FCON-10</v>
          </cell>
          <cell r="H1907">
            <v>46179</v>
          </cell>
        </row>
        <row r="1908">
          <cell r="A1908" t="str">
            <v>Revisión Diseños Finales Acorde Otrosí #6 / Final Design Revision Acording Adedum #6</v>
          </cell>
          <cell r="G1908">
            <v>45254</v>
          </cell>
          <cell r="H1908">
            <v>45323</v>
          </cell>
        </row>
        <row r="1909">
          <cell r="A1909" t="str">
            <v>T0-1C Entregra #3 /Submittal #3</v>
          </cell>
          <cell r="G1909">
            <v>45254</v>
          </cell>
          <cell r="H1909">
            <v>45310</v>
          </cell>
        </row>
        <row r="1910">
          <cell r="A1910" t="str">
            <v>A4308</v>
          </cell>
          <cell r="G1910">
            <v>45254</v>
          </cell>
          <cell r="H1910">
            <v>45271</v>
          </cell>
        </row>
        <row r="1911">
          <cell r="A1911" t="str">
            <v>A4331</v>
          </cell>
          <cell r="G1911">
            <v>45271</v>
          </cell>
          <cell r="H1911">
            <v>45294</v>
          </cell>
        </row>
        <row r="1912">
          <cell r="A1912" t="str">
            <v>Revisión 2 Por Interventoria #3/ Revision 2 by Controller #3</v>
          </cell>
          <cell r="G1912">
            <v>45254</v>
          </cell>
          <cell r="H1912">
            <v>45310</v>
          </cell>
        </row>
        <row r="1913">
          <cell r="A1913" t="str">
            <v>A4332</v>
          </cell>
          <cell r="G1913">
            <v>45254</v>
          </cell>
          <cell r="H1913">
            <v>45271</v>
          </cell>
        </row>
        <row r="1914">
          <cell r="A1914" t="str">
            <v>A4333</v>
          </cell>
          <cell r="G1914">
            <v>45254</v>
          </cell>
          <cell r="H1914">
            <v>45271</v>
          </cell>
        </row>
        <row r="1915">
          <cell r="A1915" t="str">
            <v>A4352</v>
          </cell>
          <cell r="G1915">
            <v>45254</v>
          </cell>
          <cell r="H1915">
            <v>45271</v>
          </cell>
        </row>
        <row r="1916">
          <cell r="A1916" t="str">
            <v>A4353</v>
          </cell>
          <cell r="G1916">
            <v>45254</v>
          </cell>
          <cell r="H1916">
            <v>45271</v>
          </cell>
        </row>
        <row r="1917">
          <cell r="A1917" t="str">
            <v>A4334</v>
          </cell>
          <cell r="G1917">
            <v>45257</v>
          </cell>
          <cell r="H1917">
            <v>45271</v>
          </cell>
        </row>
        <row r="1918">
          <cell r="A1918" t="str">
            <v>A4335</v>
          </cell>
          <cell r="G1918">
            <v>45257</v>
          </cell>
          <cell r="H1918">
            <v>45271</v>
          </cell>
        </row>
        <row r="1919">
          <cell r="A1919" t="str">
            <v>A4336</v>
          </cell>
          <cell r="G1919">
            <v>45257</v>
          </cell>
          <cell r="H1919">
            <v>45271</v>
          </cell>
        </row>
        <row r="1920">
          <cell r="A1920" t="str">
            <v>A4337</v>
          </cell>
          <cell r="G1920">
            <v>45257</v>
          </cell>
          <cell r="H1920">
            <v>45271</v>
          </cell>
        </row>
        <row r="1921">
          <cell r="A1921" t="str">
            <v>A4338</v>
          </cell>
          <cell r="G1921">
            <v>45257</v>
          </cell>
          <cell r="H1921">
            <v>45271</v>
          </cell>
        </row>
        <row r="1922">
          <cell r="A1922" t="str">
            <v>A4339</v>
          </cell>
          <cell r="G1922">
            <v>45257</v>
          </cell>
          <cell r="H1922">
            <v>45271</v>
          </cell>
        </row>
        <row r="1923">
          <cell r="A1923" t="str">
            <v>A4340</v>
          </cell>
          <cell r="G1923">
            <v>45257</v>
          </cell>
          <cell r="H1923">
            <v>45271</v>
          </cell>
        </row>
        <row r="1924">
          <cell r="A1924" t="str">
            <v>A4341</v>
          </cell>
          <cell r="G1924">
            <v>45257</v>
          </cell>
          <cell r="H1924">
            <v>45271</v>
          </cell>
        </row>
        <row r="1925">
          <cell r="A1925" t="str">
            <v>A4342</v>
          </cell>
          <cell r="G1925">
            <v>45257</v>
          </cell>
          <cell r="H1925">
            <v>45271</v>
          </cell>
        </row>
        <row r="1926">
          <cell r="A1926" t="str">
            <v>A4343</v>
          </cell>
          <cell r="G1926">
            <v>45257</v>
          </cell>
          <cell r="H1926">
            <v>45271</v>
          </cell>
        </row>
        <row r="1927">
          <cell r="A1927" t="str">
            <v>A4344</v>
          </cell>
          <cell r="G1927">
            <v>45257</v>
          </cell>
          <cell r="H1927">
            <v>45271</v>
          </cell>
        </row>
        <row r="1928">
          <cell r="A1928" t="str">
            <v>A4345</v>
          </cell>
          <cell r="G1928">
            <v>45257</v>
          </cell>
          <cell r="H1928">
            <v>45271</v>
          </cell>
        </row>
        <row r="1929">
          <cell r="A1929" t="str">
            <v>A4346</v>
          </cell>
          <cell r="G1929">
            <v>45257</v>
          </cell>
          <cell r="H1929">
            <v>45271</v>
          </cell>
        </row>
        <row r="1930">
          <cell r="A1930" t="str">
            <v>A4347</v>
          </cell>
          <cell r="G1930">
            <v>45257</v>
          </cell>
          <cell r="H1930">
            <v>45271</v>
          </cell>
        </row>
        <row r="1931">
          <cell r="A1931" t="str">
            <v>A4348</v>
          </cell>
          <cell r="G1931">
            <v>45257</v>
          </cell>
          <cell r="H1931">
            <v>45271</v>
          </cell>
        </row>
        <row r="1932">
          <cell r="A1932" t="str">
            <v>A4349</v>
          </cell>
          <cell r="G1932">
            <v>45257</v>
          </cell>
          <cell r="H1932">
            <v>45271</v>
          </cell>
        </row>
        <row r="1933">
          <cell r="A1933" t="str">
            <v>A4350</v>
          </cell>
          <cell r="G1933">
            <v>45257</v>
          </cell>
          <cell r="H1933">
            <v>45271</v>
          </cell>
        </row>
        <row r="1934">
          <cell r="A1934" t="str">
            <v>A4351</v>
          </cell>
          <cell r="G1934">
            <v>45257</v>
          </cell>
          <cell r="H1934">
            <v>45271</v>
          </cell>
        </row>
        <row r="1935">
          <cell r="A1935" t="str">
            <v>A4354</v>
          </cell>
          <cell r="G1935">
            <v>45295</v>
          </cell>
          <cell r="H1935">
            <v>45310</v>
          </cell>
        </row>
        <row r="1936">
          <cell r="A1936" t="str">
            <v>Obtención de la No Objeción #3/ Get Not Objection #3</v>
          </cell>
          <cell r="G1936">
            <v>45271</v>
          </cell>
          <cell r="H1936">
            <v>45310</v>
          </cell>
        </row>
        <row r="1937">
          <cell r="A1937" t="str">
            <v>A4974</v>
          </cell>
          <cell r="H1937">
            <v>45271</v>
          </cell>
        </row>
        <row r="1938">
          <cell r="A1938" t="str">
            <v>A4984</v>
          </cell>
          <cell r="H1938">
            <v>45271</v>
          </cell>
        </row>
        <row r="1939">
          <cell r="A1939" t="str">
            <v>A5174</v>
          </cell>
          <cell r="H1939">
            <v>45271</v>
          </cell>
        </row>
        <row r="1940">
          <cell r="A1940" t="str">
            <v>A5184</v>
          </cell>
          <cell r="H1940">
            <v>45271</v>
          </cell>
        </row>
        <row r="1941">
          <cell r="A1941" t="str">
            <v>A4994</v>
          </cell>
          <cell r="H1941">
            <v>45271</v>
          </cell>
        </row>
        <row r="1942">
          <cell r="A1942" t="str">
            <v>A5004</v>
          </cell>
          <cell r="H1942">
            <v>45271</v>
          </cell>
        </row>
        <row r="1943">
          <cell r="A1943" t="str">
            <v>A5014</v>
          </cell>
          <cell r="H1943">
            <v>45271</v>
          </cell>
        </row>
        <row r="1944">
          <cell r="A1944" t="str">
            <v>A5024</v>
          </cell>
          <cell r="H1944">
            <v>45271</v>
          </cell>
        </row>
        <row r="1945">
          <cell r="A1945" t="str">
            <v>A5034</v>
          </cell>
          <cell r="H1945">
            <v>45271</v>
          </cell>
        </row>
        <row r="1946">
          <cell r="A1946" t="str">
            <v>A5044</v>
          </cell>
          <cell r="H1946">
            <v>45271</v>
          </cell>
        </row>
        <row r="1947">
          <cell r="A1947" t="str">
            <v>A5054</v>
          </cell>
          <cell r="H1947">
            <v>45271</v>
          </cell>
        </row>
        <row r="1948">
          <cell r="A1948" t="str">
            <v>A5064</v>
          </cell>
          <cell r="H1948">
            <v>45271</v>
          </cell>
        </row>
        <row r="1949">
          <cell r="A1949" t="str">
            <v>A5074</v>
          </cell>
          <cell r="H1949">
            <v>45271</v>
          </cell>
        </row>
        <row r="1950">
          <cell r="A1950" t="str">
            <v>A5084</v>
          </cell>
          <cell r="H1950">
            <v>45271</v>
          </cell>
        </row>
        <row r="1951">
          <cell r="A1951" t="str">
            <v>A5094</v>
          </cell>
          <cell r="H1951">
            <v>45271</v>
          </cell>
        </row>
        <row r="1952">
          <cell r="A1952" t="str">
            <v>A5104</v>
          </cell>
          <cell r="H1952">
            <v>45271</v>
          </cell>
        </row>
        <row r="1953">
          <cell r="A1953" t="str">
            <v>A5114</v>
          </cell>
          <cell r="H1953">
            <v>45271</v>
          </cell>
        </row>
        <row r="1954">
          <cell r="A1954" t="str">
            <v>A5124</v>
          </cell>
          <cell r="H1954">
            <v>45271</v>
          </cell>
        </row>
        <row r="1955">
          <cell r="A1955" t="str">
            <v>A5134</v>
          </cell>
          <cell r="H1955">
            <v>45271</v>
          </cell>
        </row>
        <row r="1956">
          <cell r="A1956" t="str">
            <v>A5144</v>
          </cell>
          <cell r="H1956">
            <v>45271</v>
          </cell>
        </row>
        <row r="1957">
          <cell r="A1957" t="str">
            <v>A5154</v>
          </cell>
          <cell r="H1957">
            <v>45271</v>
          </cell>
        </row>
        <row r="1958">
          <cell r="A1958" t="str">
            <v>A5164</v>
          </cell>
          <cell r="H1958">
            <v>45271</v>
          </cell>
        </row>
        <row r="1959">
          <cell r="A1959" t="str">
            <v>A5194</v>
          </cell>
          <cell r="H1959">
            <v>45310</v>
          </cell>
        </row>
        <row r="1960">
          <cell r="A1960" t="str">
            <v>T0-1D Entrega # 4 / Submittal #4</v>
          </cell>
          <cell r="G1960">
            <v>45254</v>
          </cell>
          <cell r="H1960">
            <v>45323</v>
          </cell>
        </row>
        <row r="1961">
          <cell r="A1961" t="str">
            <v>Revisión 1 Interventoria Entrega #4/ Revision 1 by Controller Submittal #4</v>
          </cell>
          <cell r="G1961">
            <v>45254</v>
          </cell>
          <cell r="H1961">
            <v>45286</v>
          </cell>
        </row>
        <row r="1962">
          <cell r="A1962" t="str">
            <v>A4390</v>
          </cell>
          <cell r="G1962">
            <v>45254</v>
          </cell>
          <cell r="H1962">
            <v>45286</v>
          </cell>
        </row>
        <row r="1963">
          <cell r="A1963" t="str">
            <v>A4400</v>
          </cell>
          <cell r="G1963">
            <v>45254</v>
          </cell>
          <cell r="H1963">
            <v>45286</v>
          </cell>
        </row>
        <row r="1964">
          <cell r="A1964" t="str">
            <v>A4410</v>
          </cell>
          <cell r="G1964">
            <v>45257</v>
          </cell>
          <cell r="H1964">
            <v>45286</v>
          </cell>
        </row>
        <row r="1965">
          <cell r="A1965" t="str">
            <v>A4420</v>
          </cell>
          <cell r="G1965">
            <v>45257</v>
          </cell>
          <cell r="H1965">
            <v>45286</v>
          </cell>
        </row>
        <row r="1966">
          <cell r="A1966" t="str">
            <v>Ajuste a Observaciones de Interventoria Entrega #4/ Modifications to Controller Comments #4</v>
          </cell>
          <cell r="G1966">
            <v>45286</v>
          </cell>
          <cell r="H1966">
            <v>45309</v>
          </cell>
        </row>
        <row r="1967">
          <cell r="A1967" t="str">
            <v>A4430</v>
          </cell>
          <cell r="G1967">
            <v>45286</v>
          </cell>
          <cell r="H1967">
            <v>45309</v>
          </cell>
        </row>
        <row r="1968">
          <cell r="A1968" t="str">
            <v>A4440</v>
          </cell>
          <cell r="G1968">
            <v>45286</v>
          </cell>
          <cell r="H1968">
            <v>45309</v>
          </cell>
        </row>
        <row r="1969">
          <cell r="A1969" t="str">
            <v>A4450</v>
          </cell>
          <cell r="G1969">
            <v>45287</v>
          </cell>
          <cell r="H1969">
            <v>45309</v>
          </cell>
        </row>
        <row r="1970">
          <cell r="A1970" t="str">
            <v>A4460</v>
          </cell>
          <cell r="G1970">
            <v>45287</v>
          </cell>
          <cell r="H1970">
            <v>45309</v>
          </cell>
        </row>
        <row r="1971">
          <cell r="A1971" t="str">
            <v>Revisión 2 Por Interventoria #4/ Revision 2 by Controller #4</v>
          </cell>
          <cell r="G1971">
            <v>45309</v>
          </cell>
          <cell r="H1971">
            <v>45323</v>
          </cell>
        </row>
        <row r="1972">
          <cell r="A1972" t="str">
            <v>A4470</v>
          </cell>
          <cell r="G1972">
            <v>45309</v>
          </cell>
          <cell r="H1972">
            <v>45323</v>
          </cell>
        </row>
        <row r="1973">
          <cell r="A1973" t="str">
            <v>A4480</v>
          </cell>
          <cell r="G1973">
            <v>45309</v>
          </cell>
          <cell r="H1973">
            <v>45323</v>
          </cell>
        </row>
        <row r="1974">
          <cell r="A1974" t="str">
            <v>A4490</v>
          </cell>
          <cell r="G1974">
            <v>45310</v>
          </cell>
          <cell r="H1974">
            <v>45323</v>
          </cell>
        </row>
        <row r="1975">
          <cell r="A1975" t="str">
            <v>A4500</v>
          </cell>
          <cell r="G1975">
            <v>45310</v>
          </cell>
          <cell r="H1975">
            <v>45323</v>
          </cell>
        </row>
        <row r="1976">
          <cell r="A1976" t="str">
            <v>Obtención de la Objeción #4/ Get Not Objection #4</v>
          </cell>
          <cell r="G1976">
            <v>45323</v>
          </cell>
          <cell r="H1976">
            <v>45323</v>
          </cell>
        </row>
        <row r="1977">
          <cell r="A1977" t="str">
            <v>A5204</v>
          </cell>
          <cell r="H1977">
            <v>45323</v>
          </cell>
        </row>
        <row r="1978">
          <cell r="A1978" t="str">
            <v>A5214</v>
          </cell>
          <cell r="H1978">
            <v>45323</v>
          </cell>
        </row>
        <row r="1979">
          <cell r="A1979" t="str">
            <v>A5224</v>
          </cell>
          <cell r="H1979">
            <v>45323</v>
          </cell>
        </row>
        <row r="1980">
          <cell r="A1980" t="str">
            <v>A5234</v>
          </cell>
          <cell r="H1980">
            <v>45323</v>
          </cell>
        </row>
        <row r="1981">
          <cell r="A1981" t="str">
            <v>Hitos Principales / Milestones</v>
          </cell>
          <cell r="G1981">
            <v>45255</v>
          </cell>
          <cell r="H1981">
            <v>46179</v>
          </cell>
        </row>
        <row r="1982">
          <cell r="A1982" t="str">
            <v>FCON-35</v>
          </cell>
          <cell r="G1982">
            <v>45255</v>
          </cell>
        </row>
        <row r="1983">
          <cell r="A1983" t="str">
            <v>FCON-25</v>
          </cell>
          <cell r="G1983">
            <v>45259</v>
          </cell>
          <cell r="H1983">
            <v>46063</v>
          </cell>
        </row>
        <row r="1984">
          <cell r="A1984" t="str">
            <v>FCON-30</v>
          </cell>
          <cell r="G1984">
            <v>45364</v>
          </cell>
        </row>
        <row r="1985">
          <cell r="A1985" t="str">
            <v>FCON-40</v>
          </cell>
          <cell r="G1985">
            <v>45853</v>
          </cell>
        </row>
        <row r="1986">
          <cell r="A1986" t="str">
            <v>FCON-45</v>
          </cell>
          <cell r="G1986">
            <v>46080</v>
          </cell>
        </row>
        <row r="1987">
          <cell r="A1987" t="str">
            <v>Finalización Tramos / Finish of Sections</v>
          </cell>
          <cell r="G1987">
            <v>45902</v>
          </cell>
          <cell r="H1987">
            <v>46179</v>
          </cell>
        </row>
        <row r="1988">
          <cell r="A1988" t="str">
            <v>FCON-50</v>
          </cell>
          <cell r="H1988">
            <v>45902</v>
          </cell>
        </row>
        <row r="1989">
          <cell r="A1989" t="str">
            <v>FCON-55</v>
          </cell>
          <cell r="H1989">
            <v>45933</v>
          </cell>
        </row>
        <row r="1990">
          <cell r="A1990" t="str">
            <v>FCON-70</v>
          </cell>
          <cell r="H1990">
            <v>45973</v>
          </cell>
        </row>
        <row r="1991">
          <cell r="A1991" t="str">
            <v>FCON-60</v>
          </cell>
          <cell r="H1991">
            <v>46023</v>
          </cell>
        </row>
        <row r="1992">
          <cell r="A1992" t="str">
            <v>FCON-65</v>
          </cell>
          <cell r="H1992">
            <v>46035</v>
          </cell>
        </row>
        <row r="1993">
          <cell r="A1993" t="str">
            <v>FCON-80</v>
          </cell>
          <cell r="H1993">
            <v>46044</v>
          </cell>
        </row>
        <row r="1994">
          <cell r="A1994" t="str">
            <v>FCON-75</v>
          </cell>
          <cell r="H1994">
            <v>46058</v>
          </cell>
        </row>
        <row r="1995">
          <cell r="A1995" t="str">
            <v>FCON-100</v>
          </cell>
          <cell r="H1995">
            <v>46060</v>
          </cell>
        </row>
        <row r="1996">
          <cell r="A1996" t="str">
            <v>FCON-85</v>
          </cell>
          <cell r="H1996">
            <v>46065</v>
          </cell>
        </row>
        <row r="1997">
          <cell r="A1997" t="str">
            <v>FCON-90</v>
          </cell>
          <cell r="H1997">
            <v>46083</v>
          </cell>
        </row>
        <row r="1998">
          <cell r="A1998" t="str">
            <v>FCON-130</v>
          </cell>
          <cell r="H1998">
            <v>46086</v>
          </cell>
        </row>
        <row r="1999">
          <cell r="A1999" t="str">
            <v>FCON-95</v>
          </cell>
          <cell r="H1999">
            <v>46098</v>
          </cell>
        </row>
        <row r="2000">
          <cell r="A2000" t="str">
            <v>FCON-125</v>
          </cell>
          <cell r="H2000">
            <v>46119</v>
          </cell>
        </row>
        <row r="2001">
          <cell r="A2001" t="str">
            <v>FCON-145</v>
          </cell>
          <cell r="H2001">
            <v>46122</v>
          </cell>
        </row>
        <row r="2002">
          <cell r="A2002" t="str">
            <v>FCON-105</v>
          </cell>
          <cell r="H2002">
            <v>46139</v>
          </cell>
        </row>
        <row r="2003">
          <cell r="A2003" t="str">
            <v>FCON-120</v>
          </cell>
          <cell r="H2003">
            <v>46140</v>
          </cell>
        </row>
        <row r="2004">
          <cell r="A2004" t="str">
            <v>FCON-115</v>
          </cell>
          <cell r="H2004">
            <v>46147</v>
          </cell>
        </row>
        <row r="2005">
          <cell r="A2005" t="str">
            <v>FCON-140</v>
          </cell>
          <cell r="H2005">
            <v>46148</v>
          </cell>
        </row>
        <row r="2006">
          <cell r="A2006" t="str">
            <v>FCON-110</v>
          </cell>
          <cell r="H2006">
            <v>46150</v>
          </cell>
        </row>
        <row r="2007">
          <cell r="A2007" t="str">
            <v>FCON-150</v>
          </cell>
          <cell r="H2007">
            <v>46160</v>
          </cell>
        </row>
        <row r="2008">
          <cell r="A2008" t="str">
            <v>FCON-135</v>
          </cell>
          <cell r="H2008">
            <v>46179</v>
          </cell>
        </row>
        <row r="2009">
          <cell r="A2009" t="str">
            <v>Instalación de Sistemas Férreos</v>
          </cell>
          <cell r="G2009">
            <v>46071</v>
          </cell>
          <cell r="H2009">
            <v>46133</v>
          </cell>
        </row>
        <row r="2010">
          <cell r="A2010" t="str">
            <v>FCON-155</v>
          </cell>
          <cell r="H2010">
            <v>46071</v>
          </cell>
        </row>
        <row r="2011">
          <cell r="A2011" t="str">
            <v>FCON-160</v>
          </cell>
          <cell r="H2011">
            <v>46105</v>
          </cell>
        </row>
        <row r="2012">
          <cell r="A2012" t="str">
            <v>FCON-165</v>
          </cell>
          <cell r="H2012">
            <v>46133</v>
          </cell>
        </row>
        <row r="2013">
          <cell r="A2013" t="str">
            <v>FCON-170</v>
          </cell>
          <cell r="H2013">
            <v>46133</v>
          </cell>
        </row>
        <row r="2014">
          <cell r="A2014" t="str">
            <v>Sistemas Férreos en Estaciones</v>
          </cell>
          <cell r="G2014">
            <v>46132</v>
          </cell>
          <cell r="H2014">
            <v>46133</v>
          </cell>
        </row>
        <row r="2015">
          <cell r="A2015" t="str">
            <v>FCON-175</v>
          </cell>
          <cell r="H2015">
            <v>46132</v>
          </cell>
        </row>
        <row r="2016">
          <cell r="A2016" t="str">
            <v>FCON-180</v>
          </cell>
          <cell r="H2016">
            <v>46133</v>
          </cell>
        </row>
        <row r="2017">
          <cell r="A2017" t="str">
            <v>FCON-185</v>
          </cell>
          <cell r="H2017">
            <v>46133</v>
          </cell>
        </row>
        <row r="2018">
          <cell r="A2018" t="str">
            <v>Subestaciones</v>
          </cell>
          <cell r="G2018">
            <v>45918</v>
          </cell>
          <cell r="H2018">
            <v>46148</v>
          </cell>
        </row>
        <row r="2019">
          <cell r="A2019" t="str">
            <v>FCON-190</v>
          </cell>
          <cell r="H2019">
            <v>45918</v>
          </cell>
        </row>
        <row r="2020">
          <cell r="A2020" t="str">
            <v>FCON-195</v>
          </cell>
          <cell r="H2020">
            <v>45960</v>
          </cell>
        </row>
        <row r="2021">
          <cell r="A2021" t="str">
            <v>FCON-200</v>
          </cell>
          <cell r="H2021">
            <v>46081</v>
          </cell>
        </row>
        <row r="2022">
          <cell r="A2022" t="str">
            <v>FCON-205</v>
          </cell>
          <cell r="H2022">
            <v>46148</v>
          </cell>
        </row>
        <row r="2023">
          <cell r="A2023" t="str">
            <v>Reuniones ó Seguimientos Periodicos / Following Meetings</v>
          </cell>
          <cell r="G2023">
            <v>45255</v>
          </cell>
          <cell r="H2023">
            <v>46150</v>
          </cell>
        </row>
        <row r="2024">
          <cell r="A2024" t="str">
            <v>FCON-210</v>
          </cell>
          <cell r="G2024">
            <v>45255</v>
          </cell>
          <cell r="H2024">
            <v>46150</v>
          </cell>
        </row>
        <row r="2025">
          <cell r="A2025" t="str">
            <v>FCON-215</v>
          </cell>
          <cell r="G2025">
            <v>45255</v>
          </cell>
          <cell r="H2025">
            <v>46150</v>
          </cell>
        </row>
        <row r="2026">
          <cell r="A2026" t="str">
            <v>FCON-220</v>
          </cell>
          <cell r="G2026">
            <v>45255</v>
          </cell>
          <cell r="H2026">
            <v>46150</v>
          </cell>
        </row>
        <row r="2027">
          <cell r="A2027" t="str">
            <v>FCON-221</v>
          </cell>
          <cell r="G2027">
            <v>45255</v>
          </cell>
          <cell r="H2027">
            <v>46150</v>
          </cell>
        </row>
        <row r="2028">
          <cell r="A2028" t="str">
            <v>FCON-222</v>
          </cell>
          <cell r="G2028">
            <v>45255</v>
          </cell>
          <cell r="H2028">
            <v>46150</v>
          </cell>
        </row>
        <row r="2029">
          <cell r="A2029" t="str">
            <v>FCON-225</v>
          </cell>
          <cell r="G2029">
            <v>45279</v>
          </cell>
          <cell r="H2029">
            <v>46150</v>
          </cell>
        </row>
        <row r="2030">
          <cell r="A2030" t="str">
            <v>FCON-265</v>
          </cell>
          <cell r="G2030">
            <v>45279</v>
          </cell>
          <cell r="H2030">
            <v>46150</v>
          </cell>
        </row>
        <row r="2031">
          <cell r="A2031" t="str">
            <v>Logistica Para Construcción / Logistics of Construction</v>
          </cell>
          <cell r="G2031">
            <v>45255</v>
          </cell>
          <cell r="H2031">
            <v>46080</v>
          </cell>
        </row>
        <row r="2032">
          <cell r="A2032" t="str">
            <v>FCON-230</v>
          </cell>
          <cell r="G2032">
            <v>45257</v>
          </cell>
          <cell r="H2032">
            <v>46055</v>
          </cell>
        </row>
        <row r="2033">
          <cell r="A2033" t="str">
            <v>Producción de Traviesas y Vigas de Puentes / Sleepers and Bridge's Beams Manufacturing</v>
          </cell>
          <cell r="G2033">
            <v>45255</v>
          </cell>
          <cell r="H2033">
            <v>45665</v>
          </cell>
        </row>
        <row r="2034">
          <cell r="A2034" t="str">
            <v>FCON-285</v>
          </cell>
          <cell r="G2034">
            <v>45255</v>
          </cell>
          <cell r="H2034">
            <v>45665</v>
          </cell>
        </row>
        <row r="2035">
          <cell r="A2035" t="str">
            <v>FCON-280</v>
          </cell>
          <cell r="G2035">
            <v>45255</v>
          </cell>
          <cell r="H2035">
            <v>45665</v>
          </cell>
        </row>
        <row r="2036">
          <cell r="A2036" t="str">
            <v>Preparación de la Construcción de Obra Civil</v>
          </cell>
          <cell r="G2036">
            <v>45262</v>
          </cell>
          <cell r="H2036">
            <v>45932</v>
          </cell>
        </row>
        <row r="2037">
          <cell r="A2037" t="str">
            <v>Ingreso de Equipos y Materiales</v>
          </cell>
          <cell r="G2037">
            <v>45262</v>
          </cell>
          <cell r="H2037">
            <v>45932</v>
          </cell>
        </row>
        <row r="2038">
          <cell r="A2038" t="str">
            <v>FCON-235</v>
          </cell>
          <cell r="G2038">
            <v>45262</v>
          </cell>
          <cell r="H2038">
            <v>45327</v>
          </cell>
        </row>
        <row r="2039">
          <cell r="A2039" t="str">
            <v>FCON-240</v>
          </cell>
          <cell r="G2039">
            <v>45327</v>
          </cell>
          <cell r="H2039">
            <v>45908</v>
          </cell>
        </row>
        <row r="2040">
          <cell r="A2040" t="str">
            <v>FCON-245</v>
          </cell>
          <cell r="G2040">
            <v>45327</v>
          </cell>
          <cell r="H2040">
            <v>45932</v>
          </cell>
        </row>
        <row r="2041">
          <cell r="A2041" t="str">
            <v>Preparativos de Construcción</v>
          </cell>
          <cell r="G2041">
            <v>45262</v>
          </cell>
          <cell r="H2041">
            <v>45908</v>
          </cell>
        </row>
        <row r="2042">
          <cell r="A2042" t="str">
            <v>Compra</v>
          </cell>
          <cell r="G2042">
            <v>45262</v>
          </cell>
          <cell r="H2042">
            <v>45908</v>
          </cell>
        </row>
        <row r="2043">
          <cell r="A2043" t="str">
            <v>FCON-250</v>
          </cell>
          <cell r="G2043">
            <v>45262</v>
          </cell>
          <cell r="H2043">
            <v>45908</v>
          </cell>
        </row>
        <row r="2044">
          <cell r="A2044" t="str">
            <v>Materiales</v>
          </cell>
          <cell r="G2044">
            <v>45262</v>
          </cell>
          <cell r="H2044">
            <v>45934</v>
          </cell>
        </row>
        <row r="2045">
          <cell r="A2045" t="str">
            <v>FCON-255</v>
          </cell>
          <cell r="G2045">
            <v>45262</v>
          </cell>
          <cell r="H2045">
            <v>45934</v>
          </cell>
        </row>
        <row r="2046">
          <cell r="A2046" t="str">
            <v>Proyecto de Subestación de Alta Tensión / Hight Power Substation</v>
          </cell>
          <cell r="G2046">
            <v>45402</v>
          </cell>
          <cell r="H2046">
            <v>46080</v>
          </cell>
        </row>
        <row r="2047">
          <cell r="A2047" t="str">
            <v>FCON-290</v>
          </cell>
          <cell r="G2047">
            <v>45402</v>
          </cell>
          <cell r="H2047">
            <v>45694</v>
          </cell>
        </row>
        <row r="2048">
          <cell r="A2048" t="str">
            <v>FCON-295</v>
          </cell>
          <cell r="G2048">
            <v>45694</v>
          </cell>
          <cell r="H2048">
            <v>45880</v>
          </cell>
        </row>
        <row r="2049">
          <cell r="A2049" t="str">
            <v>FCON-300</v>
          </cell>
          <cell r="G2049">
            <v>45880</v>
          </cell>
          <cell r="H2049">
            <v>46055</v>
          </cell>
        </row>
        <row r="2050">
          <cell r="A2050" t="str">
            <v>FCON-305</v>
          </cell>
          <cell r="G2050">
            <v>46055</v>
          </cell>
          <cell r="H2050">
            <v>46080</v>
          </cell>
        </row>
        <row r="2051">
          <cell r="A2051" t="str">
            <v>Traslado de Redes / Utilities Relocation</v>
          </cell>
          <cell r="G2051">
            <v>45254</v>
          </cell>
          <cell r="H2051">
            <v>45791</v>
          </cell>
        </row>
        <row r="2052">
          <cell r="A2052" t="str">
            <v>FCON-2950</v>
          </cell>
          <cell r="G2052">
            <v>45254</v>
          </cell>
          <cell r="H2052">
            <v>45366</v>
          </cell>
        </row>
        <row r="2053">
          <cell r="A2053" t="str">
            <v>FCON-1970</v>
          </cell>
          <cell r="G2053">
            <v>45310</v>
          </cell>
          <cell r="H2053">
            <v>45596</v>
          </cell>
        </row>
        <row r="2054">
          <cell r="A2054" t="str">
            <v>FCON-14910</v>
          </cell>
          <cell r="G2054">
            <v>45310</v>
          </cell>
          <cell r="H2054">
            <v>45400</v>
          </cell>
        </row>
        <row r="2055">
          <cell r="A2055" t="str">
            <v>T1 (K0+000 K0+994)</v>
          </cell>
          <cell r="G2055">
            <v>45310</v>
          </cell>
          <cell r="H2055">
            <v>45643</v>
          </cell>
        </row>
        <row r="2056">
          <cell r="A2056" t="str">
            <v>VANTI (Gas Pipe)</v>
          </cell>
          <cell r="G2056">
            <v>45310</v>
          </cell>
          <cell r="H2056">
            <v>45429</v>
          </cell>
        </row>
        <row r="2057">
          <cell r="A2057" t="str">
            <v>RED-755</v>
          </cell>
          <cell r="G2057">
            <v>45310</v>
          </cell>
          <cell r="H2057">
            <v>45314</v>
          </cell>
        </row>
        <row r="2058">
          <cell r="A2058" t="str">
            <v>RED-765</v>
          </cell>
          <cell r="G2058">
            <v>45314</v>
          </cell>
          <cell r="H2058">
            <v>45323</v>
          </cell>
        </row>
        <row r="2059">
          <cell r="A2059" t="str">
            <v>RED-760</v>
          </cell>
          <cell r="G2059">
            <v>45314</v>
          </cell>
          <cell r="H2059">
            <v>45324</v>
          </cell>
        </row>
        <row r="2060">
          <cell r="A2060" t="str">
            <v>RED-770</v>
          </cell>
          <cell r="G2060">
            <v>45323</v>
          </cell>
          <cell r="H2060">
            <v>45328</v>
          </cell>
        </row>
        <row r="2061">
          <cell r="A2061" t="str">
            <v>RED-775</v>
          </cell>
          <cell r="G2061">
            <v>45328</v>
          </cell>
          <cell r="H2061">
            <v>45335</v>
          </cell>
        </row>
        <row r="2062">
          <cell r="A2062" t="str">
            <v>RED-780</v>
          </cell>
          <cell r="G2062">
            <v>45335</v>
          </cell>
          <cell r="H2062">
            <v>45341</v>
          </cell>
        </row>
        <row r="2063">
          <cell r="A2063" t="str">
            <v>RED-785</v>
          </cell>
          <cell r="G2063">
            <v>45341</v>
          </cell>
          <cell r="H2063">
            <v>45343</v>
          </cell>
        </row>
        <row r="2064">
          <cell r="A2064" t="str">
            <v>RED-790</v>
          </cell>
          <cell r="G2064">
            <v>45343</v>
          </cell>
          <cell r="H2064">
            <v>45349</v>
          </cell>
        </row>
        <row r="2065">
          <cell r="A2065" t="str">
            <v>RED-795</v>
          </cell>
          <cell r="G2065">
            <v>45349</v>
          </cell>
          <cell r="H2065">
            <v>45356</v>
          </cell>
        </row>
        <row r="2066">
          <cell r="A2066" t="str">
            <v>RED-800</v>
          </cell>
          <cell r="G2066">
            <v>45356</v>
          </cell>
          <cell r="H2066">
            <v>45362</v>
          </cell>
        </row>
        <row r="2067">
          <cell r="A2067" t="str">
            <v>RED-805</v>
          </cell>
          <cell r="G2067">
            <v>45362</v>
          </cell>
          <cell r="H2067">
            <v>45371</v>
          </cell>
        </row>
        <row r="2068">
          <cell r="A2068" t="str">
            <v>RED-810</v>
          </cell>
          <cell r="G2068">
            <v>45371</v>
          </cell>
          <cell r="H2068">
            <v>45377</v>
          </cell>
        </row>
        <row r="2069">
          <cell r="A2069" t="str">
            <v>RED-725</v>
          </cell>
          <cell r="G2069">
            <v>45377</v>
          </cell>
          <cell r="H2069">
            <v>45392</v>
          </cell>
        </row>
        <row r="2070">
          <cell r="A2070" t="str">
            <v>RED-730</v>
          </cell>
          <cell r="G2070">
            <v>45392</v>
          </cell>
          <cell r="H2070">
            <v>45405</v>
          </cell>
        </row>
        <row r="2071">
          <cell r="A2071" t="str">
            <v>RED-735</v>
          </cell>
          <cell r="G2071">
            <v>45405</v>
          </cell>
          <cell r="H2071">
            <v>45407</v>
          </cell>
        </row>
        <row r="2072">
          <cell r="A2072" t="str">
            <v>RED-740</v>
          </cell>
          <cell r="G2072">
            <v>45407</v>
          </cell>
          <cell r="H2072">
            <v>45409</v>
          </cell>
        </row>
        <row r="2073">
          <cell r="A2073" t="str">
            <v>RED-745</v>
          </cell>
          <cell r="G2073">
            <v>45409</v>
          </cell>
          <cell r="H2073">
            <v>45420</v>
          </cell>
        </row>
        <row r="2074">
          <cell r="A2074" t="str">
            <v>RED-750</v>
          </cell>
          <cell r="G2074">
            <v>45420</v>
          </cell>
          <cell r="H2074">
            <v>45429</v>
          </cell>
        </row>
        <row r="2075">
          <cell r="A2075" t="str">
            <v>EAAB Aqueduct</v>
          </cell>
          <cell r="G2075">
            <v>45310</v>
          </cell>
          <cell r="H2075">
            <v>45442</v>
          </cell>
        </row>
        <row r="2076">
          <cell r="A2076" t="str">
            <v>RED-1005</v>
          </cell>
          <cell r="G2076">
            <v>45310</v>
          </cell>
          <cell r="H2076">
            <v>45345</v>
          </cell>
        </row>
        <row r="2077">
          <cell r="A2077" t="str">
            <v>RED-815</v>
          </cell>
          <cell r="G2077">
            <v>45310</v>
          </cell>
          <cell r="H2077">
            <v>45328</v>
          </cell>
        </row>
        <row r="2078">
          <cell r="A2078" t="str">
            <v>RED-820</v>
          </cell>
          <cell r="G2078">
            <v>45328</v>
          </cell>
          <cell r="H2078">
            <v>45334</v>
          </cell>
        </row>
        <row r="2079">
          <cell r="A2079" t="str">
            <v>RED-825</v>
          </cell>
          <cell r="G2079">
            <v>45334</v>
          </cell>
          <cell r="H2079">
            <v>45343</v>
          </cell>
        </row>
        <row r="2080">
          <cell r="A2080" t="str">
            <v>RED-830</v>
          </cell>
          <cell r="G2080">
            <v>45343</v>
          </cell>
          <cell r="H2080">
            <v>45355</v>
          </cell>
        </row>
        <row r="2081">
          <cell r="A2081" t="str">
            <v>RED-870</v>
          </cell>
          <cell r="G2081">
            <v>45345</v>
          </cell>
          <cell r="H2081">
            <v>45363</v>
          </cell>
        </row>
        <row r="2082">
          <cell r="A2082" t="str">
            <v>RED-835</v>
          </cell>
          <cell r="G2082">
            <v>45355</v>
          </cell>
          <cell r="H2082">
            <v>45367</v>
          </cell>
        </row>
        <row r="2083">
          <cell r="A2083" t="str">
            <v>RED-875</v>
          </cell>
          <cell r="G2083">
            <v>45363</v>
          </cell>
          <cell r="H2083">
            <v>45392</v>
          </cell>
        </row>
        <row r="2084">
          <cell r="A2084" t="str">
            <v>RED-840</v>
          </cell>
          <cell r="G2084">
            <v>45367</v>
          </cell>
          <cell r="H2084">
            <v>45377</v>
          </cell>
        </row>
        <row r="2085">
          <cell r="A2085" t="str">
            <v>RED-845</v>
          </cell>
          <cell r="G2085">
            <v>45377</v>
          </cell>
          <cell r="H2085">
            <v>45388</v>
          </cell>
        </row>
        <row r="2086">
          <cell r="A2086" t="str">
            <v>RED-850</v>
          </cell>
          <cell r="G2086">
            <v>45388</v>
          </cell>
          <cell r="H2086">
            <v>45398</v>
          </cell>
        </row>
        <row r="2087">
          <cell r="A2087" t="str">
            <v>RED-915</v>
          </cell>
          <cell r="G2087">
            <v>45392</v>
          </cell>
          <cell r="H2087">
            <v>45401</v>
          </cell>
        </row>
        <row r="2088">
          <cell r="A2088" t="str">
            <v>RED-855</v>
          </cell>
          <cell r="G2088">
            <v>45398</v>
          </cell>
          <cell r="H2088">
            <v>45416</v>
          </cell>
        </row>
        <row r="2089">
          <cell r="A2089" t="str">
            <v>RED-965</v>
          </cell>
          <cell r="G2089">
            <v>45401</v>
          </cell>
          <cell r="H2089">
            <v>45411</v>
          </cell>
        </row>
        <row r="2090">
          <cell r="A2090" t="str">
            <v>RED-860</v>
          </cell>
          <cell r="G2090">
            <v>45416</v>
          </cell>
          <cell r="H2090">
            <v>45430</v>
          </cell>
        </row>
        <row r="2091">
          <cell r="A2091" t="str">
            <v>RED-865</v>
          </cell>
          <cell r="G2091">
            <v>45430</v>
          </cell>
          <cell r="H2091">
            <v>45442</v>
          </cell>
        </row>
        <row r="2092">
          <cell r="A2092" t="str">
            <v>EAAB Sewerage</v>
          </cell>
          <cell r="G2092">
            <v>45411</v>
          </cell>
          <cell r="H2092">
            <v>45558</v>
          </cell>
        </row>
        <row r="2093">
          <cell r="A2093" t="str">
            <v>RED-1095</v>
          </cell>
          <cell r="G2093">
            <v>45411</v>
          </cell>
          <cell r="H2093">
            <v>45418</v>
          </cell>
        </row>
        <row r="2094">
          <cell r="A2094" t="str">
            <v>RED-1135</v>
          </cell>
          <cell r="G2094">
            <v>45418</v>
          </cell>
          <cell r="H2094">
            <v>45426</v>
          </cell>
        </row>
        <row r="2095">
          <cell r="A2095" t="str">
            <v>RED-1150</v>
          </cell>
          <cell r="G2095">
            <v>45426</v>
          </cell>
          <cell r="H2095">
            <v>45432</v>
          </cell>
        </row>
        <row r="2096">
          <cell r="A2096" t="str">
            <v>RED-1155</v>
          </cell>
          <cell r="G2096">
            <v>45432</v>
          </cell>
          <cell r="H2096">
            <v>45436</v>
          </cell>
        </row>
        <row r="2097">
          <cell r="A2097" t="str">
            <v>RED-1160</v>
          </cell>
          <cell r="G2097">
            <v>45436</v>
          </cell>
          <cell r="H2097">
            <v>45442</v>
          </cell>
        </row>
        <row r="2098">
          <cell r="A2098" t="str">
            <v>RED-1165</v>
          </cell>
          <cell r="G2098">
            <v>45442</v>
          </cell>
          <cell r="H2098">
            <v>45460</v>
          </cell>
        </row>
        <row r="2099">
          <cell r="A2099" t="str">
            <v>RED-1185</v>
          </cell>
          <cell r="G2099">
            <v>45442</v>
          </cell>
          <cell r="H2099">
            <v>45457</v>
          </cell>
        </row>
        <row r="2100">
          <cell r="A2100" t="str">
            <v>RED-1190</v>
          </cell>
          <cell r="G2100">
            <v>45457</v>
          </cell>
          <cell r="H2100">
            <v>45476</v>
          </cell>
        </row>
        <row r="2101">
          <cell r="A2101" t="str">
            <v>RED-1170</v>
          </cell>
          <cell r="G2101">
            <v>45460</v>
          </cell>
          <cell r="H2101">
            <v>45468</v>
          </cell>
        </row>
        <row r="2102">
          <cell r="A2102" t="str">
            <v>RED-1175</v>
          </cell>
          <cell r="G2102">
            <v>45468</v>
          </cell>
          <cell r="H2102">
            <v>45482</v>
          </cell>
        </row>
        <row r="2103">
          <cell r="A2103" t="str">
            <v>RED-1195</v>
          </cell>
          <cell r="G2103">
            <v>45476</v>
          </cell>
          <cell r="H2103">
            <v>45493</v>
          </cell>
        </row>
        <row r="2104">
          <cell r="A2104" t="str">
            <v>RED-1180</v>
          </cell>
          <cell r="G2104">
            <v>45482</v>
          </cell>
          <cell r="H2104">
            <v>45497</v>
          </cell>
        </row>
        <row r="2105">
          <cell r="A2105" t="str">
            <v>RED-1200</v>
          </cell>
          <cell r="G2105">
            <v>45493</v>
          </cell>
          <cell r="H2105">
            <v>45558</v>
          </cell>
        </row>
        <row r="2106">
          <cell r="A2106" t="str">
            <v>ENEL (Electric power)</v>
          </cell>
          <cell r="G2106">
            <v>45310</v>
          </cell>
          <cell r="H2106">
            <v>45430</v>
          </cell>
        </row>
        <row r="2107">
          <cell r="A2107" t="str">
            <v>RED-1540</v>
          </cell>
          <cell r="G2107">
            <v>45310</v>
          </cell>
          <cell r="H2107">
            <v>45332</v>
          </cell>
        </row>
        <row r="2108">
          <cell r="A2108" t="str">
            <v>RED-1250</v>
          </cell>
          <cell r="G2108">
            <v>45310</v>
          </cell>
          <cell r="H2108">
            <v>45323</v>
          </cell>
        </row>
        <row r="2109">
          <cell r="A2109" t="str">
            <v>RED-1230</v>
          </cell>
          <cell r="G2109">
            <v>45310</v>
          </cell>
          <cell r="H2109">
            <v>45366</v>
          </cell>
        </row>
        <row r="2110">
          <cell r="A2110" t="str">
            <v>RED-1225</v>
          </cell>
          <cell r="G2110">
            <v>45310</v>
          </cell>
          <cell r="H2110">
            <v>45366</v>
          </cell>
        </row>
        <row r="2111">
          <cell r="A2111" t="str">
            <v>RED-1205</v>
          </cell>
          <cell r="G2111">
            <v>45310</v>
          </cell>
          <cell r="H2111">
            <v>45353</v>
          </cell>
        </row>
        <row r="2112">
          <cell r="A2112" t="str">
            <v>RED-1255</v>
          </cell>
          <cell r="G2112">
            <v>45323</v>
          </cell>
          <cell r="H2112">
            <v>45337</v>
          </cell>
        </row>
        <row r="2113">
          <cell r="A2113" t="str">
            <v>RED-1575</v>
          </cell>
          <cell r="G2113">
            <v>45332</v>
          </cell>
          <cell r="H2113">
            <v>45345</v>
          </cell>
        </row>
        <row r="2114">
          <cell r="A2114" t="str">
            <v>RED-1260</v>
          </cell>
          <cell r="G2114">
            <v>45337</v>
          </cell>
          <cell r="H2114">
            <v>45352</v>
          </cell>
        </row>
        <row r="2115">
          <cell r="A2115" t="str">
            <v>RED-1585</v>
          </cell>
          <cell r="G2115">
            <v>45345</v>
          </cell>
          <cell r="H2115">
            <v>45371</v>
          </cell>
        </row>
        <row r="2116">
          <cell r="A2116" t="str">
            <v>RED-1580</v>
          </cell>
          <cell r="G2116">
            <v>45345</v>
          </cell>
          <cell r="H2116">
            <v>45371</v>
          </cell>
        </row>
        <row r="2117">
          <cell r="A2117" t="str">
            <v>RED-1300</v>
          </cell>
          <cell r="G2117">
            <v>45352</v>
          </cell>
          <cell r="H2117">
            <v>45365</v>
          </cell>
        </row>
        <row r="2118">
          <cell r="A2118" t="str">
            <v>RED-1210</v>
          </cell>
          <cell r="G2118">
            <v>45353</v>
          </cell>
          <cell r="H2118">
            <v>45366</v>
          </cell>
        </row>
        <row r="2119">
          <cell r="A2119" t="str">
            <v>RED-1395</v>
          </cell>
          <cell r="G2119">
            <v>45365</v>
          </cell>
          <cell r="H2119">
            <v>45393</v>
          </cell>
        </row>
        <row r="2120">
          <cell r="A2120" t="str">
            <v>RED-1350</v>
          </cell>
          <cell r="G2120">
            <v>45365</v>
          </cell>
          <cell r="H2120">
            <v>45393</v>
          </cell>
        </row>
        <row r="2121">
          <cell r="A2121" t="str">
            <v>RED-1235</v>
          </cell>
          <cell r="G2121">
            <v>45366</v>
          </cell>
          <cell r="H2121">
            <v>45383</v>
          </cell>
        </row>
        <row r="2122">
          <cell r="A2122" t="str">
            <v>RED-1215</v>
          </cell>
          <cell r="G2122">
            <v>45366</v>
          </cell>
          <cell r="H2122">
            <v>45383</v>
          </cell>
        </row>
        <row r="2123">
          <cell r="A2123" t="str">
            <v>RED-1590</v>
          </cell>
          <cell r="G2123">
            <v>45371</v>
          </cell>
          <cell r="H2123">
            <v>45387</v>
          </cell>
        </row>
        <row r="2124">
          <cell r="A2124" t="str">
            <v>RED-1240</v>
          </cell>
          <cell r="G2124">
            <v>45383</v>
          </cell>
          <cell r="H2124">
            <v>45399</v>
          </cell>
        </row>
        <row r="2125">
          <cell r="A2125" t="str">
            <v>RED-1220</v>
          </cell>
          <cell r="G2125">
            <v>45383</v>
          </cell>
          <cell r="H2125">
            <v>45428</v>
          </cell>
        </row>
        <row r="2126">
          <cell r="A2126" t="str">
            <v>RED-1445</v>
          </cell>
          <cell r="G2126">
            <v>45393</v>
          </cell>
          <cell r="H2126">
            <v>45406</v>
          </cell>
        </row>
        <row r="2127">
          <cell r="A2127" t="str">
            <v>RED-1245</v>
          </cell>
          <cell r="G2127">
            <v>45399</v>
          </cell>
          <cell r="H2127">
            <v>45428</v>
          </cell>
        </row>
        <row r="2128">
          <cell r="A2128" t="str">
            <v>RED-1490</v>
          </cell>
          <cell r="G2128">
            <v>45406</v>
          </cell>
          <cell r="H2128">
            <v>45430</v>
          </cell>
        </row>
        <row r="2129">
          <cell r="A2129" t="str">
            <v>CLARO (Communications)</v>
          </cell>
          <cell r="G2129">
            <v>45387</v>
          </cell>
          <cell r="H2129">
            <v>45440</v>
          </cell>
        </row>
        <row r="2130">
          <cell r="A2130" t="str">
            <v>RED-2005</v>
          </cell>
          <cell r="G2130">
            <v>45387</v>
          </cell>
          <cell r="H2130">
            <v>45393</v>
          </cell>
        </row>
        <row r="2131">
          <cell r="A2131" t="str">
            <v>RED-1735</v>
          </cell>
          <cell r="G2131">
            <v>45387</v>
          </cell>
          <cell r="H2131">
            <v>45393</v>
          </cell>
        </row>
        <row r="2132">
          <cell r="A2132" t="str">
            <v>RED-2010</v>
          </cell>
          <cell r="G2132">
            <v>45393</v>
          </cell>
          <cell r="H2132">
            <v>45395</v>
          </cell>
        </row>
        <row r="2133">
          <cell r="A2133" t="str">
            <v>RED-1785</v>
          </cell>
          <cell r="G2133">
            <v>45393</v>
          </cell>
          <cell r="H2133">
            <v>45395</v>
          </cell>
        </row>
        <row r="2134">
          <cell r="A2134" t="str">
            <v>RED-2015</v>
          </cell>
          <cell r="G2134">
            <v>45395</v>
          </cell>
          <cell r="H2134">
            <v>45401</v>
          </cell>
        </row>
        <row r="2135">
          <cell r="A2135" t="str">
            <v>RED-1835</v>
          </cell>
          <cell r="G2135">
            <v>45395</v>
          </cell>
          <cell r="H2135">
            <v>45398</v>
          </cell>
        </row>
        <row r="2136">
          <cell r="A2136" t="str">
            <v>RED-1890</v>
          </cell>
          <cell r="G2136">
            <v>45398</v>
          </cell>
          <cell r="H2136">
            <v>45406</v>
          </cell>
        </row>
        <row r="2137">
          <cell r="A2137" t="str">
            <v>RED-2020</v>
          </cell>
          <cell r="G2137">
            <v>45401</v>
          </cell>
          <cell r="H2137">
            <v>45408</v>
          </cell>
        </row>
        <row r="2138">
          <cell r="A2138" t="str">
            <v>RED-1935</v>
          </cell>
          <cell r="G2138">
            <v>45406</v>
          </cell>
          <cell r="H2138">
            <v>45408</v>
          </cell>
        </row>
        <row r="2139">
          <cell r="A2139" t="str">
            <v>RED-2025</v>
          </cell>
          <cell r="G2139">
            <v>45408</v>
          </cell>
          <cell r="H2139">
            <v>45411</v>
          </cell>
        </row>
        <row r="2140">
          <cell r="A2140" t="str">
            <v>RED-1975</v>
          </cell>
          <cell r="G2140">
            <v>45408</v>
          </cell>
          <cell r="H2140">
            <v>45411</v>
          </cell>
        </row>
        <row r="2141">
          <cell r="A2141" t="str">
            <v>RED-2030</v>
          </cell>
          <cell r="G2141">
            <v>45411</v>
          </cell>
          <cell r="H2141">
            <v>45414</v>
          </cell>
        </row>
        <row r="2142">
          <cell r="A2142" t="str">
            <v>RED-1990</v>
          </cell>
          <cell r="G2142">
            <v>45411</v>
          </cell>
          <cell r="H2142">
            <v>45419</v>
          </cell>
        </row>
        <row r="2143">
          <cell r="A2143" t="str">
            <v>RED-2035</v>
          </cell>
          <cell r="G2143">
            <v>45414</v>
          </cell>
          <cell r="H2143">
            <v>45419</v>
          </cell>
        </row>
        <row r="2144">
          <cell r="A2144" t="str">
            <v>RED-2040</v>
          </cell>
          <cell r="G2144">
            <v>45419</v>
          </cell>
          <cell r="H2144">
            <v>45429</v>
          </cell>
        </row>
        <row r="2145">
          <cell r="A2145" t="str">
            <v>RED-1995</v>
          </cell>
          <cell r="G2145">
            <v>45419</v>
          </cell>
          <cell r="H2145">
            <v>45422</v>
          </cell>
        </row>
        <row r="2146">
          <cell r="A2146" t="str">
            <v>RED-2000</v>
          </cell>
          <cell r="G2146">
            <v>45422</v>
          </cell>
          <cell r="H2146">
            <v>45428</v>
          </cell>
        </row>
        <row r="2147">
          <cell r="A2147" t="str">
            <v>RED-2075</v>
          </cell>
          <cell r="G2147">
            <v>45429</v>
          </cell>
          <cell r="H2147">
            <v>45437</v>
          </cell>
        </row>
        <row r="2148">
          <cell r="A2148" t="str">
            <v>RED-2100</v>
          </cell>
          <cell r="G2148">
            <v>45437</v>
          </cell>
          <cell r="H2148">
            <v>45440</v>
          </cell>
        </row>
        <row r="2149">
          <cell r="A2149" t="str">
            <v>MOVISTAR (Communications)</v>
          </cell>
          <cell r="G2149">
            <v>45440</v>
          </cell>
          <cell r="H2149">
            <v>45470</v>
          </cell>
        </row>
        <row r="2150">
          <cell r="A2150" t="str">
            <v>RED-1680</v>
          </cell>
          <cell r="G2150">
            <v>45440</v>
          </cell>
          <cell r="H2150">
            <v>45449</v>
          </cell>
        </row>
        <row r="2151">
          <cell r="A2151" t="str">
            <v>RED-1685</v>
          </cell>
          <cell r="G2151">
            <v>45449</v>
          </cell>
          <cell r="H2151">
            <v>45454</v>
          </cell>
        </row>
        <row r="2152">
          <cell r="A2152" t="str">
            <v>RED-1690</v>
          </cell>
          <cell r="G2152">
            <v>45454</v>
          </cell>
          <cell r="H2152">
            <v>45457</v>
          </cell>
        </row>
        <row r="2153">
          <cell r="A2153" t="str">
            <v>RED-1695</v>
          </cell>
          <cell r="G2153">
            <v>45457</v>
          </cell>
          <cell r="H2153">
            <v>45461</v>
          </cell>
        </row>
        <row r="2154">
          <cell r="A2154" t="str">
            <v>RED-1700</v>
          </cell>
          <cell r="G2154">
            <v>45461</v>
          </cell>
          <cell r="H2154">
            <v>45470</v>
          </cell>
        </row>
        <row r="2155">
          <cell r="A2155" t="str">
            <v>ETB (Communications)</v>
          </cell>
          <cell r="G2155">
            <v>45470</v>
          </cell>
          <cell r="H2155">
            <v>45540</v>
          </cell>
        </row>
        <row r="2156">
          <cell r="A2156" t="str">
            <v>RED-1655</v>
          </cell>
          <cell r="G2156">
            <v>45470</v>
          </cell>
          <cell r="H2156">
            <v>45489</v>
          </cell>
        </row>
        <row r="2157">
          <cell r="A2157" t="str">
            <v>RED-1625</v>
          </cell>
          <cell r="G2157">
            <v>45470</v>
          </cell>
          <cell r="H2157">
            <v>45489</v>
          </cell>
        </row>
        <row r="2158">
          <cell r="A2158" t="str">
            <v>RED-1595</v>
          </cell>
          <cell r="G2158">
            <v>45470</v>
          </cell>
          <cell r="H2158">
            <v>45476</v>
          </cell>
        </row>
        <row r="2159">
          <cell r="A2159" t="str">
            <v>RED-1605</v>
          </cell>
          <cell r="G2159">
            <v>45476</v>
          </cell>
          <cell r="H2159">
            <v>45502</v>
          </cell>
        </row>
        <row r="2160">
          <cell r="A2160" t="str">
            <v>RED-1600</v>
          </cell>
          <cell r="G2160">
            <v>45476</v>
          </cell>
          <cell r="H2160">
            <v>45502</v>
          </cell>
        </row>
        <row r="2161">
          <cell r="A2161" t="str">
            <v>RED-1660</v>
          </cell>
          <cell r="G2161">
            <v>45489</v>
          </cell>
          <cell r="H2161">
            <v>45493</v>
          </cell>
        </row>
        <row r="2162">
          <cell r="A2162" t="str">
            <v>RED-1630</v>
          </cell>
          <cell r="G2162">
            <v>45489</v>
          </cell>
          <cell r="H2162">
            <v>45505</v>
          </cell>
        </row>
        <row r="2163">
          <cell r="A2163" t="str">
            <v>RED-1665</v>
          </cell>
          <cell r="G2163">
            <v>45493</v>
          </cell>
          <cell r="H2163">
            <v>45514</v>
          </cell>
        </row>
        <row r="2164">
          <cell r="A2164" t="str">
            <v>RED-1610</v>
          </cell>
          <cell r="G2164">
            <v>45502</v>
          </cell>
          <cell r="H2164">
            <v>45506</v>
          </cell>
        </row>
        <row r="2165">
          <cell r="A2165" t="str">
            <v>RED-1635</v>
          </cell>
          <cell r="G2165">
            <v>45505</v>
          </cell>
          <cell r="H2165">
            <v>45512</v>
          </cell>
        </row>
        <row r="2166">
          <cell r="A2166" t="str">
            <v>RED-1615</v>
          </cell>
          <cell r="G2166">
            <v>45506</v>
          </cell>
          <cell r="H2166">
            <v>45535</v>
          </cell>
        </row>
        <row r="2167">
          <cell r="A2167" t="str">
            <v>RED-1645</v>
          </cell>
          <cell r="G2167">
            <v>45512</v>
          </cell>
          <cell r="H2167">
            <v>45531</v>
          </cell>
        </row>
        <row r="2168">
          <cell r="A2168" t="str">
            <v>RED-1640</v>
          </cell>
          <cell r="G2168">
            <v>45512</v>
          </cell>
          <cell r="H2168">
            <v>45531</v>
          </cell>
        </row>
        <row r="2169">
          <cell r="A2169" t="str">
            <v>RED-1670</v>
          </cell>
          <cell r="G2169">
            <v>45514</v>
          </cell>
          <cell r="H2169">
            <v>45519</v>
          </cell>
        </row>
        <row r="2170">
          <cell r="A2170" t="str">
            <v>RED-1675</v>
          </cell>
          <cell r="G2170">
            <v>45519</v>
          </cell>
          <cell r="H2170">
            <v>45540</v>
          </cell>
        </row>
        <row r="2171">
          <cell r="A2171" t="str">
            <v>RED-1650</v>
          </cell>
          <cell r="G2171">
            <v>45531</v>
          </cell>
          <cell r="H2171">
            <v>45535</v>
          </cell>
        </row>
        <row r="2172">
          <cell r="A2172" t="str">
            <v>RED-1620</v>
          </cell>
          <cell r="G2172">
            <v>45535</v>
          </cell>
          <cell r="H2172">
            <v>45540</v>
          </cell>
        </row>
        <row r="2173">
          <cell r="A2173" t="str">
            <v>TIGO-UNE (Communications)</v>
          </cell>
          <cell r="G2173">
            <v>45540</v>
          </cell>
          <cell r="H2173">
            <v>45616</v>
          </cell>
        </row>
        <row r="2174">
          <cell r="A2174" t="str">
            <v>RED-2130</v>
          </cell>
          <cell r="G2174">
            <v>45540</v>
          </cell>
          <cell r="H2174">
            <v>45566</v>
          </cell>
        </row>
        <row r="2175">
          <cell r="A2175" t="str">
            <v>RED-2255</v>
          </cell>
          <cell r="G2175">
            <v>45540</v>
          </cell>
          <cell r="H2175">
            <v>45545</v>
          </cell>
        </row>
        <row r="2176">
          <cell r="A2176" t="str">
            <v>RED-2170</v>
          </cell>
          <cell r="G2176">
            <v>45540</v>
          </cell>
          <cell r="H2176">
            <v>45545</v>
          </cell>
        </row>
        <row r="2177">
          <cell r="A2177" t="str">
            <v>RED-2135</v>
          </cell>
          <cell r="G2177">
            <v>45540</v>
          </cell>
          <cell r="H2177">
            <v>45566</v>
          </cell>
        </row>
        <row r="2178">
          <cell r="A2178" t="str">
            <v>RED-2355</v>
          </cell>
          <cell r="G2178">
            <v>45545</v>
          </cell>
          <cell r="H2178">
            <v>45562</v>
          </cell>
        </row>
        <row r="2179">
          <cell r="A2179" t="str">
            <v>RED-2305</v>
          </cell>
          <cell r="G2179">
            <v>45545</v>
          </cell>
          <cell r="H2179">
            <v>45562</v>
          </cell>
        </row>
        <row r="2180">
          <cell r="A2180" t="str">
            <v>RED-2175</v>
          </cell>
          <cell r="G2180">
            <v>45545</v>
          </cell>
          <cell r="H2180">
            <v>45555</v>
          </cell>
        </row>
        <row r="2181">
          <cell r="A2181" t="str">
            <v>RED-2180</v>
          </cell>
          <cell r="G2181">
            <v>45555</v>
          </cell>
          <cell r="H2181">
            <v>45560</v>
          </cell>
        </row>
        <row r="2182">
          <cell r="A2182" t="str">
            <v>RED-2185</v>
          </cell>
          <cell r="G2182">
            <v>45560</v>
          </cell>
          <cell r="H2182">
            <v>45577</v>
          </cell>
        </row>
        <row r="2183">
          <cell r="A2183" t="str">
            <v>RED-2405</v>
          </cell>
          <cell r="G2183">
            <v>45562</v>
          </cell>
          <cell r="H2183">
            <v>45567</v>
          </cell>
        </row>
        <row r="2184">
          <cell r="A2184" t="str">
            <v>RED-2140</v>
          </cell>
          <cell r="G2184">
            <v>45566</v>
          </cell>
          <cell r="H2184">
            <v>45572</v>
          </cell>
        </row>
        <row r="2185">
          <cell r="A2185" t="str">
            <v>RED-2415</v>
          </cell>
          <cell r="G2185">
            <v>45567</v>
          </cell>
          <cell r="H2185">
            <v>45586</v>
          </cell>
        </row>
        <row r="2186">
          <cell r="A2186" t="str">
            <v>RED-2410</v>
          </cell>
          <cell r="G2186">
            <v>45567</v>
          </cell>
          <cell r="H2186">
            <v>45586</v>
          </cell>
        </row>
        <row r="2187">
          <cell r="A2187" t="str">
            <v>RED-2145</v>
          </cell>
          <cell r="G2187">
            <v>45572</v>
          </cell>
          <cell r="H2187">
            <v>45576</v>
          </cell>
        </row>
        <row r="2188">
          <cell r="A2188" t="str">
            <v>RED-2150</v>
          </cell>
          <cell r="G2188">
            <v>45576</v>
          </cell>
          <cell r="H2188">
            <v>45582</v>
          </cell>
        </row>
        <row r="2189">
          <cell r="A2189" t="str">
            <v>RED-2190</v>
          </cell>
          <cell r="G2189">
            <v>45577</v>
          </cell>
          <cell r="H2189">
            <v>45596</v>
          </cell>
        </row>
        <row r="2190">
          <cell r="A2190" t="str">
            <v>RED-2155</v>
          </cell>
          <cell r="G2190">
            <v>45582</v>
          </cell>
          <cell r="H2190">
            <v>45587</v>
          </cell>
        </row>
        <row r="2191">
          <cell r="A2191" t="str">
            <v>RED-2420</v>
          </cell>
          <cell r="G2191">
            <v>45586</v>
          </cell>
          <cell r="H2191">
            <v>45590</v>
          </cell>
        </row>
        <row r="2192">
          <cell r="A2192" t="str">
            <v>RED-2160</v>
          </cell>
          <cell r="G2192">
            <v>45587</v>
          </cell>
          <cell r="H2192">
            <v>45596</v>
          </cell>
        </row>
        <row r="2193">
          <cell r="A2193" t="str">
            <v>RED-2430</v>
          </cell>
          <cell r="G2193">
            <v>45590</v>
          </cell>
          <cell r="H2193">
            <v>45604</v>
          </cell>
        </row>
        <row r="2194">
          <cell r="A2194" t="str">
            <v>RED-2425</v>
          </cell>
          <cell r="G2194">
            <v>45590</v>
          </cell>
          <cell r="H2194">
            <v>45604</v>
          </cell>
        </row>
        <row r="2195">
          <cell r="A2195" t="str">
            <v>RED-2215</v>
          </cell>
          <cell r="G2195">
            <v>45596</v>
          </cell>
          <cell r="H2195">
            <v>45614</v>
          </cell>
        </row>
        <row r="2196">
          <cell r="A2196" t="str">
            <v>RED-2195</v>
          </cell>
          <cell r="G2196">
            <v>45596</v>
          </cell>
          <cell r="H2196">
            <v>45614</v>
          </cell>
        </row>
        <row r="2197">
          <cell r="A2197" t="str">
            <v>RED-2165</v>
          </cell>
          <cell r="G2197">
            <v>45596</v>
          </cell>
          <cell r="H2197">
            <v>45616</v>
          </cell>
        </row>
        <row r="2198">
          <cell r="A2198" t="str">
            <v>RED-2435</v>
          </cell>
          <cell r="G2198">
            <v>45604</v>
          </cell>
          <cell r="H2198">
            <v>45610</v>
          </cell>
        </row>
        <row r="2199">
          <cell r="A2199" t="str">
            <v>RED-2440</v>
          </cell>
          <cell r="G2199">
            <v>45610</v>
          </cell>
          <cell r="H2199">
            <v>45616</v>
          </cell>
        </row>
        <row r="2200">
          <cell r="A2200" t="str">
            <v>UFINET (Communications)</v>
          </cell>
          <cell r="G2200">
            <v>45586</v>
          </cell>
          <cell r="H2200">
            <v>45643</v>
          </cell>
        </row>
        <row r="2201">
          <cell r="A2201" t="str">
            <v>RED-2105</v>
          </cell>
          <cell r="G2201">
            <v>45586</v>
          </cell>
          <cell r="H2201">
            <v>45602</v>
          </cell>
        </row>
        <row r="2202">
          <cell r="A2202" t="str">
            <v>RED-2110</v>
          </cell>
          <cell r="G2202">
            <v>45602</v>
          </cell>
          <cell r="H2202">
            <v>45608</v>
          </cell>
        </row>
        <row r="2203">
          <cell r="A2203" t="str">
            <v>RED-2115</v>
          </cell>
          <cell r="G2203">
            <v>45608</v>
          </cell>
          <cell r="H2203">
            <v>45623</v>
          </cell>
        </row>
        <row r="2204">
          <cell r="A2204" t="str">
            <v>RED-2120</v>
          </cell>
          <cell r="G2204">
            <v>45623</v>
          </cell>
          <cell r="H2204">
            <v>45628</v>
          </cell>
        </row>
        <row r="2205">
          <cell r="A2205" t="str">
            <v>RED-2125</v>
          </cell>
          <cell r="G2205">
            <v>45628</v>
          </cell>
          <cell r="H2205">
            <v>45643</v>
          </cell>
        </row>
        <row r="2206">
          <cell r="A2206" t="str">
            <v>T2 (K0+994 K3+420)</v>
          </cell>
          <cell r="G2206">
            <v>45310</v>
          </cell>
          <cell r="H2206">
            <v>45689</v>
          </cell>
        </row>
        <row r="2207">
          <cell r="A2207" t="str">
            <v>VANTI (Gas Pipe)</v>
          </cell>
          <cell r="G2207">
            <v>45513</v>
          </cell>
          <cell r="H2207">
            <v>45636</v>
          </cell>
        </row>
        <row r="2208">
          <cell r="A2208" t="str">
            <v>RED-3790</v>
          </cell>
          <cell r="G2208">
            <v>45513</v>
          </cell>
          <cell r="H2208">
            <v>45524</v>
          </cell>
        </row>
        <row r="2209">
          <cell r="A2209" t="str">
            <v>RED-3800</v>
          </cell>
          <cell r="G2209">
            <v>45524</v>
          </cell>
          <cell r="H2209">
            <v>45549</v>
          </cell>
        </row>
        <row r="2210">
          <cell r="A2210" t="str">
            <v>RED-3810</v>
          </cell>
          <cell r="G2210">
            <v>45532</v>
          </cell>
          <cell r="H2210">
            <v>45558</v>
          </cell>
        </row>
        <row r="2211">
          <cell r="A2211" t="str">
            <v>RED-3820</v>
          </cell>
          <cell r="G2211">
            <v>45558</v>
          </cell>
          <cell r="H2211">
            <v>45565</v>
          </cell>
        </row>
        <row r="2212">
          <cell r="A2212" t="str">
            <v>RED-3830</v>
          </cell>
          <cell r="G2212">
            <v>45565</v>
          </cell>
          <cell r="H2212">
            <v>45574</v>
          </cell>
        </row>
        <row r="2213">
          <cell r="A2213" t="str">
            <v>RED-3840</v>
          </cell>
          <cell r="G2213">
            <v>45574</v>
          </cell>
          <cell r="H2213">
            <v>45581</v>
          </cell>
        </row>
        <row r="2214">
          <cell r="A2214" t="str">
            <v>RED-3850</v>
          </cell>
          <cell r="G2214">
            <v>45581</v>
          </cell>
          <cell r="H2214">
            <v>45596</v>
          </cell>
        </row>
        <row r="2215">
          <cell r="A2215" t="str">
            <v>RED-3860</v>
          </cell>
          <cell r="G2215">
            <v>45596</v>
          </cell>
          <cell r="H2215">
            <v>45611</v>
          </cell>
        </row>
        <row r="2216">
          <cell r="A2216" t="str">
            <v>RED-3870</v>
          </cell>
          <cell r="G2216">
            <v>45611</v>
          </cell>
          <cell r="H2216">
            <v>45615</v>
          </cell>
        </row>
        <row r="2217">
          <cell r="A2217" t="str">
            <v>RED-3880</v>
          </cell>
          <cell r="G2217">
            <v>45615</v>
          </cell>
          <cell r="H2217">
            <v>45618</v>
          </cell>
        </row>
        <row r="2218">
          <cell r="A2218" t="str">
            <v>RED-3900</v>
          </cell>
          <cell r="G2218">
            <v>45618</v>
          </cell>
          <cell r="H2218">
            <v>45636</v>
          </cell>
        </row>
        <row r="2219">
          <cell r="A2219" t="str">
            <v>RED-3890</v>
          </cell>
          <cell r="G2219">
            <v>45618</v>
          </cell>
          <cell r="H2219">
            <v>45636</v>
          </cell>
        </row>
        <row r="2220">
          <cell r="A2220" t="str">
            <v>EAAB Aqueduct</v>
          </cell>
          <cell r="G2220">
            <v>45506</v>
          </cell>
          <cell r="H2220">
            <v>45604</v>
          </cell>
        </row>
        <row r="2221">
          <cell r="A2221" t="str">
            <v>RED-3915</v>
          </cell>
          <cell r="G2221">
            <v>45506</v>
          </cell>
          <cell r="H2221">
            <v>45514</v>
          </cell>
        </row>
        <row r="2222">
          <cell r="A2222" t="str">
            <v>RED-3990</v>
          </cell>
          <cell r="G2222">
            <v>45514</v>
          </cell>
          <cell r="H2222">
            <v>45538</v>
          </cell>
        </row>
        <row r="2223">
          <cell r="A2223" t="str">
            <v>RED-3925</v>
          </cell>
          <cell r="G2223">
            <v>45514</v>
          </cell>
          <cell r="H2223">
            <v>45521</v>
          </cell>
        </row>
        <row r="2224">
          <cell r="A2224" t="str">
            <v>RED-3940</v>
          </cell>
          <cell r="G2224">
            <v>45521</v>
          </cell>
          <cell r="H2224">
            <v>45526</v>
          </cell>
        </row>
        <row r="2225">
          <cell r="A2225" t="str">
            <v>RED-3950</v>
          </cell>
          <cell r="G2225">
            <v>45526</v>
          </cell>
          <cell r="H2225">
            <v>45531</v>
          </cell>
        </row>
        <row r="2226">
          <cell r="A2226" t="str">
            <v>RED-3960</v>
          </cell>
          <cell r="G2226">
            <v>45531</v>
          </cell>
          <cell r="H2226">
            <v>45534</v>
          </cell>
        </row>
        <row r="2227">
          <cell r="A2227" t="str">
            <v>RED-3970</v>
          </cell>
          <cell r="G2227">
            <v>45534</v>
          </cell>
          <cell r="H2227">
            <v>45540</v>
          </cell>
        </row>
        <row r="2228">
          <cell r="A2228" t="str">
            <v>RED-4000</v>
          </cell>
          <cell r="G2228">
            <v>45538</v>
          </cell>
          <cell r="H2228">
            <v>45560</v>
          </cell>
        </row>
        <row r="2229">
          <cell r="A2229" t="str">
            <v>RED-3980</v>
          </cell>
          <cell r="G2229">
            <v>45540</v>
          </cell>
          <cell r="H2229">
            <v>45551</v>
          </cell>
        </row>
        <row r="2230">
          <cell r="A2230" t="str">
            <v>RED-4010</v>
          </cell>
          <cell r="G2230">
            <v>45560</v>
          </cell>
          <cell r="H2230">
            <v>45563</v>
          </cell>
        </row>
        <row r="2231">
          <cell r="A2231" t="str">
            <v>RED-4020</v>
          </cell>
          <cell r="G2231">
            <v>45563</v>
          </cell>
          <cell r="H2231">
            <v>45567</v>
          </cell>
        </row>
        <row r="2232">
          <cell r="A2232" t="str">
            <v>RED-4030</v>
          </cell>
          <cell r="G2232">
            <v>45567</v>
          </cell>
          <cell r="H2232">
            <v>45604</v>
          </cell>
        </row>
        <row r="2233">
          <cell r="A2233" t="str">
            <v>EAAB Sewerage</v>
          </cell>
          <cell r="G2233">
            <v>45551</v>
          </cell>
          <cell r="H2233">
            <v>45630</v>
          </cell>
        </row>
        <row r="2234">
          <cell r="A2234" t="str">
            <v>RED-4035</v>
          </cell>
          <cell r="G2234">
            <v>45551</v>
          </cell>
          <cell r="H2234">
            <v>45569</v>
          </cell>
        </row>
        <row r="2235">
          <cell r="A2235" t="str">
            <v>RED-4040</v>
          </cell>
          <cell r="G2235">
            <v>45569</v>
          </cell>
          <cell r="H2235">
            <v>45581</v>
          </cell>
        </row>
        <row r="2236">
          <cell r="A2236" t="str">
            <v>RED-4045</v>
          </cell>
          <cell r="G2236">
            <v>45581</v>
          </cell>
          <cell r="H2236">
            <v>45590</v>
          </cell>
        </row>
        <row r="2237">
          <cell r="A2237" t="str">
            <v>RED-4050</v>
          </cell>
          <cell r="G2237">
            <v>45590</v>
          </cell>
          <cell r="H2237">
            <v>45596</v>
          </cell>
        </row>
        <row r="2238">
          <cell r="A2238" t="str">
            <v>RED-4055</v>
          </cell>
          <cell r="G2238">
            <v>45596</v>
          </cell>
          <cell r="H2238">
            <v>45610</v>
          </cell>
        </row>
        <row r="2239">
          <cell r="A2239" t="str">
            <v>RED-4065</v>
          </cell>
          <cell r="G2239">
            <v>45610</v>
          </cell>
          <cell r="H2239">
            <v>45630</v>
          </cell>
        </row>
        <row r="2240">
          <cell r="A2240" t="str">
            <v>RED-4060</v>
          </cell>
          <cell r="G2240">
            <v>45610</v>
          </cell>
          <cell r="H2240">
            <v>45630</v>
          </cell>
        </row>
        <row r="2241">
          <cell r="A2241" t="str">
            <v>ENEL (Electric power)</v>
          </cell>
          <cell r="G2241">
            <v>45310</v>
          </cell>
          <cell r="H2241">
            <v>45680</v>
          </cell>
        </row>
        <row r="2242">
          <cell r="A2242" t="str">
            <v>RED-4300</v>
          </cell>
          <cell r="G2242">
            <v>45310</v>
          </cell>
          <cell r="H2242">
            <v>45680</v>
          </cell>
        </row>
        <row r="2243">
          <cell r="A2243" t="str">
            <v>RED-4305</v>
          </cell>
          <cell r="G2243">
            <v>45310</v>
          </cell>
          <cell r="H2243">
            <v>45680</v>
          </cell>
        </row>
        <row r="2244">
          <cell r="A2244" t="str">
            <v>RED-4310</v>
          </cell>
          <cell r="G2244">
            <v>45465</v>
          </cell>
          <cell r="H2244">
            <v>45478</v>
          </cell>
        </row>
        <row r="2245">
          <cell r="A2245" t="str">
            <v>RED-4315</v>
          </cell>
          <cell r="G2245">
            <v>45478</v>
          </cell>
          <cell r="H2245">
            <v>45491</v>
          </cell>
        </row>
        <row r="2246">
          <cell r="A2246" t="str">
            <v>RED-4320</v>
          </cell>
          <cell r="G2246">
            <v>45491</v>
          </cell>
          <cell r="H2246">
            <v>45504</v>
          </cell>
        </row>
        <row r="2247">
          <cell r="A2247" t="str">
            <v>RED-4325</v>
          </cell>
          <cell r="G2247">
            <v>45504</v>
          </cell>
          <cell r="H2247">
            <v>45517</v>
          </cell>
        </row>
        <row r="2248">
          <cell r="A2248" t="str">
            <v>RED-4330</v>
          </cell>
          <cell r="G2248">
            <v>45517</v>
          </cell>
          <cell r="H2248">
            <v>45531</v>
          </cell>
        </row>
        <row r="2249">
          <cell r="A2249" t="str">
            <v>CLARO (Communications)</v>
          </cell>
          <cell r="G2249">
            <v>45531</v>
          </cell>
          <cell r="H2249">
            <v>45588</v>
          </cell>
        </row>
        <row r="2250">
          <cell r="A2250" t="str">
            <v>RED-4165</v>
          </cell>
          <cell r="G2250">
            <v>45531</v>
          </cell>
          <cell r="H2250">
            <v>45537</v>
          </cell>
        </row>
        <row r="2251">
          <cell r="A2251" t="str">
            <v>RED-4170</v>
          </cell>
          <cell r="G2251">
            <v>45537</v>
          </cell>
          <cell r="H2251">
            <v>45544</v>
          </cell>
        </row>
        <row r="2252">
          <cell r="A2252" t="str">
            <v>RED-4175</v>
          </cell>
          <cell r="G2252">
            <v>45544</v>
          </cell>
          <cell r="H2252">
            <v>45549</v>
          </cell>
        </row>
        <row r="2253">
          <cell r="A2253" t="str">
            <v>RED-4180</v>
          </cell>
          <cell r="G2253">
            <v>45549</v>
          </cell>
          <cell r="H2253">
            <v>45555</v>
          </cell>
        </row>
        <row r="2254">
          <cell r="A2254" t="str">
            <v>RED-4185</v>
          </cell>
          <cell r="G2254">
            <v>45555</v>
          </cell>
          <cell r="H2254">
            <v>45561</v>
          </cell>
        </row>
        <row r="2255">
          <cell r="A2255" t="str">
            <v>RED-4190</v>
          </cell>
          <cell r="G2255">
            <v>45561</v>
          </cell>
          <cell r="H2255">
            <v>45568</v>
          </cell>
        </row>
        <row r="2256">
          <cell r="A2256" t="str">
            <v>RED-4195</v>
          </cell>
          <cell r="G2256">
            <v>45568</v>
          </cell>
          <cell r="H2256">
            <v>45574</v>
          </cell>
        </row>
        <row r="2257">
          <cell r="A2257" t="str">
            <v>RED-4200</v>
          </cell>
          <cell r="G2257">
            <v>45574</v>
          </cell>
          <cell r="H2257">
            <v>45581</v>
          </cell>
        </row>
        <row r="2258">
          <cell r="A2258" t="str">
            <v>RED-4205</v>
          </cell>
          <cell r="G2258">
            <v>45581</v>
          </cell>
          <cell r="H2258">
            <v>45588</v>
          </cell>
        </row>
        <row r="2259">
          <cell r="A2259" t="str">
            <v>ETB (Communications)</v>
          </cell>
          <cell r="G2259">
            <v>45588</v>
          </cell>
          <cell r="H2259">
            <v>45635</v>
          </cell>
        </row>
        <row r="2260">
          <cell r="A2260" t="str">
            <v>RED-4070</v>
          </cell>
          <cell r="G2260">
            <v>45588</v>
          </cell>
          <cell r="H2260">
            <v>45595</v>
          </cell>
        </row>
        <row r="2261">
          <cell r="A2261" t="str">
            <v>RED-4075</v>
          </cell>
          <cell r="G2261">
            <v>45595</v>
          </cell>
          <cell r="H2261">
            <v>45603</v>
          </cell>
        </row>
        <row r="2262">
          <cell r="A2262" t="str">
            <v>RED-4080</v>
          </cell>
          <cell r="G2262">
            <v>45603</v>
          </cell>
          <cell r="H2262">
            <v>45612</v>
          </cell>
        </row>
        <row r="2263">
          <cell r="A2263" t="str">
            <v>RED-4085</v>
          </cell>
          <cell r="G2263">
            <v>45612</v>
          </cell>
          <cell r="H2263">
            <v>45619</v>
          </cell>
        </row>
        <row r="2264">
          <cell r="A2264" t="str">
            <v>RED-4090</v>
          </cell>
          <cell r="G2264">
            <v>45619</v>
          </cell>
          <cell r="H2264">
            <v>45628</v>
          </cell>
        </row>
        <row r="2265">
          <cell r="A2265" t="str">
            <v>RED-4095</v>
          </cell>
          <cell r="G2265">
            <v>45628</v>
          </cell>
          <cell r="H2265">
            <v>45635</v>
          </cell>
        </row>
        <row r="2266">
          <cell r="A2266" t="str">
            <v>MOVISTAR (Communications)</v>
          </cell>
          <cell r="G2266">
            <v>45531</v>
          </cell>
          <cell r="H2266">
            <v>45689</v>
          </cell>
        </row>
        <row r="2267">
          <cell r="A2267" t="str">
            <v>RED-4130</v>
          </cell>
          <cell r="G2267">
            <v>45531</v>
          </cell>
          <cell r="H2267">
            <v>45552</v>
          </cell>
        </row>
        <row r="2268">
          <cell r="A2268" t="str">
            <v>RED-4100</v>
          </cell>
          <cell r="G2268">
            <v>45531</v>
          </cell>
          <cell r="H2268">
            <v>45555</v>
          </cell>
        </row>
        <row r="2269">
          <cell r="A2269" t="str">
            <v>RED-4135</v>
          </cell>
          <cell r="G2269">
            <v>45552</v>
          </cell>
          <cell r="H2269">
            <v>45560</v>
          </cell>
        </row>
        <row r="2270">
          <cell r="A2270" t="str">
            <v>RED-4105</v>
          </cell>
          <cell r="G2270">
            <v>45555</v>
          </cell>
          <cell r="H2270">
            <v>45565</v>
          </cell>
        </row>
        <row r="2271">
          <cell r="A2271" t="str">
            <v>RED-4140</v>
          </cell>
          <cell r="G2271">
            <v>45560</v>
          </cell>
          <cell r="H2271">
            <v>45609</v>
          </cell>
        </row>
        <row r="2272">
          <cell r="A2272" t="str">
            <v>RED-4110</v>
          </cell>
          <cell r="G2272">
            <v>45565</v>
          </cell>
          <cell r="H2272">
            <v>45596</v>
          </cell>
        </row>
        <row r="2273">
          <cell r="A2273" t="str">
            <v>RED-4115</v>
          </cell>
          <cell r="G2273">
            <v>45596</v>
          </cell>
          <cell r="H2273">
            <v>45608</v>
          </cell>
        </row>
        <row r="2274">
          <cell r="A2274" t="str">
            <v>RED-4120</v>
          </cell>
          <cell r="G2274">
            <v>45608</v>
          </cell>
          <cell r="H2274">
            <v>45646</v>
          </cell>
        </row>
        <row r="2275">
          <cell r="A2275" t="str">
            <v>RED-4145</v>
          </cell>
          <cell r="G2275">
            <v>45609</v>
          </cell>
          <cell r="H2275">
            <v>45617</v>
          </cell>
        </row>
        <row r="2276">
          <cell r="A2276" t="str">
            <v>RED-4150</v>
          </cell>
          <cell r="G2276">
            <v>45617</v>
          </cell>
          <cell r="H2276">
            <v>45625</v>
          </cell>
        </row>
        <row r="2277">
          <cell r="A2277" t="str">
            <v>RED-4155</v>
          </cell>
          <cell r="G2277">
            <v>45625</v>
          </cell>
          <cell r="H2277">
            <v>45653</v>
          </cell>
        </row>
        <row r="2278">
          <cell r="A2278" t="str">
            <v>RED-4125</v>
          </cell>
          <cell r="G2278">
            <v>45646</v>
          </cell>
          <cell r="H2278">
            <v>45664</v>
          </cell>
        </row>
        <row r="2279">
          <cell r="A2279" t="str">
            <v>RED-4160</v>
          </cell>
          <cell r="G2279">
            <v>45653</v>
          </cell>
          <cell r="H2279">
            <v>45689</v>
          </cell>
        </row>
        <row r="2280">
          <cell r="A2280" t="str">
            <v>TIGO-UNE (Communications)</v>
          </cell>
          <cell r="G2280">
            <v>45531</v>
          </cell>
          <cell r="H2280">
            <v>45583</v>
          </cell>
        </row>
        <row r="2281">
          <cell r="A2281" t="str">
            <v>RED-4245</v>
          </cell>
          <cell r="G2281">
            <v>45531</v>
          </cell>
          <cell r="H2281">
            <v>45538</v>
          </cell>
        </row>
        <row r="2282">
          <cell r="A2282" t="str">
            <v>RED-4250</v>
          </cell>
          <cell r="G2282">
            <v>45538</v>
          </cell>
          <cell r="H2282">
            <v>45546</v>
          </cell>
        </row>
        <row r="2283">
          <cell r="A2283" t="str">
            <v>RED-4255</v>
          </cell>
          <cell r="G2283">
            <v>45546</v>
          </cell>
          <cell r="H2283">
            <v>45551</v>
          </cell>
        </row>
        <row r="2284">
          <cell r="A2284" t="str">
            <v>RED-4260</v>
          </cell>
          <cell r="G2284">
            <v>45551</v>
          </cell>
          <cell r="H2284">
            <v>45558</v>
          </cell>
        </row>
        <row r="2285">
          <cell r="A2285" t="str">
            <v>RED-4265</v>
          </cell>
          <cell r="G2285">
            <v>45558</v>
          </cell>
          <cell r="H2285">
            <v>45566</v>
          </cell>
        </row>
        <row r="2286">
          <cell r="A2286" t="str">
            <v>RED-4270</v>
          </cell>
          <cell r="G2286">
            <v>45566</v>
          </cell>
          <cell r="H2286">
            <v>45570</v>
          </cell>
        </row>
        <row r="2287">
          <cell r="A2287" t="str">
            <v>RED-4275</v>
          </cell>
          <cell r="G2287">
            <v>45570</v>
          </cell>
          <cell r="H2287">
            <v>45575</v>
          </cell>
        </row>
        <row r="2288">
          <cell r="A2288" t="str">
            <v>RED-4280</v>
          </cell>
          <cell r="G2288">
            <v>45575</v>
          </cell>
          <cell r="H2288">
            <v>45583</v>
          </cell>
        </row>
        <row r="2289">
          <cell r="A2289" t="str">
            <v>UFINET (Communications)</v>
          </cell>
          <cell r="G2289">
            <v>45583</v>
          </cell>
          <cell r="H2289">
            <v>45611</v>
          </cell>
        </row>
        <row r="2290">
          <cell r="A2290" t="str">
            <v>RED-4225</v>
          </cell>
          <cell r="G2290">
            <v>45583</v>
          </cell>
          <cell r="H2290">
            <v>45590</v>
          </cell>
        </row>
        <row r="2291">
          <cell r="A2291" t="str">
            <v>RED-4230</v>
          </cell>
          <cell r="G2291">
            <v>45590</v>
          </cell>
          <cell r="H2291">
            <v>45596</v>
          </cell>
        </row>
        <row r="2292">
          <cell r="A2292" t="str">
            <v>RED-4235</v>
          </cell>
          <cell r="G2292">
            <v>45596</v>
          </cell>
          <cell r="H2292">
            <v>45603</v>
          </cell>
        </row>
        <row r="2293">
          <cell r="A2293" t="str">
            <v>RED-4240</v>
          </cell>
          <cell r="G2293">
            <v>45603</v>
          </cell>
          <cell r="H2293">
            <v>45611</v>
          </cell>
        </row>
        <row r="2294">
          <cell r="A2294" t="str">
            <v>MEDIACOMMERCE (Communications)</v>
          </cell>
          <cell r="G2294">
            <v>45611</v>
          </cell>
          <cell r="H2294">
            <v>45630</v>
          </cell>
        </row>
        <row r="2295">
          <cell r="A2295" t="str">
            <v>RED-4210</v>
          </cell>
          <cell r="G2295">
            <v>45611</v>
          </cell>
          <cell r="H2295">
            <v>45617</v>
          </cell>
        </row>
        <row r="2296">
          <cell r="A2296" t="str">
            <v>RED-4215</v>
          </cell>
          <cell r="G2296">
            <v>45617</v>
          </cell>
          <cell r="H2296">
            <v>45623</v>
          </cell>
        </row>
        <row r="2297">
          <cell r="A2297" t="str">
            <v>RED-4220</v>
          </cell>
          <cell r="G2297">
            <v>45623</v>
          </cell>
          <cell r="H2297">
            <v>45630</v>
          </cell>
        </row>
        <row r="2298">
          <cell r="A2298" t="str">
            <v>AZTECA (Communications)</v>
          </cell>
          <cell r="G2298">
            <v>45630</v>
          </cell>
          <cell r="H2298">
            <v>45649</v>
          </cell>
        </row>
        <row r="2299">
          <cell r="A2299" t="str">
            <v>RED-4285</v>
          </cell>
          <cell r="G2299">
            <v>45630</v>
          </cell>
          <cell r="H2299">
            <v>45636</v>
          </cell>
        </row>
        <row r="2300">
          <cell r="A2300" t="str">
            <v>RED-4290</v>
          </cell>
          <cell r="G2300">
            <v>45636</v>
          </cell>
          <cell r="H2300">
            <v>45642</v>
          </cell>
        </row>
        <row r="2301">
          <cell r="A2301" t="str">
            <v>RED-4295</v>
          </cell>
          <cell r="G2301">
            <v>45642</v>
          </cell>
          <cell r="H2301">
            <v>45649</v>
          </cell>
        </row>
        <row r="2302">
          <cell r="A2302" t="str">
            <v>T3 (K3+420 K5+887)</v>
          </cell>
          <cell r="G2302">
            <v>45408</v>
          </cell>
          <cell r="H2302">
            <v>45679</v>
          </cell>
        </row>
        <row r="2303">
          <cell r="A2303" t="str">
            <v>CENIT</v>
          </cell>
          <cell r="G2303">
            <v>45408</v>
          </cell>
          <cell r="H2303">
            <v>45481</v>
          </cell>
        </row>
        <row r="2304">
          <cell r="A2304" t="str">
            <v>RED-10</v>
          </cell>
          <cell r="G2304">
            <v>45408</v>
          </cell>
          <cell r="H2304">
            <v>45481</v>
          </cell>
        </row>
        <row r="2305">
          <cell r="A2305" t="str">
            <v>VANTI (Gas Pipe)</v>
          </cell>
          <cell r="G2305">
            <v>45462</v>
          </cell>
          <cell r="H2305">
            <v>45513</v>
          </cell>
        </row>
        <row r="2306">
          <cell r="A2306" t="str">
            <v>RED-20</v>
          </cell>
          <cell r="G2306">
            <v>45462</v>
          </cell>
          <cell r="H2306">
            <v>45469</v>
          </cell>
        </row>
        <row r="2307">
          <cell r="A2307" t="str">
            <v>RED-25</v>
          </cell>
          <cell r="G2307">
            <v>45469</v>
          </cell>
          <cell r="H2307">
            <v>45483</v>
          </cell>
        </row>
        <row r="2308">
          <cell r="A2308" t="str">
            <v>RED-30</v>
          </cell>
          <cell r="G2308">
            <v>45483</v>
          </cell>
          <cell r="H2308">
            <v>45492</v>
          </cell>
        </row>
        <row r="2309">
          <cell r="A2309" t="str">
            <v>RED-35</v>
          </cell>
          <cell r="G2309">
            <v>45492</v>
          </cell>
          <cell r="H2309">
            <v>45497</v>
          </cell>
        </row>
        <row r="2310">
          <cell r="A2310" t="str">
            <v>RED-40</v>
          </cell>
          <cell r="G2310">
            <v>45497</v>
          </cell>
          <cell r="H2310">
            <v>45505</v>
          </cell>
        </row>
        <row r="2311">
          <cell r="A2311" t="str">
            <v>RED-45</v>
          </cell>
          <cell r="G2311">
            <v>45505</v>
          </cell>
          <cell r="H2311">
            <v>45513</v>
          </cell>
        </row>
        <row r="2312">
          <cell r="A2312" t="str">
            <v>EAAB Aqueduct</v>
          </cell>
          <cell r="G2312">
            <v>45502</v>
          </cell>
          <cell r="H2312">
            <v>45587</v>
          </cell>
        </row>
        <row r="2313">
          <cell r="A2313" t="str">
            <v>RED-90</v>
          </cell>
          <cell r="G2313">
            <v>45502</v>
          </cell>
          <cell r="H2313">
            <v>45531</v>
          </cell>
        </row>
        <row r="2314">
          <cell r="A2314" t="str">
            <v>RED-50</v>
          </cell>
          <cell r="G2314">
            <v>45502</v>
          </cell>
          <cell r="H2314">
            <v>45506</v>
          </cell>
        </row>
        <row r="2315">
          <cell r="A2315" t="str">
            <v>RED-55</v>
          </cell>
          <cell r="G2315">
            <v>45506</v>
          </cell>
          <cell r="H2315">
            <v>45532</v>
          </cell>
        </row>
        <row r="2316">
          <cell r="A2316" t="str">
            <v>RED-95</v>
          </cell>
          <cell r="G2316">
            <v>45531</v>
          </cell>
          <cell r="H2316">
            <v>45577</v>
          </cell>
        </row>
        <row r="2317">
          <cell r="A2317" t="str">
            <v>RED-60</v>
          </cell>
          <cell r="G2317">
            <v>45532</v>
          </cell>
          <cell r="H2317">
            <v>45537</v>
          </cell>
        </row>
        <row r="2318">
          <cell r="A2318" t="str">
            <v>RED-65</v>
          </cell>
          <cell r="G2318">
            <v>45537</v>
          </cell>
          <cell r="H2318">
            <v>45541</v>
          </cell>
        </row>
        <row r="2319">
          <cell r="A2319" t="str">
            <v>RED-70</v>
          </cell>
          <cell r="G2319">
            <v>45541</v>
          </cell>
          <cell r="H2319">
            <v>45546</v>
          </cell>
        </row>
        <row r="2320">
          <cell r="A2320" t="str">
            <v>RED-75</v>
          </cell>
          <cell r="G2320">
            <v>45546</v>
          </cell>
          <cell r="H2320">
            <v>45552</v>
          </cell>
        </row>
        <row r="2321">
          <cell r="A2321" t="str">
            <v>RED-80</v>
          </cell>
          <cell r="G2321">
            <v>45552</v>
          </cell>
          <cell r="H2321">
            <v>45566</v>
          </cell>
        </row>
        <row r="2322">
          <cell r="A2322" t="str">
            <v>RED-85</v>
          </cell>
          <cell r="G2322">
            <v>45566</v>
          </cell>
          <cell r="H2322">
            <v>45587</v>
          </cell>
        </row>
        <row r="2323">
          <cell r="A2323" t="str">
            <v>EAAB Sewerage</v>
          </cell>
          <cell r="G2323">
            <v>45418</v>
          </cell>
          <cell r="H2323">
            <v>45644</v>
          </cell>
        </row>
        <row r="2324">
          <cell r="A2324" t="str">
            <v>RED-125</v>
          </cell>
          <cell r="G2324">
            <v>45418</v>
          </cell>
          <cell r="H2324">
            <v>45450</v>
          </cell>
        </row>
        <row r="2325">
          <cell r="A2325" t="str">
            <v>RED-130</v>
          </cell>
          <cell r="G2325">
            <v>45450</v>
          </cell>
          <cell r="H2325">
            <v>45469</v>
          </cell>
        </row>
        <row r="2326">
          <cell r="A2326" t="str">
            <v>RED-135</v>
          </cell>
          <cell r="G2326">
            <v>45469</v>
          </cell>
          <cell r="H2326">
            <v>45477</v>
          </cell>
        </row>
        <row r="2327">
          <cell r="A2327" t="str">
            <v>RED-140</v>
          </cell>
          <cell r="G2327">
            <v>45477</v>
          </cell>
          <cell r="H2327">
            <v>45490</v>
          </cell>
        </row>
        <row r="2328">
          <cell r="A2328" t="str">
            <v>RED-145</v>
          </cell>
          <cell r="G2328">
            <v>45490</v>
          </cell>
          <cell r="H2328">
            <v>45497</v>
          </cell>
        </row>
        <row r="2329">
          <cell r="A2329" t="str">
            <v>RED-105</v>
          </cell>
          <cell r="G2329">
            <v>45587</v>
          </cell>
          <cell r="H2329">
            <v>45605</v>
          </cell>
        </row>
        <row r="2330">
          <cell r="A2330" t="str">
            <v>RED-115</v>
          </cell>
          <cell r="G2330">
            <v>45605</v>
          </cell>
          <cell r="H2330">
            <v>45639</v>
          </cell>
        </row>
        <row r="2331">
          <cell r="A2331" t="str">
            <v>RED-110</v>
          </cell>
          <cell r="G2331">
            <v>45605</v>
          </cell>
          <cell r="H2331">
            <v>45639</v>
          </cell>
        </row>
        <row r="2332">
          <cell r="A2332" t="str">
            <v>RED-120</v>
          </cell>
          <cell r="G2332">
            <v>45639</v>
          </cell>
          <cell r="H2332">
            <v>45644</v>
          </cell>
        </row>
        <row r="2333">
          <cell r="A2333" t="str">
            <v>ENEL (Electric power)</v>
          </cell>
          <cell r="G2333">
            <v>45455</v>
          </cell>
          <cell r="H2333">
            <v>45570</v>
          </cell>
        </row>
        <row r="2334">
          <cell r="A2334" t="str">
            <v>RED-150</v>
          </cell>
          <cell r="G2334">
            <v>45455</v>
          </cell>
          <cell r="H2334">
            <v>45465</v>
          </cell>
        </row>
        <row r="2335">
          <cell r="A2335" t="str">
            <v>RED-155</v>
          </cell>
          <cell r="G2335">
            <v>45465</v>
          </cell>
          <cell r="H2335">
            <v>45504</v>
          </cell>
        </row>
        <row r="2336">
          <cell r="A2336" t="str">
            <v>RED-160</v>
          </cell>
          <cell r="G2336">
            <v>45504</v>
          </cell>
          <cell r="H2336">
            <v>45514</v>
          </cell>
        </row>
        <row r="2337">
          <cell r="A2337" t="str">
            <v>RED-165</v>
          </cell>
          <cell r="G2337">
            <v>45514</v>
          </cell>
          <cell r="H2337">
            <v>45526</v>
          </cell>
        </row>
        <row r="2338">
          <cell r="A2338" t="str">
            <v>RED-170</v>
          </cell>
          <cell r="G2338">
            <v>45526</v>
          </cell>
          <cell r="H2338">
            <v>45551</v>
          </cell>
        </row>
        <row r="2339">
          <cell r="A2339" t="str">
            <v>RED-175</v>
          </cell>
          <cell r="G2339">
            <v>45551</v>
          </cell>
          <cell r="H2339">
            <v>45560</v>
          </cell>
        </row>
        <row r="2340">
          <cell r="A2340" t="str">
            <v>RED-180</v>
          </cell>
          <cell r="G2340">
            <v>45560</v>
          </cell>
          <cell r="H2340">
            <v>45570</v>
          </cell>
        </row>
        <row r="2341">
          <cell r="A2341" t="str">
            <v>ETB (Communications)</v>
          </cell>
          <cell r="G2341">
            <v>45570</v>
          </cell>
          <cell r="H2341">
            <v>45614</v>
          </cell>
        </row>
        <row r="2342">
          <cell r="A2342" t="str">
            <v>RED-185</v>
          </cell>
          <cell r="G2342">
            <v>45570</v>
          </cell>
          <cell r="H2342">
            <v>45581</v>
          </cell>
        </row>
        <row r="2343">
          <cell r="A2343" t="str">
            <v>RED-190</v>
          </cell>
          <cell r="G2343">
            <v>45581</v>
          </cell>
          <cell r="H2343">
            <v>45591</v>
          </cell>
        </row>
        <row r="2344">
          <cell r="A2344" t="str">
            <v>RED-195</v>
          </cell>
          <cell r="G2344">
            <v>45591</v>
          </cell>
          <cell r="H2344">
            <v>45602</v>
          </cell>
        </row>
        <row r="2345">
          <cell r="A2345" t="str">
            <v>RED-200</v>
          </cell>
          <cell r="G2345">
            <v>45602</v>
          </cell>
          <cell r="H2345">
            <v>45614</v>
          </cell>
        </row>
        <row r="2346">
          <cell r="A2346" t="str">
            <v>CLARO (Communications)</v>
          </cell>
          <cell r="G2346">
            <v>45614</v>
          </cell>
          <cell r="H2346">
            <v>45638</v>
          </cell>
        </row>
        <row r="2347">
          <cell r="A2347" t="str">
            <v>RED-255</v>
          </cell>
          <cell r="G2347">
            <v>45614</v>
          </cell>
          <cell r="H2347">
            <v>45619</v>
          </cell>
        </row>
        <row r="2348">
          <cell r="A2348" t="str">
            <v>RED-260</v>
          </cell>
          <cell r="G2348">
            <v>45619</v>
          </cell>
          <cell r="H2348">
            <v>45625</v>
          </cell>
        </row>
        <row r="2349">
          <cell r="A2349" t="str">
            <v>RED-265</v>
          </cell>
          <cell r="G2349">
            <v>45625</v>
          </cell>
          <cell r="H2349">
            <v>45632</v>
          </cell>
        </row>
        <row r="2350">
          <cell r="A2350" t="str">
            <v>RED-270</v>
          </cell>
          <cell r="G2350">
            <v>45632</v>
          </cell>
          <cell r="H2350">
            <v>45638</v>
          </cell>
        </row>
        <row r="2351">
          <cell r="A2351" t="str">
            <v>MOVISTAR (Communications)</v>
          </cell>
          <cell r="G2351">
            <v>45502</v>
          </cell>
          <cell r="H2351">
            <v>45679</v>
          </cell>
        </row>
        <row r="2352">
          <cell r="A2352" t="str">
            <v>RED-230</v>
          </cell>
          <cell r="G2352">
            <v>45502</v>
          </cell>
          <cell r="H2352">
            <v>45533</v>
          </cell>
        </row>
        <row r="2353">
          <cell r="A2353" t="str">
            <v>RED-205</v>
          </cell>
          <cell r="G2353">
            <v>45517</v>
          </cell>
          <cell r="H2353">
            <v>45560</v>
          </cell>
        </row>
        <row r="2354">
          <cell r="A2354" t="str">
            <v>RED-235</v>
          </cell>
          <cell r="G2354">
            <v>45533</v>
          </cell>
          <cell r="H2354">
            <v>45540</v>
          </cell>
        </row>
        <row r="2355">
          <cell r="A2355" t="str">
            <v>RED-240</v>
          </cell>
          <cell r="G2355">
            <v>45540</v>
          </cell>
          <cell r="H2355">
            <v>45594</v>
          </cell>
        </row>
        <row r="2356">
          <cell r="A2356" t="str">
            <v>RED-210</v>
          </cell>
          <cell r="G2356">
            <v>45560</v>
          </cell>
          <cell r="H2356">
            <v>45614</v>
          </cell>
        </row>
        <row r="2357">
          <cell r="A2357" t="str">
            <v>RED-245</v>
          </cell>
          <cell r="G2357">
            <v>45594</v>
          </cell>
          <cell r="H2357">
            <v>45602</v>
          </cell>
        </row>
        <row r="2358">
          <cell r="A2358" t="str">
            <v>RED-250</v>
          </cell>
          <cell r="G2358">
            <v>45602</v>
          </cell>
          <cell r="H2358">
            <v>45660</v>
          </cell>
        </row>
        <row r="2359">
          <cell r="A2359" t="str">
            <v>RED-215</v>
          </cell>
          <cell r="G2359">
            <v>45614</v>
          </cell>
          <cell r="H2359">
            <v>45621</v>
          </cell>
        </row>
        <row r="2360">
          <cell r="A2360" t="str">
            <v>RED-220</v>
          </cell>
          <cell r="G2360">
            <v>45621</v>
          </cell>
          <cell r="H2360">
            <v>45671</v>
          </cell>
        </row>
        <row r="2361">
          <cell r="A2361" t="str">
            <v>RED-225</v>
          </cell>
          <cell r="G2361">
            <v>45671</v>
          </cell>
          <cell r="H2361">
            <v>45679</v>
          </cell>
        </row>
        <row r="2362">
          <cell r="A2362" t="str">
            <v>UFINET (Communications)</v>
          </cell>
          <cell r="G2362">
            <v>45638</v>
          </cell>
          <cell r="H2362">
            <v>45653</v>
          </cell>
        </row>
        <row r="2363">
          <cell r="A2363" t="str">
            <v>RED-275</v>
          </cell>
          <cell r="G2363">
            <v>45638</v>
          </cell>
          <cell r="H2363">
            <v>45644</v>
          </cell>
        </row>
        <row r="2364">
          <cell r="A2364" t="str">
            <v>RED-280</v>
          </cell>
          <cell r="G2364">
            <v>45644</v>
          </cell>
          <cell r="H2364">
            <v>45653</v>
          </cell>
        </row>
        <row r="2365">
          <cell r="A2365" t="str">
            <v>TIGO-UNE (Communications)</v>
          </cell>
          <cell r="G2365">
            <v>45570</v>
          </cell>
          <cell r="H2365">
            <v>45667</v>
          </cell>
        </row>
        <row r="2366">
          <cell r="A2366" t="str">
            <v>RED-285</v>
          </cell>
          <cell r="G2366">
            <v>45570</v>
          </cell>
          <cell r="H2366">
            <v>45576</v>
          </cell>
        </row>
        <row r="2367">
          <cell r="A2367" t="str">
            <v>RED-290</v>
          </cell>
          <cell r="G2367">
            <v>45576</v>
          </cell>
          <cell r="H2367">
            <v>45583</v>
          </cell>
        </row>
        <row r="2368">
          <cell r="A2368" t="str">
            <v>RED-295</v>
          </cell>
          <cell r="G2368">
            <v>45583</v>
          </cell>
          <cell r="H2368">
            <v>45602</v>
          </cell>
        </row>
        <row r="2369">
          <cell r="A2369" t="str">
            <v>RED-300</v>
          </cell>
          <cell r="G2369">
            <v>45602</v>
          </cell>
          <cell r="H2369">
            <v>45610</v>
          </cell>
        </row>
        <row r="2370">
          <cell r="A2370" t="str">
            <v>RED-305</v>
          </cell>
          <cell r="G2370">
            <v>45610</v>
          </cell>
          <cell r="H2370">
            <v>45624</v>
          </cell>
        </row>
        <row r="2371">
          <cell r="A2371" t="str">
            <v>RED-310</v>
          </cell>
          <cell r="G2371">
            <v>45624</v>
          </cell>
          <cell r="H2371">
            <v>45631</v>
          </cell>
        </row>
        <row r="2372">
          <cell r="A2372" t="str">
            <v>RED-315</v>
          </cell>
          <cell r="G2372">
            <v>45631</v>
          </cell>
          <cell r="H2372">
            <v>45660</v>
          </cell>
        </row>
        <row r="2373">
          <cell r="A2373" t="str">
            <v>RED-320</v>
          </cell>
          <cell r="G2373">
            <v>45660</v>
          </cell>
          <cell r="H2373">
            <v>45667</v>
          </cell>
        </row>
        <row r="2374">
          <cell r="A2374" t="str">
            <v>AZTECA (Communications)</v>
          </cell>
          <cell r="G2374">
            <v>45667</v>
          </cell>
          <cell r="H2374">
            <v>45673</v>
          </cell>
        </row>
        <row r="2375">
          <cell r="A2375" t="str">
            <v>RED-325</v>
          </cell>
          <cell r="G2375">
            <v>45667</v>
          </cell>
          <cell r="H2375">
            <v>45673</v>
          </cell>
        </row>
        <row r="2376">
          <cell r="A2376" t="str">
            <v>T4 (K5+887 K7+558)</v>
          </cell>
          <cell r="G2376">
            <v>45367</v>
          </cell>
          <cell r="H2376">
            <v>45684</v>
          </cell>
        </row>
        <row r="2377">
          <cell r="A2377" t="str">
            <v>VANTI (Gas Pipe)</v>
          </cell>
          <cell r="G2377">
            <v>45440</v>
          </cell>
          <cell r="H2377">
            <v>45462</v>
          </cell>
        </row>
        <row r="2378">
          <cell r="A2378" t="str">
            <v>RED-330</v>
          </cell>
          <cell r="G2378">
            <v>45440</v>
          </cell>
          <cell r="H2378">
            <v>45448</v>
          </cell>
        </row>
        <row r="2379">
          <cell r="A2379" t="str">
            <v>RED-335</v>
          </cell>
          <cell r="G2379">
            <v>45448</v>
          </cell>
          <cell r="H2379">
            <v>45462</v>
          </cell>
        </row>
        <row r="2380">
          <cell r="A2380" t="str">
            <v>EAAB Aqueduct</v>
          </cell>
          <cell r="G2380">
            <v>45463</v>
          </cell>
          <cell r="H2380">
            <v>45502</v>
          </cell>
        </row>
        <row r="2381">
          <cell r="A2381" t="str">
            <v>RED-340</v>
          </cell>
          <cell r="G2381">
            <v>45463</v>
          </cell>
          <cell r="H2381">
            <v>45469</v>
          </cell>
        </row>
        <row r="2382">
          <cell r="A2382" t="str">
            <v>RED-345</v>
          </cell>
          <cell r="G2382">
            <v>45469</v>
          </cell>
          <cell r="H2382">
            <v>45475</v>
          </cell>
        </row>
        <row r="2383">
          <cell r="A2383" t="str">
            <v>RED-350</v>
          </cell>
          <cell r="G2383">
            <v>45475</v>
          </cell>
          <cell r="H2383">
            <v>45479</v>
          </cell>
        </row>
        <row r="2384">
          <cell r="A2384" t="str">
            <v>RED-355</v>
          </cell>
          <cell r="G2384">
            <v>45479</v>
          </cell>
          <cell r="H2384">
            <v>45490</v>
          </cell>
        </row>
        <row r="2385">
          <cell r="A2385" t="str">
            <v>RED-360</v>
          </cell>
          <cell r="G2385">
            <v>45490</v>
          </cell>
          <cell r="H2385">
            <v>45496</v>
          </cell>
        </row>
        <row r="2386">
          <cell r="A2386" t="str">
            <v>RED-365</v>
          </cell>
          <cell r="G2386">
            <v>45496</v>
          </cell>
          <cell r="H2386">
            <v>45502</v>
          </cell>
        </row>
        <row r="2387">
          <cell r="A2387" t="str">
            <v>EAAB Sewerage</v>
          </cell>
          <cell r="G2387">
            <v>45463</v>
          </cell>
          <cell r="H2387">
            <v>45616</v>
          </cell>
        </row>
        <row r="2388">
          <cell r="A2388" t="str">
            <v>RED-370</v>
          </cell>
          <cell r="G2388">
            <v>45463</v>
          </cell>
          <cell r="H2388">
            <v>45482</v>
          </cell>
        </row>
        <row r="2389">
          <cell r="A2389" t="str">
            <v>RED-375</v>
          </cell>
          <cell r="G2389">
            <v>45482</v>
          </cell>
          <cell r="H2389">
            <v>45510</v>
          </cell>
        </row>
        <row r="2390">
          <cell r="A2390" t="str">
            <v>RED-380</v>
          </cell>
          <cell r="G2390">
            <v>45510</v>
          </cell>
          <cell r="H2390">
            <v>45532</v>
          </cell>
        </row>
        <row r="2391">
          <cell r="A2391" t="str">
            <v>RED-385</v>
          </cell>
          <cell r="G2391">
            <v>45532</v>
          </cell>
          <cell r="H2391">
            <v>45558</v>
          </cell>
        </row>
        <row r="2392">
          <cell r="A2392" t="str">
            <v>RED-390</v>
          </cell>
          <cell r="G2392">
            <v>45558</v>
          </cell>
          <cell r="H2392">
            <v>45562</v>
          </cell>
        </row>
        <row r="2393">
          <cell r="A2393" t="str">
            <v>RED-395</v>
          </cell>
          <cell r="G2393">
            <v>45562</v>
          </cell>
          <cell r="H2393">
            <v>45575</v>
          </cell>
        </row>
        <row r="2394">
          <cell r="A2394" t="str">
            <v>RED-400</v>
          </cell>
          <cell r="G2394">
            <v>45575</v>
          </cell>
          <cell r="H2394">
            <v>45588</v>
          </cell>
        </row>
        <row r="2395">
          <cell r="A2395" t="str">
            <v>RED-405</v>
          </cell>
          <cell r="G2395">
            <v>45588</v>
          </cell>
          <cell r="H2395">
            <v>45598</v>
          </cell>
        </row>
        <row r="2396">
          <cell r="A2396" t="str">
            <v>RED-410</v>
          </cell>
          <cell r="G2396">
            <v>45598</v>
          </cell>
          <cell r="H2396">
            <v>45610</v>
          </cell>
        </row>
        <row r="2397">
          <cell r="A2397" t="str">
            <v>RED-415</v>
          </cell>
          <cell r="G2397">
            <v>45610</v>
          </cell>
          <cell r="H2397">
            <v>45616</v>
          </cell>
        </row>
        <row r="2398">
          <cell r="A2398" t="str">
            <v>ENEL (Electric power)</v>
          </cell>
          <cell r="G2398">
            <v>45367</v>
          </cell>
          <cell r="H2398">
            <v>45455</v>
          </cell>
        </row>
        <row r="2399">
          <cell r="A2399" t="str">
            <v>RED-420</v>
          </cell>
          <cell r="G2399">
            <v>45367</v>
          </cell>
          <cell r="H2399">
            <v>45386</v>
          </cell>
        </row>
        <row r="2400">
          <cell r="A2400" t="str">
            <v>RED-425</v>
          </cell>
          <cell r="G2400">
            <v>45386</v>
          </cell>
          <cell r="H2400">
            <v>45401</v>
          </cell>
        </row>
        <row r="2401">
          <cell r="A2401" t="str">
            <v>RED-430</v>
          </cell>
          <cell r="G2401">
            <v>45401</v>
          </cell>
          <cell r="H2401">
            <v>45422</v>
          </cell>
        </row>
        <row r="2402">
          <cell r="A2402" t="str">
            <v>RED-435</v>
          </cell>
          <cell r="G2402">
            <v>45422</v>
          </cell>
          <cell r="H2402">
            <v>45439</v>
          </cell>
        </row>
        <row r="2403">
          <cell r="A2403" t="str">
            <v>RED-440</v>
          </cell>
          <cell r="G2403">
            <v>45439</v>
          </cell>
          <cell r="H2403">
            <v>45455</v>
          </cell>
        </row>
        <row r="2404">
          <cell r="A2404" t="str">
            <v>ETB (Communications)</v>
          </cell>
          <cell r="G2404">
            <v>45455</v>
          </cell>
          <cell r="H2404">
            <v>45476</v>
          </cell>
        </row>
        <row r="2405">
          <cell r="A2405" t="str">
            <v>RED-445</v>
          </cell>
          <cell r="G2405">
            <v>45455</v>
          </cell>
          <cell r="H2405">
            <v>45465</v>
          </cell>
        </row>
        <row r="2406">
          <cell r="A2406" t="str">
            <v>RED-450</v>
          </cell>
          <cell r="G2406">
            <v>45465</v>
          </cell>
          <cell r="H2406">
            <v>45476</v>
          </cell>
        </row>
        <row r="2407">
          <cell r="A2407" t="str">
            <v>CLARO (Communications)</v>
          </cell>
          <cell r="G2407">
            <v>45476</v>
          </cell>
          <cell r="H2407">
            <v>45495</v>
          </cell>
        </row>
        <row r="2408">
          <cell r="A2408" t="str">
            <v>RED-470</v>
          </cell>
          <cell r="G2408">
            <v>45476</v>
          </cell>
          <cell r="H2408">
            <v>45483</v>
          </cell>
        </row>
        <row r="2409">
          <cell r="A2409" t="str">
            <v>RED-475</v>
          </cell>
          <cell r="G2409">
            <v>45483</v>
          </cell>
          <cell r="H2409">
            <v>45489</v>
          </cell>
        </row>
        <row r="2410">
          <cell r="A2410" t="str">
            <v>RED-480</v>
          </cell>
          <cell r="G2410">
            <v>45489</v>
          </cell>
          <cell r="H2410">
            <v>45495</v>
          </cell>
        </row>
        <row r="2411">
          <cell r="A2411" t="str">
            <v>MOVISTAR (Communications)</v>
          </cell>
          <cell r="G2411">
            <v>45495</v>
          </cell>
          <cell r="H2411">
            <v>45517</v>
          </cell>
        </row>
        <row r="2412">
          <cell r="A2412" t="str">
            <v>RED-455</v>
          </cell>
          <cell r="G2412">
            <v>45495</v>
          </cell>
          <cell r="H2412">
            <v>45502</v>
          </cell>
        </row>
        <row r="2413">
          <cell r="A2413" t="str">
            <v>RED-460</v>
          </cell>
          <cell r="G2413">
            <v>45502</v>
          </cell>
          <cell r="H2413">
            <v>45510</v>
          </cell>
        </row>
        <row r="2414">
          <cell r="A2414" t="str">
            <v>RED-465</v>
          </cell>
          <cell r="G2414">
            <v>45510</v>
          </cell>
          <cell r="H2414">
            <v>45517</v>
          </cell>
        </row>
        <row r="2415">
          <cell r="A2415" t="str">
            <v>TIGO-UNE (Communications)</v>
          </cell>
          <cell r="G2415">
            <v>45455</v>
          </cell>
          <cell r="H2415">
            <v>45574</v>
          </cell>
        </row>
        <row r="2416">
          <cell r="A2416" t="str">
            <v>RED-500</v>
          </cell>
          <cell r="G2416">
            <v>45455</v>
          </cell>
          <cell r="H2416">
            <v>45462</v>
          </cell>
        </row>
        <row r="2417">
          <cell r="A2417" t="str">
            <v>RED-505</v>
          </cell>
          <cell r="G2417">
            <v>45462</v>
          </cell>
          <cell r="H2417">
            <v>45485</v>
          </cell>
        </row>
        <row r="2418">
          <cell r="A2418" t="str">
            <v>RED-510</v>
          </cell>
          <cell r="G2418">
            <v>45485</v>
          </cell>
          <cell r="H2418">
            <v>45491</v>
          </cell>
        </row>
        <row r="2419">
          <cell r="A2419" t="str">
            <v>RED-515</v>
          </cell>
          <cell r="G2419">
            <v>45491</v>
          </cell>
          <cell r="H2419">
            <v>45497</v>
          </cell>
        </row>
        <row r="2420">
          <cell r="A2420" t="str">
            <v>RED-525</v>
          </cell>
          <cell r="G2420">
            <v>45497</v>
          </cell>
          <cell r="H2420">
            <v>45513</v>
          </cell>
        </row>
        <row r="2421">
          <cell r="A2421" t="str">
            <v>RED-520</v>
          </cell>
          <cell r="G2421">
            <v>45497</v>
          </cell>
          <cell r="H2421">
            <v>45513</v>
          </cell>
        </row>
        <row r="2422">
          <cell r="A2422" t="str">
            <v>RED-530</v>
          </cell>
          <cell r="G2422">
            <v>45513</v>
          </cell>
          <cell r="H2422">
            <v>45519</v>
          </cell>
        </row>
        <row r="2423">
          <cell r="A2423" t="str">
            <v>RED-535</v>
          </cell>
          <cell r="G2423">
            <v>45519</v>
          </cell>
          <cell r="H2423">
            <v>45533</v>
          </cell>
        </row>
        <row r="2424">
          <cell r="A2424" t="str">
            <v>RED-540</v>
          </cell>
          <cell r="G2424">
            <v>45533</v>
          </cell>
          <cell r="H2424">
            <v>45539</v>
          </cell>
        </row>
        <row r="2425">
          <cell r="A2425" t="str">
            <v>RED-545</v>
          </cell>
          <cell r="G2425">
            <v>45539</v>
          </cell>
          <cell r="H2425">
            <v>45561</v>
          </cell>
        </row>
        <row r="2426">
          <cell r="A2426" t="str">
            <v>RED-550</v>
          </cell>
          <cell r="G2426">
            <v>45561</v>
          </cell>
          <cell r="H2426">
            <v>45568</v>
          </cell>
        </row>
        <row r="2427">
          <cell r="A2427" t="str">
            <v>RED-555</v>
          </cell>
          <cell r="G2427">
            <v>45568</v>
          </cell>
          <cell r="H2427">
            <v>45574</v>
          </cell>
        </row>
        <row r="2428">
          <cell r="A2428" t="str">
            <v>UFINET (Communications)</v>
          </cell>
          <cell r="G2428">
            <v>45653</v>
          </cell>
          <cell r="H2428">
            <v>45678</v>
          </cell>
        </row>
        <row r="2429">
          <cell r="A2429" t="str">
            <v>RED-485</v>
          </cell>
          <cell r="G2429">
            <v>45653</v>
          </cell>
          <cell r="H2429">
            <v>45665</v>
          </cell>
        </row>
        <row r="2430">
          <cell r="A2430" t="str">
            <v>RED-490</v>
          </cell>
          <cell r="G2430">
            <v>45665</v>
          </cell>
          <cell r="H2430">
            <v>45671</v>
          </cell>
        </row>
        <row r="2431">
          <cell r="A2431" t="str">
            <v>RED-495</v>
          </cell>
          <cell r="G2431">
            <v>45671</v>
          </cell>
          <cell r="H2431">
            <v>45678</v>
          </cell>
        </row>
        <row r="2432">
          <cell r="A2432" t="str">
            <v>AZTECA (Communications)</v>
          </cell>
          <cell r="G2432">
            <v>45678</v>
          </cell>
          <cell r="H2432">
            <v>45684</v>
          </cell>
        </row>
        <row r="2433">
          <cell r="A2433" t="str">
            <v>RED-560</v>
          </cell>
          <cell r="G2433">
            <v>45678</v>
          </cell>
          <cell r="H2433">
            <v>45684</v>
          </cell>
        </row>
        <row r="2434">
          <cell r="A2434" t="str">
            <v>T5 (K7+558 K8+860)</v>
          </cell>
          <cell r="G2434">
            <v>45310</v>
          </cell>
          <cell r="H2434">
            <v>45680</v>
          </cell>
        </row>
        <row r="2435">
          <cell r="A2435" t="str">
            <v>VANTI (Gas Pipe)</v>
          </cell>
          <cell r="G2435">
            <v>45415</v>
          </cell>
          <cell r="H2435">
            <v>45440</v>
          </cell>
        </row>
        <row r="2436">
          <cell r="A2436" t="str">
            <v>RED-565</v>
          </cell>
          <cell r="G2436">
            <v>45415</v>
          </cell>
          <cell r="H2436">
            <v>45423</v>
          </cell>
        </row>
        <row r="2437">
          <cell r="A2437" t="str">
            <v>RED-570</v>
          </cell>
          <cell r="G2437">
            <v>45423</v>
          </cell>
          <cell r="H2437">
            <v>45432</v>
          </cell>
        </row>
        <row r="2438">
          <cell r="A2438" t="str">
            <v>RED-575</v>
          </cell>
          <cell r="G2438">
            <v>45432</v>
          </cell>
          <cell r="H2438">
            <v>45440</v>
          </cell>
        </row>
        <row r="2439">
          <cell r="A2439" t="str">
            <v>EAAB Aqueduct</v>
          </cell>
          <cell r="G2439">
            <v>45418</v>
          </cell>
          <cell r="H2439">
            <v>45427</v>
          </cell>
        </row>
        <row r="2440">
          <cell r="A2440" t="str">
            <v>RED-580</v>
          </cell>
          <cell r="G2440">
            <v>45418</v>
          </cell>
          <cell r="H2440">
            <v>45427</v>
          </cell>
        </row>
        <row r="2441">
          <cell r="A2441" t="str">
            <v>EAAB Sewerage</v>
          </cell>
          <cell r="G2441">
            <v>45427</v>
          </cell>
          <cell r="H2441">
            <v>45463</v>
          </cell>
        </row>
        <row r="2442">
          <cell r="A2442" t="str">
            <v>RED-585</v>
          </cell>
          <cell r="G2442">
            <v>45427</v>
          </cell>
          <cell r="H2442">
            <v>45436</v>
          </cell>
        </row>
        <row r="2443">
          <cell r="A2443" t="str">
            <v>RED-590</v>
          </cell>
          <cell r="G2443">
            <v>45436</v>
          </cell>
          <cell r="H2443">
            <v>45441</v>
          </cell>
        </row>
        <row r="2444">
          <cell r="A2444" t="str">
            <v>RED-595</v>
          </cell>
          <cell r="G2444">
            <v>45441</v>
          </cell>
          <cell r="H2444">
            <v>45454</v>
          </cell>
        </row>
        <row r="2445">
          <cell r="A2445" t="str">
            <v>RED-600</v>
          </cell>
          <cell r="G2445">
            <v>45454</v>
          </cell>
          <cell r="H2445">
            <v>45463</v>
          </cell>
        </row>
        <row r="2446">
          <cell r="A2446" t="str">
            <v>ENEL (Electric power)</v>
          </cell>
          <cell r="G2446">
            <v>45310</v>
          </cell>
          <cell r="H2446">
            <v>45680</v>
          </cell>
        </row>
        <row r="2447">
          <cell r="A2447" t="str">
            <v>RED-605</v>
          </cell>
          <cell r="G2447">
            <v>45310</v>
          </cell>
          <cell r="H2447">
            <v>45680</v>
          </cell>
        </row>
        <row r="2448">
          <cell r="A2448" t="str">
            <v>RED-610</v>
          </cell>
          <cell r="G2448">
            <v>45458</v>
          </cell>
          <cell r="H2448">
            <v>45471</v>
          </cell>
        </row>
        <row r="2449">
          <cell r="A2449" t="str">
            <v>RED-640</v>
          </cell>
          <cell r="G2449">
            <v>45471</v>
          </cell>
          <cell r="H2449">
            <v>45484</v>
          </cell>
        </row>
        <row r="2450">
          <cell r="A2450" t="str">
            <v>RED-615</v>
          </cell>
          <cell r="G2450">
            <v>45471</v>
          </cell>
          <cell r="H2450">
            <v>45531</v>
          </cell>
        </row>
        <row r="2451">
          <cell r="A2451" t="str">
            <v>RED-645</v>
          </cell>
          <cell r="G2451">
            <v>45484</v>
          </cell>
          <cell r="H2451">
            <v>45504</v>
          </cell>
        </row>
        <row r="2452">
          <cell r="A2452" t="str">
            <v>RED-650</v>
          </cell>
          <cell r="G2452">
            <v>45504</v>
          </cell>
          <cell r="H2452">
            <v>45532</v>
          </cell>
        </row>
        <row r="2453">
          <cell r="A2453" t="str">
            <v>RED-620</v>
          </cell>
          <cell r="G2453">
            <v>45531</v>
          </cell>
          <cell r="H2453">
            <v>45542</v>
          </cell>
        </row>
        <row r="2454">
          <cell r="A2454" t="str">
            <v>RED-655</v>
          </cell>
          <cell r="G2454">
            <v>45532</v>
          </cell>
          <cell r="H2454">
            <v>45544</v>
          </cell>
        </row>
        <row r="2455">
          <cell r="A2455" t="str">
            <v>RED-625</v>
          </cell>
          <cell r="G2455">
            <v>45542</v>
          </cell>
          <cell r="H2455">
            <v>45562</v>
          </cell>
        </row>
        <row r="2456">
          <cell r="A2456" t="str">
            <v>RED-660</v>
          </cell>
          <cell r="G2456">
            <v>45544</v>
          </cell>
          <cell r="H2456">
            <v>45559</v>
          </cell>
        </row>
        <row r="2457">
          <cell r="A2457" t="str">
            <v>RED-630</v>
          </cell>
          <cell r="G2457">
            <v>45562</v>
          </cell>
          <cell r="H2457">
            <v>45575</v>
          </cell>
        </row>
        <row r="2458">
          <cell r="A2458" t="str">
            <v>RED-635</v>
          </cell>
          <cell r="G2458">
            <v>45575</v>
          </cell>
          <cell r="H2458">
            <v>45608</v>
          </cell>
        </row>
        <row r="2459">
          <cell r="A2459" t="str">
            <v>ETB (Communications)</v>
          </cell>
          <cell r="G2459">
            <v>45393</v>
          </cell>
          <cell r="H2459">
            <v>45404</v>
          </cell>
        </row>
        <row r="2460">
          <cell r="A2460" t="str">
            <v>RED-665</v>
          </cell>
          <cell r="G2460">
            <v>45393</v>
          </cell>
          <cell r="H2460">
            <v>45404</v>
          </cell>
        </row>
        <row r="2461">
          <cell r="A2461" t="str">
            <v>CLARO (Communications)</v>
          </cell>
          <cell r="G2461">
            <v>45532</v>
          </cell>
          <cell r="H2461">
            <v>45582</v>
          </cell>
        </row>
        <row r="2462">
          <cell r="A2462" t="str">
            <v>RED-690</v>
          </cell>
          <cell r="G2462">
            <v>45532</v>
          </cell>
          <cell r="H2462">
            <v>45566</v>
          </cell>
        </row>
        <row r="2463">
          <cell r="A2463" t="str">
            <v>RED-695</v>
          </cell>
          <cell r="G2463">
            <v>45566</v>
          </cell>
          <cell r="H2463">
            <v>45574</v>
          </cell>
        </row>
        <row r="2464">
          <cell r="A2464" t="str">
            <v>RED-700</v>
          </cell>
          <cell r="G2464">
            <v>45574</v>
          </cell>
          <cell r="H2464">
            <v>45582</v>
          </cell>
        </row>
        <row r="2465">
          <cell r="A2465" t="str">
            <v>MOVISTAR (Communications)</v>
          </cell>
          <cell r="G2465">
            <v>45404</v>
          </cell>
          <cell r="H2465">
            <v>45516</v>
          </cell>
        </row>
        <row r="2466">
          <cell r="A2466" t="str">
            <v>RED-670</v>
          </cell>
          <cell r="G2466">
            <v>45404</v>
          </cell>
          <cell r="H2466">
            <v>45484</v>
          </cell>
        </row>
        <row r="2467">
          <cell r="A2467" t="str">
            <v>RED-675</v>
          </cell>
          <cell r="G2467">
            <v>45484</v>
          </cell>
          <cell r="H2467">
            <v>45491</v>
          </cell>
        </row>
        <row r="2468">
          <cell r="A2468" t="str">
            <v>RED-680</v>
          </cell>
          <cell r="G2468">
            <v>45491</v>
          </cell>
          <cell r="H2468">
            <v>45499</v>
          </cell>
        </row>
        <row r="2469">
          <cell r="A2469" t="str">
            <v>RED-685</v>
          </cell>
          <cell r="G2469">
            <v>45499</v>
          </cell>
          <cell r="H2469">
            <v>45516</v>
          </cell>
        </row>
        <row r="2470">
          <cell r="A2470" t="str">
            <v>TIGO-UNE (Communications)</v>
          </cell>
          <cell r="G2470">
            <v>45559</v>
          </cell>
          <cell r="H2470">
            <v>45568</v>
          </cell>
        </row>
        <row r="2471">
          <cell r="A2471" t="str">
            <v>RED-715</v>
          </cell>
          <cell r="G2471">
            <v>45559</v>
          </cell>
          <cell r="H2471">
            <v>45568</v>
          </cell>
        </row>
        <row r="2472">
          <cell r="A2472" t="str">
            <v>UFINET (Communications)</v>
          </cell>
          <cell r="G2472">
            <v>45568</v>
          </cell>
          <cell r="H2472">
            <v>45580</v>
          </cell>
        </row>
        <row r="2473">
          <cell r="A2473" t="str">
            <v>RED-710</v>
          </cell>
          <cell r="G2473">
            <v>45568</v>
          </cell>
          <cell r="H2473">
            <v>45580</v>
          </cell>
        </row>
        <row r="2474">
          <cell r="A2474" t="str">
            <v>MEDIACOMMERCE (Communications)</v>
          </cell>
          <cell r="G2474">
            <v>45580</v>
          </cell>
          <cell r="H2474">
            <v>45589</v>
          </cell>
        </row>
        <row r="2475">
          <cell r="A2475" t="str">
            <v>RED-705</v>
          </cell>
          <cell r="G2475">
            <v>45580</v>
          </cell>
          <cell r="H2475">
            <v>45589</v>
          </cell>
        </row>
        <row r="2476">
          <cell r="A2476" t="str">
            <v>AZTECA (Communications)</v>
          </cell>
          <cell r="G2476">
            <v>45589</v>
          </cell>
          <cell r="H2476">
            <v>45601</v>
          </cell>
        </row>
        <row r="2477">
          <cell r="A2477" t="str">
            <v>RED-720</v>
          </cell>
          <cell r="G2477">
            <v>45589</v>
          </cell>
          <cell r="H2477">
            <v>45601</v>
          </cell>
        </row>
        <row r="2478">
          <cell r="A2478" t="str">
            <v>T6 (K8+860 K10+260)</v>
          </cell>
          <cell r="G2478">
            <v>45310</v>
          </cell>
          <cell r="H2478">
            <v>45779</v>
          </cell>
        </row>
        <row r="2479">
          <cell r="A2479" t="str">
            <v>CENIT</v>
          </cell>
          <cell r="G2479">
            <v>45596</v>
          </cell>
          <cell r="H2479">
            <v>45779</v>
          </cell>
        </row>
        <row r="2480">
          <cell r="A2480" t="str">
            <v>RED-880</v>
          </cell>
          <cell r="G2480">
            <v>45596</v>
          </cell>
          <cell r="H2480">
            <v>45674</v>
          </cell>
        </row>
        <row r="2481">
          <cell r="A2481" t="str">
            <v>RED-885</v>
          </cell>
          <cell r="G2481">
            <v>45674</v>
          </cell>
          <cell r="H2481">
            <v>45779</v>
          </cell>
        </row>
        <row r="2482">
          <cell r="A2482" t="str">
            <v>VANTI (Gas Pipe)</v>
          </cell>
          <cell r="G2482">
            <v>45349</v>
          </cell>
          <cell r="H2482">
            <v>45415</v>
          </cell>
        </row>
        <row r="2483">
          <cell r="A2483" t="str">
            <v>RED-890</v>
          </cell>
          <cell r="G2483">
            <v>45349</v>
          </cell>
          <cell r="H2483">
            <v>45371</v>
          </cell>
        </row>
        <row r="2484">
          <cell r="A2484" t="str">
            <v>RED-895</v>
          </cell>
          <cell r="G2484">
            <v>45371</v>
          </cell>
          <cell r="H2484">
            <v>45384</v>
          </cell>
        </row>
        <row r="2485">
          <cell r="A2485" t="str">
            <v>RED-900</v>
          </cell>
          <cell r="G2485">
            <v>45384</v>
          </cell>
          <cell r="H2485">
            <v>45392</v>
          </cell>
        </row>
        <row r="2486">
          <cell r="A2486" t="str">
            <v>RED-905</v>
          </cell>
          <cell r="G2486">
            <v>45392</v>
          </cell>
          <cell r="H2486">
            <v>45415</v>
          </cell>
        </row>
        <row r="2487">
          <cell r="A2487" t="str">
            <v>EAAB Aqueduct</v>
          </cell>
          <cell r="G2487">
            <v>45310</v>
          </cell>
          <cell r="H2487">
            <v>45392</v>
          </cell>
        </row>
        <row r="2488">
          <cell r="A2488" t="str">
            <v>RED-920</v>
          </cell>
          <cell r="G2488">
            <v>45310</v>
          </cell>
          <cell r="H2488">
            <v>45320</v>
          </cell>
        </row>
        <row r="2489">
          <cell r="A2489" t="str">
            <v>RED-925</v>
          </cell>
          <cell r="G2489">
            <v>45320</v>
          </cell>
          <cell r="H2489">
            <v>45325</v>
          </cell>
        </row>
        <row r="2490">
          <cell r="A2490" t="str">
            <v>RED-930</v>
          </cell>
          <cell r="G2490">
            <v>45325</v>
          </cell>
          <cell r="H2490">
            <v>45334</v>
          </cell>
        </row>
        <row r="2491">
          <cell r="A2491" t="str">
            <v>RED-945</v>
          </cell>
          <cell r="G2491">
            <v>45334</v>
          </cell>
          <cell r="H2491">
            <v>45364</v>
          </cell>
        </row>
        <row r="2492">
          <cell r="A2492" t="str">
            <v>RED-950</v>
          </cell>
          <cell r="G2492">
            <v>45364</v>
          </cell>
          <cell r="H2492">
            <v>45370</v>
          </cell>
        </row>
        <row r="2493">
          <cell r="A2493" t="str">
            <v>RED-935</v>
          </cell>
          <cell r="G2493">
            <v>45366</v>
          </cell>
          <cell r="H2493">
            <v>45377</v>
          </cell>
        </row>
        <row r="2494">
          <cell r="A2494" t="str">
            <v>RED-910</v>
          </cell>
          <cell r="G2494">
            <v>45370</v>
          </cell>
          <cell r="H2494">
            <v>45383</v>
          </cell>
        </row>
        <row r="2495">
          <cell r="A2495" t="str">
            <v>RED-940</v>
          </cell>
          <cell r="G2495">
            <v>45383</v>
          </cell>
          <cell r="H2495">
            <v>45392</v>
          </cell>
        </row>
        <row r="2496">
          <cell r="A2496" t="str">
            <v>EAAB Sewerage</v>
          </cell>
          <cell r="G2496">
            <v>45377</v>
          </cell>
          <cell r="H2496">
            <v>45418</v>
          </cell>
        </row>
        <row r="2497">
          <cell r="A2497" t="str">
            <v>RED-955</v>
          </cell>
          <cell r="G2497">
            <v>45377</v>
          </cell>
          <cell r="H2497">
            <v>45387</v>
          </cell>
        </row>
        <row r="2498">
          <cell r="A2498" t="str">
            <v>RED-960</v>
          </cell>
          <cell r="G2498">
            <v>45387</v>
          </cell>
          <cell r="H2498">
            <v>45394</v>
          </cell>
        </row>
        <row r="2499">
          <cell r="A2499" t="str">
            <v>RED-970</v>
          </cell>
          <cell r="G2499">
            <v>45394</v>
          </cell>
          <cell r="H2499">
            <v>45399</v>
          </cell>
        </row>
        <row r="2500">
          <cell r="A2500" t="str">
            <v>RED-975</v>
          </cell>
          <cell r="G2500">
            <v>45399</v>
          </cell>
          <cell r="H2500">
            <v>45409</v>
          </cell>
        </row>
        <row r="2501">
          <cell r="A2501" t="str">
            <v>RED-980</v>
          </cell>
          <cell r="G2501">
            <v>45409</v>
          </cell>
          <cell r="H2501">
            <v>45418</v>
          </cell>
        </row>
        <row r="2502">
          <cell r="A2502" t="str">
            <v>ENEL (Electric power)</v>
          </cell>
          <cell r="G2502">
            <v>45310</v>
          </cell>
          <cell r="H2502">
            <v>45475</v>
          </cell>
        </row>
        <row r="2503">
          <cell r="A2503" t="str">
            <v>RED-1025</v>
          </cell>
          <cell r="G2503">
            <v>45310</v>
          </cell>
          <cell r="H2503">
            <v>45323</v>
          </cell>
        </row>
        <row r="2504">
          <cell r="A2504" t="str">
            <v>RED-1035</v>
          </cell>
          <cell r="G2504">
            <v>45323</v>
          </cell>
          <cell r="H2504">
            <v>45357</v>
          </cell>
        </row>
        <row r="2505">
          <cell r="A2505" t="str">
            <v>RED-1030</v>
          </cell>
          <cell r="G2505">
            <v>45323</v>
          </cell>
          <cell r="H2505">
            <v>45335</v>
          </cell>
        </row>
        <row r="2506">
          <cell r="A2506" t="str">
            <v>RED-1040</v>
          </cell>
          <cell r="G2506">
            <v>45357</v>
          </cell>
          <cell r="H2506">
            <v>45370</v>
          </cell>
        </row>
        <row r="2507">
          <cell r="A2507" t="str">
            <v>RED-985</v>
          </cell>
          <cell r="G2507">
            <v>45366</v>
          </cell>
          <cell r="H2507">
            <v>45383</v>
          </cell>
        </row>
        <row r="2508">
          <cell r="A2508" t="str">
            <v>RED-990</v>
          </cell>
          <cell r="G2508">
            <v>45383</v>
          </cell>
          <cell r="H2508">
            <v>45399</v>
          </cell>
        </row>
        <row r="2509">
          <cell r="A2509" t="str">
            <v>RED-995</v>
          </cell>
          <cell r="G2509">
            <v>45399</v>
          </cell>
          <cell r="H2509">
            <v>45412</v>
          </cell>
        </row>
        <row r="2510">
          <cell r="A2510" t="str">
            <v>RED-1000</v>
          </cell>
          <cell r="G2510">
            <v>45412</v>
          </cell>
          <cell r="H2510">
            <v>45427</v>
          </cell>
        </row>
        <row r="2511">
          <cell r="A2511" t="str">
            <v>RED-1010</v>
          </cell>
          <cell r="G2511">
            <v>45427</v>
          </cell>
          <cell r="H2511">
            <v>45443</v>
          </cell>
        </row>
        <row r="2512">
          <cell r="A2512" t="str">
            <v>RED-1015</v>
          </cell>
          <cell r="G2512">
            <v>45443</v>
          </cell>
          <cell r="H2512">
            <v>45458</v>
          </cell>
        </row>
        <row r="2513">
          <cell r="A2513" t="str">
            <v>RED-1020</v>
          </cell>
          <cell r="G2513">
            <v>45458</v>
          </cell>
          <cell r="H2513">
            <v>45475</v>
          </cell>
        </row>
        <row r="2514">
          <cell r="A2514" t="str">
            <v>CLARO (Communications)</v>
          </cell>
          <cell r="G2514">
            <v>45370</v>
          </cell>
          <cell r="H2514">
            <v>45450</v>
          </cell>
        </row>
        <row r="2515">
          <cell r="A2515" t="str">
            <v>RED-1075</v>
          </cell>
          <cell r="G2515">
            <v>45370</v>
          </cell>
          <cell r="H2515">
            <v>45378</v>
          </cell>
        </row>
        <row r="2516">
          <cell r="A2516" t="str">
            <v>RED-1080</v>
          </cell>
          <cell r="G2516">
            <v>45378</v>
          </cell>
          <cell r="H2516">
            <v>45395</v>
          </cell>
        </row>
        <row r="2517">
          <cell r="A2517" t="str">
            <v>RED-1085</v>
          </cell>
          <cell r="G2517">
            <v>45395</v>
          </cell>
          <cell r="H2517">
            <v>45404</v>
          </cell>
        </row>
        <row r="2518">
          <cell r="A2518" t="str">
            <v>RED-1090</v>
          </cell>
          <cell r="G2518">
            <v>45404</v>
          </cell>
          <cell r="H2518">
            <v>45411</v>
          </cell>
        </row>
        <row r="2519">
          <cell r="A2519" t="str">
            <v>RED-1100</v>
          </cell>
          <cell r="G2519">
            <v>45411</v>
          </cell>
          <cell r="H2519">
            <v>45419</v>
          </cell>
        </row>
        <row r="2520">
          <cell r="A2520" t="str">
            <v>RED-1105</v>
          </cell>
          <cell r="G2520">
            <v>45419</v>
          </cell>
          <cell r="H2520">
            <v>45428</v>
          </cell>
        </row>
        <row r="2521">
          <cell r="A2521" t="str">
            <v>RED-1110</v>
          </cell>
          <cell r="G2521">
            <v>45428</v>
          </cell>
          <cell r="H2521">
            <v>45450</v>
          </cell>
        </row>
        <row r="2522">
          <cell r="A2522" t="str">
            <v>ETB (Communications)</v>
          </cell>
          <cell r="G2522">
            <v>45370</v>
          </cell>
          <cell r="H2522">
            <v>45393</v>
          </cell>
        </row>
        <row r="2523">
          <cell r="A2523" t="str">
            <v>RED-1045</v>
          </cell>
          <cell r="G2523">
            <v>45370</v>
          </cell>
          <cell r="H2523">
            <v>45384</v>
          </cell>
        </row>
        <row r="2524">
          <cell r="A2524" t="str">
            <v>RED-1050</v>
          </cell>
          <cell r="G2524">
            <v>45384</v>
          </cell>
          <cell r="H2524">
            <v>45393</v>
          </cell>
        </row>
        <row r="2525">
          <cell r="A2525" t="str">
            <v>MOVISTAR (Communications)</v>
          </cell>
          <cell r="G2525">
            <v>45458</v>
          </cell>
          <cell r="H2525">
            <v>45526</v>
          </cell>
        </row>
        <row r="2526">
          <cell r="A2526" t="str">
            <v>RED-1060</v>
          </cell>
          <cell r="G2526">
            <v>45458</v>
          </cell>
          <cell r="H2526">
            <v>45517</v>
          </cell>
        </row>
        <row r="2527">
          <cell r="A2527" t="str">
            <v>RED-1055</v>
          </cell>
          <cell r="G2527">
            <v>45458</v>
          </cell>
          <cell r="H2527">
            <v>45467</v>
          </cell>
        </row>
        <row r="2528">
          <cell r="A2528" t="str">
            <v>RED-1070</v>
          </cell>
          <cell r="G2528">
            <v>45467</v>
          </cell>
          <cell r="H2528">
            <v>45497</v>
          </cell>
        </row>
        <row r="2529">
          <cell r="A2529" t="str">
            <v>RED-1065</v>
          </cell>
          <cell r="G2529">
            <v>45517</v>
          </cell>
          <cell r="H2529">
            <v>45526</v>
          </cell>
        </row>
        <row r="2530">
          <cell r="A2530" t="str">
            <v>UFINET (Communications)</v>
          </cell>
          <cell r="G2530">
            <v>45393</v>
          </cell>
          <cell r="H2530">
            <v>45404</v>
          </cell>
        </row>
        <row r="2531">
          <cell r="A2531" t="str">
            <v>RED-1115</v>
          </cell>
          <cell r="G2531">
            <v>45393</v>
          </cell>
          <cell r="H2531">
            <v>45404</v>
          </cell>
        </row>
        <row r="2532">
          <cell r="A2532" t="str">
            <v>TIGO-UNE (Communications)</v>
          </cell>
          <cell r="G2532">
            <v>45497</v>
          </cell>
          <cell r="H2532">
            <v>45520</v>
          </cell>
        </row>
        <row r="2533">
          <cell r="A2533" t="str">
            <v>RED-1120</v>
          </cell>
          <cell r="G2533">
            <v>45497</v>
          </cell>
          <cell r="H2533">
            <v>45504</v>
          </cell>
        </row>
        <row r="2534">
          <cell r="A2534" t="str">
            <v>RED-1125</v>
          </cell>
          <cell r="G2534">
            <v>45504</v>
          </cell>
          <cell r="H2534">
            <v>45513</v>
          </cell>
        </row>
        <row r="2535">
          <cell r="A2535" t="str">
            <v>RED-1130</v>
          </cell>
          <cell r="G2535">
            <v>45513</v>
          </cell>
          <cell r="H2535">
            <v>45520</v>
          </cell>
        </row>
        <row r="2536">
          <cell r="A2536" t="str">
            <v>AZTECA (Communications)</v>
          </cell>
          <cell r="G2536">
            <v>45404</v>
          </cell>
          <cell r="H2536">
            <v>45426</v>
          </cell>
        </row>
        <row r="2537">
          <cell r="A2537" t="str">
            <v>RED-1140</v>
          </cell>
          <cell r="G2537">
            <v>45404</v>
          </cell>
          <cell r="H2537">
            <v>45414</v>
          </cell>
        </row>
        <row r="2538">
          <cell r="A2538" t="str">
            <v>RED-1145</v>
          </cell>
          <cell r="G2538">
            <v>45414</v>
          </cell>
          <cell r="H2538">
            <v>45426</v>
          </cell>
        </row>
        <row r="2539">
          <cell r="A2539" t="str">
            <v>T7 (K10+260 K11+800)</v>
          </cell>
          <cell r="G2539">
            <v>45363</v>
          </cell>
          <cell r="H2539">
            <v>45693</v>
          </cell>
        </row>
        <row r="2540">
          <cell r="A2540" t="str">
            <v>CENIT</v>
          </cell>
          <cell r="G2540">
            <v>45596</v>
          </cell>
          <cell r="H2540">
            <v>45693</v>
          </cell>
        </row>
        <row r="2541">
          <cell r="A2541" t="str">
            <v>RED-1265</v>
          </cell>
          <cell r="G2541">
            <v>45596</v>
          </cell>
          <cell r="H2541">
            <v>45693</v>
          </cell>
        </row>
        <row r="2542">
          <cell r="A2542" t="str">
            <v>VANTI (Gas Pipe)</v>
          </cell>
          <cell r="G2542">
            <v>45521</v>
          </cell>
          <cell r="H2542">
            <v>45614</v>
          </cell>
        </row>
        <row r="2543">
          <cell r="A2543" t="str">
            <v>RED-1270</v>
          </cell>
          <cell r="G2543">
            <v>45521</v>
          </cell>
          <cell r="H2543">
            <v>45533</v>
          </cell>
        </row>
        <row r="2544">
          <cell r="A2544" t="str">
            <v>RED-1280</v>
          </cell>
          <cell r="G2544">
            <v>45533</v>
          </cell>
          <cell r="H2544">
            <v>45547</v>
          </cell>
        </row>
        <row r="2545">
          <cell r="A2545" t="str">
            <v>RED-1275</v>
          </cell>
          <cell r="G2545">
            <v>45533</v>
          </cell>
          <cell r="H2545">
            <v>45547</v>
          </cell>
        </row>
        <row r="2546">
          <cell r="A2546" t="str">
            <v>RED-1290</v>
          </cell>
          <cell r="G2546">
            <v>45547</v>
          </cell>
          <cell r="H2546">
            <v>45562</v>
          </cell>
        </row>
        <row r="2547">
          <cell r="A2547" t="str">
            <v>RED-1285</v>
          </cell>
          <cell r="G2547">
            <v>45547</v>
          </cell>
          <cell r="H2547">
            <v>45562</v>
          </cell>
        </row>
        <row r="2548">
          <cell r="A2548" t="str">
            <v>RED-1295</v>
          </cell>
          <cell r="G2548">
            <v>45562</v>
          </cell>
          <cell r="H2548">
            <v>45573</v>
          </cell>
        </row>
        <row r="2549">
          <cell r="A2549" t="str">
            <v>RED-1305</v>
          </cell>
          <cell r="G2549">
            <v>45573</v>
          </cell>
          <cell r="H2549">
            <v>45583</v>
          </cell>
        </row>
        <row r="2550">
          <cell r="A2550" t="str">
            <v>RED-1310</v>
          </cell>
          <cell r="G2550">
            <v>45583</v>
          </cell>
          <cell r="H2550">
            <v>45594</v>
          </cell>
        </row>
        <row r="2551">
          <cell r="A2551" t="str">
            <v>RED-1320</v>
          </cell>
          <cell r="G2551">
            <v>45594</v>
          </cell>
          <cell r="H2551">
            <v>45614</v>
          </cell>
        </row>
        <row r="2552">
          <cell r="A2552" t="str">
            <v>RED-1315</v>
          </cell>
          <cell r="G2552">
            <v>45594</v>
          </cell>
          <cell r="H2552">
            <v>45614</v>
          </cell>
        </row>
        <row r="2553">
          <cell r="A2553" t="str">
            <v>EAAB Aqueduct</v>
          </cell>
          <cell r="G2553">
            <v>45531</v>
          </cell>
          <cell r="H2553">
            <v>45602</v>
          </cell>
        </row>
        <row r="2554">
          <cell r="A2554" t="str">
            <v>RED-1325</v>
          </cell>
          <cell r="G2554">
            <v>45531</v>
          </cell>
          <cell r="H2554">
            <v>45539</v>
          </cell>
        </row>
        <row r="2555">
          <cell r="A2555" t="str">
            <v>RED-1330</v>
          </cell>
          <cell r="G2555">
            <v>45539</v>
          </cell>
          <cell r="H2555">
            <v>45548</v>
          </cell>
        </row>
        <row r="2556">
          <cell r="A2556" t="str">
            <v>RED-1335</v>
          </cell>
          <cell r="G2556">
            <v>45548</v>
          </cell>
          <cell r="H2556">
            <v>45555</v>
          </cell>
        </row>
        <row r="2557">
          <cell r="A2557" t="str">
            <v>RED-1340</v>
          </cell>
          <cell r="G2557">
            <v>45555</v>
          </cell>
          <cell r="H2557">
            <v>45562</v>
          </cell>
        </row>
        <row r="2558">
          <cell r="A2558" t="str">
            <v>RED-1345</v>
          </cell>
          <cell r="G2558">
            <v>45562</v>
          </cell>
          <cell r="H2558">
            <v>45581</v>
          </cell>
        </row>
        <row r="2559">
          <cell r="A2559" t="str">
            <v>RED-1355</v>
          </cell>
          <cell r="G2559">
            <v>45581</v>
          </cell>
          <cell r="H2559">
            <v>45602</v>
          </cell>
        </row>
        <row r="2560">
          <cell r="A2560" t="str">
            <v>EAAB Sewerage</v>
          </cell>
          <cell r="G2560">
            <v>45531</v>
          </cell>
          <cell r="H2560">
            <v>45591</v>
          </cell>
        </row>
        <row r="2561">
          <cell r="A2561" t="str">
            <v>RED-1360</v>
          </cell>
          <cell r="G2561">
            <v>45531</v>
          </cell>
          <cell r="H2561">
            <v>45548</v>
          </cell>
        </row>
        <row r="2562">
          <cell r="A2562" t="str">
            <v>RED-1380</v>
          </cell>
          <cell r="G2562">
            <v>45531</v>
          </cell>
          <cell r="H2562">
            <v>45544</v>
          </cell>
        </row>
        <row r="2563">
          <cell r="A2563" t="str">
            <v>RED-1385</v>
          </cell>
          <cell r="G2563">
            <v>45544</v>
          </cell>
          <cell r="H2563">
            <v>45560</v>
          </cell>
        </row>
        <row r="2564">
          <cell r="A2564" t="str">
            <v>RED-1365</v>
          </cell>
          <cell r="G2564">
            <v>45548</v>
          </cell>
          <cell r="H2564">
            <v>45558</v>
          </cell>
        </row>
        <row r="2565">
          <cell r="A2565" t="str">
            <v>RED-1370</v>
          </cell>
          <cell r="G2565">
            <v>45558</v>
          </cell>
          <cell r="H2565">
            <v>45573</v>
          </cell>
        </row>
        <row r="2566">
          <cell r="A2566" t="str">
            <v>RED-3755</v>
          </cell>
          <cell r="G2566">
            <v>45560</v>
          </cell>
          <cell r="H2566">
            <v>45570</v>
          </cell>
        </row>
        <row r="2567">
          <cell r="A2567" t="str">
            <v>RED-1375</v>
          </cell>
          <cell r="G2567">
            <v>45573</v>
          </cell>
          <cell r="H2567">
            <v>45591</v>
          </cell>
        </row>
        <row r="2568">
          <cell r="A2568" t="str">
            <v>ENEL (Electric power)</v>
          </cell>
          <cell r="G2568">
            <v>45363</v>
          </cell>
          <cell r="H2568">
            <v>45404</v>
          </cell>
        </row>
        <row r="2569">
          <cell r="A2569" t="str">
            <v>RED-1390</v>
          </cell>
          <cell r="G2569">
            <v>45363</v>
          </cell>
          <cell r="H2569">
            <v>45374</v>
          </cell>
        </row>
        <row r="2570">
          <cell r="A2570" t="str">
            <v>RED-1400</v>
          </cell>
          <cell r="G2570">
            <v>45374</v>
          </cell>
          <cell r="H2570">
            <v>45391</v>
          </cell>
        </row>
        <row r="2571">
          <cell r="A2571" t="str">
            <v>RED-1405</v>
          </cell>
          <cell r="G2571">
            <v>45391</v>
          </cell>
          <cell r="H2571">
            <v>45404</v>
          </cell>
        </row>
        <row r="2572">
          <cell r="A2572" t="str">
            <v>ETB (Communications)</v>
          </cell>
          <cell r="G2572">
            <v>45404</v>
          </cell>
          <cell r="H2572">
            <v>45493</v>
          </cell>
        </row>
        <row r="2573">
          <cell r="A2573" t="str">
            <v>RED-1410</v>
          </cell>
          <cell r="G2573">
            <v>45404</v>
          </cell>
          <cell r="H2573">
            <v>45414</v>
          </cell>
        </row>
        <row r="2574">
          <cell r="A2574" t="str">
            <v>RED-1415</v>
          </cell>
          <cell r="G2574">
            <v>45414</v>
          </cell>
          <cell r="H2574">
            <v>45426</v>
          </cell>
        </row>
        <row r="2575">
          <cell r="A2575" t="str">
            <v>RED-1420</v>
          </cell>
          <cell r="G2575">
            <v>45426</v>
          </cell>
          <cell r="H2575">
            <v>45440</v>
          </cell>
        </row>
        <row r="2576">
          <cell r="A2576" t="str">
            <v>RED-1425</v>
          </cell>
          <cell r="G2576">
            <v>45440</v>
          </cell>
          <cell r="H2576">
            <v>45451</v>
          </cell>
        </row>
        <row r="2577">
          <cell r="A2577" t="str">
            <v>RED-1430</v>
          </cell>
          <cell r="G2577">
            <v>45451</v>
          </cell>
          <cell r="H2577">
            <v>45468</v>
          </cell>
        </row>
        <row r="2578">
          <cell r="A2578" t="str">
            <v>RED-1435</v>
          </cell>
          <cell r="G2578">
            <v>45468</v>
          </cell>
          <cell r="H2578">
            <v>45483</v>
          </cell>
        </row>
        <row r="2579">
          <cell r="A2579" t="str">
            <v>RED-1440</v>
          </cell>
          <cell r="G2579">
            <v>45483</v>
          </cell>
          <cell r="H2579">
            <v>45493</v>
          </cell>
        </row>
        <row r="2580">
          <cell r="A2580" t="str">
            <v>CLARO (Communications)</v>
          </cell>
          <cell r="G2580">
            <v>45493</v>
          </cell>
          <cell r="H2580">
            <v>45547</v>
          </cell>
        </row>
        <row r="2581">
          <cell r="A2581" t="str">
            <v>RED-1495</v>
          </cell>
          <cell r="G2581">
            <v>45493</v>
          </cell>
          <cell r="H2581">
            <v>45500</v>
          </cell>
        </row>
        <row r="2582">
          <cell r="A2582" t="str">
            <v>RED-1500</v>
          </cell>
          <cell r="G2582">
            <v>45500</v>
          </cell>
          <cell r="H2582">
            <v>45509</v>
          </cell>
        </row>
        <row r="2583">
          <cell r="A2583" t="str">
            <v>RED-1505</v>
          </cell>
          <cell r="G2583">
            <v>45509</v>
          </cell>
          <cell r="H2583">
            <v>45517</v>
          </cell>
        </row>
        <row r="2584">
          <cell r="A2584" t="str">
            <v>RED-1510</v>
          </cell>
          <cell r="G2584">
            <v>45517</v>
          </cell>
          <cell r="H2584">
            <v>45525</v>
          </cell>
        </row>
        <row r="2585">
          <cell r="A2585" t="str">
            <v>RED-1515</v>
          </cell>
          <cell r="G2585">
            <v>45525</v>
          </cell>
          <cell r="H2585">
            <v>45533</v>
          </cell>
        </row>
        <row r="2586">
          <cell r="A2586" t="str">
            <v>RED-1520</v>
          </cell>
          <cell r="G2586">
            <v>45533</v>
          </cell>
          <cell r="H2586">
            <v>45540</v>
          </cell>
        </row>
        <row r="2587">
          <cell r="A2587" t="str">
            <v>RED-1525</v>
          </cell>
          <cell r="G2587">
            <v>45540</v>
          </cell>
          <cell r="H2587">
            <v>45547</v>
          </cell>
        </row>
        <row r="2588">
          <cell r="A2588" t="str">
            <v>TIGO-UNE (Communications)</v>
          </cell>
          <cell r="G2588">
            <v>45547</v>
          </cell>
          <cell r="H2588">
            <v>45569</v>
          </cell>
        </row>
        <row r="2589">
          <cell r="A2589" t="str">
            <v>RED-1555</v>
          </cell>
          <cell r="G2589">
            <v>45547</v>
          </cell>
          <cell r="H2589">
            <v>45555</v>
          </cell>
        </row>
        <row r="2590">
          <cell r="A2590" t="str">
            <v>RED-1560</v>
          </cell>
          <cell r="G2590">
            <v>45555</v>
          </cell>
          <cell r="H2590">
            <v>45562</v>
          </cell>
        </row>
        <row r="2591">
          <cell r="A2591" t="str">
            <v>RED-1565</v>
          </cell>
          <cell r="G2591">
            <v>45562</v>
          </cell>
          <cell r="H2591">
            <v>45569</v>
          </cell>
        </row>
        <row r="2592">
          <cell r="A2592" t="str">
            <v>MOVISTAR (Communications)</v>
          </cell>
          <cell r="G2592">
            <v>45404</v>
          </cell>
          <cell r="H2592">
            <v>45481</v>
          </cell>
        </row>
        <row r="2593">
          <cell r="A2593" t="str">
            <v>RED-1455</v>
          </cell>
          <cell r="G2593">
            <v>45404</v>
          </cell>
          <cell r="H2593">
            <v>45428</v>
          </cell>
        </row>
        <row r="2594">
          <cell r="A2594" t="str">
            <v>RED-1450</v>
          </cell>
          <cell r="G2594">
            <v>45404</v>
          </cell>
          <cell r="H2594">
            <v>45411</v>
          </cell>
        </row>
        <row r="2595">
          <cell r="A2595" t="str">
            <v>RED-1470</v>
          </cell>
          <cell r="G2595">
            <v>45411</v>
          </cell>
          <cell r="H2595">
            <v>45419</v>
          </cell>
        </row>
        <row r="2596">
          <cell r="A2596" t="str">
            <v>RED-1480</v>
          </cell>
          <cell r="G2596">
            <v>45419</v>
          </cell>
          <cell r="H2596">
            <v>45428</v>
          </cell>
        </row>
        <row r="2597">
          <cell r="A2597" t="str">
            <v>RED-1485</v>
          </cell>
          <cell r="G2597">
            <v>45428</v>
          </cell>
          <cell r="H2597">
            <v>45451</v>
          </cell>
        </row>
        <row r="2598">
          <cell r="A2598" t="str">
            <v>RED-1460</v>
          </cell>
          <cell r="G2598">
            <v>45428</v>
          </cell>
          <cell r="H2598">
            <v>45435</v>
          </cell>
        </row>
        <row r="2599">
          <cell r="A2599" t="str">
            <v>RED-1465</v>
          </cell>
          <cell r="G2599">
            <v>45435</v>
          </cell>
          <cell r="H2599">
            <v>45449</v>
          </cell>
        </row>
        <row r="2600">
          <cell r="A2600" t="str">
            <v>RED-1475</v>
          </cell>
          <cell r="G2600">
            <v>45449</v>
          </cell>
          <cell r="H2600">
            <v>45481</v>
          </cell>
        </row>
        <row r="2601">
          <cell r="A2601" t="str">
            <v>UFINET (Communications)</v>
          </cell>
          <cell r="G2601">
            <v>45451</v>
          </cell>
          <cell r="H2601">
            <v>45472</v>
          </cell>
        </row>
        <row r="2602">
          <cell r="A2602" t="str">
            <v>RED-1545</v>
          </cell>
          <cell r="G2602">
            <v>45451</v>
          </cell>
          <cell r="H2602">
            <v>45462</v>
          </cell>
        </row>
        <row r="2603">
          <cell r="A2603" t="str">
            <v>RED-1550</v>
          </cell>
          <cell r="G2603">
            <v>45462</v>
          </cell>
          <cell r="H2603">
            <v>45472</v>
          </cell>
        </row>
        <row r="2604">
          <cell r="A2604" t="str">
            <v>MEDIACOMMERCE (Communications)</v>
          </cell>
          <cell r="G2604">
            <v>45472</v>
          </cell>
          <cell r="H2604">
            <v>45491</v>
          </cell>
        </row>
        <row r="2605">
          <cell r="A2605" t="str">
            <v>RED-1530</v>
          </cell>
          <cell r="G2605">
            <v>45472</v>
          </cell>
          <cell r="H2605">
            <v>45481</v>
          </cell>
        </row>
        <row r="2606">
          <cell r="A2606" t="str">
            <v>RED-1535</v>
          </cell>
          <cell r="G2606">
            <v>45481</v>
          </cell>
          <cell r="H2606">
            <v>45491</v>
          </cell>
        </row>
        <row r="2607">
          <cell r="A2607" t="str">
            <v>AZTECA (Communications)</v>
          </cell>
          <cell r="G2607">
            <v>45491</v>
          </cell>
          <cell r="H2607">
            <v>45498</v>
          </cell>
        </row>
        <row r="2608">
          <cell r="A2608" t="str">
            <v>RED-1570</v>
          </cell>
          <cell r="G2608">
            <v>45491</v>
          </cell>
          <cell r="H2608">
            <v>45498</v>
          </cell>
        </row>
        <row r="2609">
          <cell r="A2609" t="str">
            <v>T8 (K11+800 K14+640)</v>
          </cell>
          <cell r="G2609">
            <v>45310</v>
          </cell>
          <cell r="H2609">
            <v>45741</v>
          </cell>
        </row>
        <row r="2610">
          <cell r="A2610" t="str">
            <v>CENIT</v>
          </cell>
          <cell r="G2610">
            <v>45596</v>
          </cell>
          <cell r="H2610">
            <v>45741</v>
          </cell>
        </row>
        <row r="2611">
          <cell r="A2611" t="str">
            <v>RED-1705</v>
          </cell>
          <cell r="G2611">
            <v>45596</v>
          </cell>
          <cell r="H2611">
            <v>45741</v>
          </cell>
        </row>
        <row r="2612">
          <cell r="A2612" t="str">
            <v>VANTI (Gas Pipe)</v>
          </cell>
          <cell r="G2612">
            <v>45521</v>
          </cell>
          <cell r="H2612">
            <v>45590</v>
          </cell>
        </row>
        <row r="2613">
          <cell r="A2613" t="str">
            <v>RED-1710</v>
          </cell>
          <cell r="G2613">
            <v>45521</v>
          </cell>
          <cell r="H2613">
            <v>45532</v>
          </cell>
        </row>
        <row r="2614">
          <cell r="A2614" t="str">
            <v>RED-1715</v>
          </cell>
          <cell r="G2614">
            <v>45532</v>
          </cell>
          <cell r="H2614">
            <v>45558</v>
          </cell>
        </row>
        <row r="2615">
          <cell r="A2615" t="str">
            <v>RED-1720</v>
          </cell>
          <cell r="G2615">
            <v>45558</v>
          </cell>
          <cell r="H2615">
            <v>45566</v>
          </cell>
        </row>
        <row r="2616">
          <cell r="A2616" t="str">
            <v>RED-1725</v>
          </cell>
          <cell r="G2616">
            <v>45566</v>
          </cell>
          <cell r="H2616">
            <v>45575</v>
          </cell>
        </row>
        <row r="2617">
          <cell r="A2617" t="str">
            <v>RED-1730</v>
          </cell>
          <cell r="G2617">
            <v>45575</v>
          </cell>
          <cell r="H2617">
            <v>45590</v>
          </cell>
        </row>
        <row r="2618">
          <cell r="A2618" t="str">
            <v>EAAB Aqueduct</v>
          </cell>
          <cell r="G2618">
            <v>45310</v>
          </cell>
          <cell r="H2618">
            <v>45428</v>
          </cell>
        </row>
        <row r="2619">
          <cell r="A2619" t="str">
            <v>RED-1740</v>
          </cell>
          <cell r="G2619">
            <v>45310</v>
          </cell>
          <cell r="H2619">
            <v>45323</v>
          </cell>
        </row>
        <row r="2620">
          <cell r="A2620" t="str">
            <v>RED-1745</v>
          </cell>
          <cell r="G2620">
            <v>45323</v>
          </cell>
          <cell r="H2620">
            <v>45335</v>
          </cell>
        </row>
        <row r="2621">
          <cell r="A2621" t="str">
            <v>RED-3745</v>
          </cell>
          <cell r="G2621">
            <v>45329</v>
          </cell>
          <cell r="H2621">
            <v>45428</v>
          </cell>
        </row>
        <row r="2622">
          <cell r="A2622" t="str">
            <v>RED-1750</v>
          </cell>
          <cell r="G2622">
            <v>45335</v>
          </cell>
          <cell r="H2622">
            <v>45348</v>
          </cell>
        </row>
        <row r="2623">
          <cell r="A2623" t="str">
            <v>RED-1755</v>
          </cell>
          <cell r="G2623">
            <v>45348</v>
          </cell>
          <cell r="H2623">
            <v>45359</v>
          </cell>
        </row>
        <row r="2624">
          <cell r="A2624" t="str">
            <v>RED-1760</v>
          </cell>
          <cell r="G2624">
            <v>45359</v>
          </cell>
          <cell r="H2624">
            <v>45372</v>
          </cell>
        </row>
        <row r="2625">
          <cell r="A2625" t="str">
            <v>RED-1765</v>
          </cell>
          <cell r="G2625">
            <v>45372</v>
          </cell>
          <cell r="H2625">
            <v>45391</v>
          </cell>
        </row>
        <row r="2626">
          <cell r="A2626" t="str">
            <v>RED-1770</v>
          </cell>
          <cell r="G2626">
            <v>45391</v>
          </cell>
          <cell r="H2626">
            <v>45399</v>
          </cell>
        </row>
        <row r="2627">
          <cell r="A2627" t="str">
            <v>RED-3740</v>
          </cell>
          <cell r="G2627">
            <v>45399</v>
          </cell>
          <cell r="H2627">
            <v>45428</v>
          </cell>
        </row>
        <row r="2628">
          <cell r="A2628" t="str">
            <v>EAAB Sewerage</v>
          </cell>
          <cell r="G2628">
            <v>45428</v>
          </cell>
          <cell r="H2628">
            <v>45542</v>
          </cell>
        </row>
        <row r="2629">
          <cell r="A2629" t="str">
            <v>RED-1810</v>
          </cell>
          <cell r="G2629">
            <v>45428</v>
          </cell>
          <cell r="H2629">
            <v>45451</v>
          </cell>
        </row>
        <row r="2630">
          <cell r="A2630" t="str">
            <v>RED-1775</v>
          </cell>
          <cell r="G2630">
            <v>45428</v>
          </cell>
          <cell r="H2630">
            <v>45443</v>
          </cell>
        </row>
        <row r="2631">
          <cell r="A2631" t="str">
            <v>RED-1780</v>
          </cell>
          <cell r="G2631">
            <v>45443</v>
          </cell>
          <cell r="H2631">
            <v>45468</v>
          </cell>
        </row>
        <row r="2632">
          <cell r="A2632" t="str">
            <v>RED-1815</v>
          </cell>
          <cell r="G2632">
            <v>45451</v>
          </cell>
          <cell r="H2632">
            <v>45476</v>
          </cell>
        </row>
        <row r="2633">
          <cell r="A2633" t="str">
            <v>RED-1790</v>
          </cell>
          <cell r="G2633">
            <v>45468</v>
          </cell>
          <cell r="H2633">
            <v>45484</v>
          </cell>
        </row>
        <row r="2634">
          <cell r="A2634" t="str">
            <v>RED-1820</v>
          </cell>
          <cell r="G2634">
            <v>45476</v>
          </cell>
          <cell r="H2634">
            <v>45496</v>
          </cell>
        </row>
        <row r="2635">
          <cell r="A2635" t="str">
            <v>RED-1795</v>
          </cell>
          <cell r="G2635">
            <v>45484</v>
          </cell>
          <cell r="H2635">
            <v>45498</v>
          </cell>
        </row>
        <row r="2636">
          <cell r="A2636" t="str">
            <v>RED-1825</v>
          </cell>
          <cell r="G2636">
            <v>45496</v>
          </cell>
          <cell r="H2636">
            <v>45512</v>
          </cell>
        </row>
        <row r="2637">
          <cell r="A2637" t="str">
            <v>RED-1800</v>
          </cell>
          <cell r="G2637">
            <v>45498</v>
          </cell>
          <cell r="H2637">
            <v>45514</v>
          </cell>
        </row>
        <row r="2638">
          <cell r="A2638" t="str">
            <v>RED-3750</v>
          </cell>
          <cell r="G2638">
            <v>45512</v>
          </cell>
          <cell r="H2638">
            <v>45542</v>
          </cell>
        </row>
        <row r="2639">
          <cell r="A2639" t="str">
            <v>RED-1805</v>
          </cell>
          <cell r="G2639">
            <v>45514</v>
          </cell>
          <cell r="H2639">
            <v>45531</v>
          </cell>
        </row>
        <row r="2640">
          <cell r="A2640" t="str">
            <v>ENEL (Electric power)</v>
          </cell>
          <cell r="G2640">
            <v>45310</v>
          </cell>
          <cell r="H2640">
            <v>45435</v>
          </cell>
        </row>
        <row r="2641">
          <cell r="A2641" t="str">
            <v>RED-1830</v>
          </cell>
          <cell r="G2641">
            <v>45310</v>
          </cell>
          <cell r="H2641">
            <v>45332</v>
          </cell>
        </row>
        <row r="2642">
          <cell r="A2642" t="str">
            <v>RED-1840</v>
          </cell>
          <cell r="G2642">
            <v>45332</v>
          </cell>
          <cell r="H2642">
            <v>45348</v>
          </cell>
        </row>
        <row r="2643">
          <cell r="A2643" t="str">
            <v>RED-1865</v>
          </cell>
          <cell r="G2643">
            <v>45348</v>
          </cell>
          <cell r="H2643">
            <v>45363</v>
          </cell>
        </row>
        <row r="2644">
          <cell r="A2644" t="str">
            <v>RED-1845</v>
          </cell>
          <cell r="G2644">
            <v>45348</v>
          </cell>
          <cell r="H2644">
            <v>45398</v>
          </cell>
        </row>
        <row r="2645">
          <cell r="A2645" t="str">
            <v>RED-1875</v>
          </cell>
          <cell r="G2645">
            <v>45363</v>
          </cell>
          <cell r="H2645">
            <v>45388</v>
          </cell>
        </row>
        <row r="2646">
          <cell r="A2646" t="str">
            <v>RED-1870</v>
          </cell>
          <cell r="G2646">
            <v>45363</v>
          </cell>
          <cell r="H2646">
            <v>45388</v>
          </cell>
        </row>
        <row r="2647">
          <cell r="A2647" t="str">
            <v>RED-1880</v>
          </cell>
          <cell r="G2647">
            <v>45388</v>
          </cell>
          <cell r="H2647">
            <v>45411</v>
          </cell>
        </row>
        <row r="2648">
          <cell r="A2648" t="str">
            <v>RED-1850</v>
          </cell>
          <cell r="G2648">
            <v>45398</v>
          </cell>
          <cell r="H2648">
            <v>45414</v>
          </cell>
        </row>
        <row r="2649">
          <cell r="A2649" t="str">
            <v>RED-1885</v>
          </cell>
          <cell r="G2649">
            <v>45411</v>
          </cell>
          <cell r="H2649">
            <v>45428</v>
          </cell>
        </row>
        <row r="2650">
          <cell r="A2650" t="str">
            <v>RED-1860</v>
          </cell>
          <cell r="G2650">
            <v>45414</v>
          </cell>
          <cell r="H2650">
            <v>45435</v>
          </cell>
        </row>
        <row r="2651">
          <cell r="A2651" t="str">
            <v>RED-1855</v>
          </cell>
          <cell r="G2651">
            <v>45414</v>
          </cell>
          <cell r="H2651">
            <v>45435</v>
          </cell>
        </row>
        <row r="2652">
          <cell r="A2652" t="str">
            <v>ETB (Communications)</v>
          </cell>
          <cell r="G2652">
            <v>45428</v>
          </cell>
          <cell r="H2652">
            <v>45447</v>
          </cell>
        </row>
        <row r="2653">
          <cell r="A2653" t="str">
            <v>RED-1895</v>
          </cell>
          <cell r="G2653">
            <v>45428</v>
          </cell>
          <cell r="H2653">
            <v>45447</v>
          </cell>
        </row>
        <row r="2654">
          <cell r="A2654" t="str">
            <v>CLARO (Communications)</v>
          </cell>
          <cell r="G2654">
            <v>45428</v>
          </cell>
          <cell r="H2654">
            <v>45503</v>
          </cell>
        </row>
        <row r="2655">
          <cell r="A2655" t="str">
            <v>RED-1940</v>
          </cell>
          <cell r="G2655">
            <v>45428</v>
          </cell>
          <cell r="H2655">
            <v>45437</v>
          </cell>
        </row>
        <row r="2656">
          <cell r="A2656" t="str">
            <v>RED-1945</v>
          </cell>
          <cell r="G2656">
            <v>45437</v>
          </cell>
          <cell r="H2656">
            <v>45462</v>
          </cell>
        </row>
        <row r="2657">
          <cell r="A2657" t="str">
            <v>RED-1950</v>
          </cell>
          <cell r="G2657">
            <v>45462</v>
          </cell>
          <cell r="H2657">
            <v>45478</v>
          </cell>
        </row>
        <row r="2658">
          <cell r="A2658" t="str">
            <v>RED-1955</v>
          </cell>
          <cell r="G2658">
            <v>45478</v>
          </cell>
          <cell r="H2658">
            <v>45493</v>
          </cell>
        </row>
        <row r="2659">
          <cell r="A2659" t="str">
            <v>RED-1960</v>
          </cell>
          <cell r="G2659">
            <v>45493</v>
          </cell>
          <cell r="H2659">
            <v>45503</v>
          </cell>
        </row>
        <row r="2660">
          <cell r="A2660" t="str">
            <v>MOVISTAR (Communications)</v>
          </cell>
          <cell r="G2660">
            <v>45447</v>
          </cell>
          <cell r="H2660">
            <v>45553</v>
          </cell>
        </row>
        <row r="2661">
          <cell r="A2661" t="str">
            <v>RED-1900</v>
          </cell>
          <cell r="G2661">
            <v>45447</v>
          </cell>
          <cell r="H2661">
            <v>45457</v>
          </cell>
        </row>
        <row r="2662">
          <cell r="A2662" t="str">
            <v>RED-1905</v>
          </cell>
          <cell r="G2662">
            <v>45457</v>
          </cell>
          <cell r="H2662">
            <v>45509</v>
          </cell>
        </row>
        <row r="2663">
          <cell r="A2663" t="str">
            <v>RED-1920</v>
          </cell>
          <cell r="G2663">
            <v>45509</v>
          </cell>
          <cell r="H2663">
            <v>45519</v>
          </cell>
        </row>
        <row r="2664">
          <cell r="A2664" t="str">
            <v>RED-1910</v>
          </cell>
          <cell r="G2664">
            <v>45509</v>
          </cell>
          <cell r="H2664">
            <v>45519</v>
          </cell>
        </row>
        <row r="2665">
          <cell r="A2665" t="str">
            <v>RED-1925</v>
          </cell>
          <cell r="G2665">
            <v>45519</v>
          </cell>
          <cell r="H2665">
            <v>45531</v>
          </cell>
        </row>
        <row r="2666">
          <cell r="A2666" t="str">
            <v>RED-1915</v>
          </cell>
          <cell r="G2666">
            <v>45519</v>
          </cell>
          <cell r="H2666">
            <v>45551</v>
          </cell>
        </row>
        <row r="2667">
          <cell r="A2667" t="str">
            <v>RED-1930</v>
          </cell>
          <cell r="G2667">
            <v>45531</v>
          </cell>
          <cell r="H2667">
            <v>45553</v>
          </cell>
        </row>
        <row r="2668">
          <cell r="A2668" t="str">
            <v>TIGO-UNE (Communications)</v>
          </cell>
          <cell r="G2668">
            <v>45503</v>
          </cell>
          <cell r="H2668">
            <v>45533</v>
          </cell>
        </row>
        <row r="2669">
          <cell r="A2669" t="str">
            <v>RED-1980</v>
          </cell>
          <cell r="G2669">
            <v>45503</v>
          </cell>
          <cell r="H2669">
            <v>45525</v>
          </cell>
        </row>
        <row r="2670">
          <cell r="A2670" t="str">
            <v>RED-1985</v>
          </cell>
          <cell r="G2670">
            <v>45525</v>
          </cell>
          <cell r="H2670">
            <v>45533</v>
          </cell>
        </row>
        <row r="2671">
          <cell r="A2671" t="str">
            <v>UFINET (Communications)</v>
          </cell>
          <cell r="G2671">
            <v>45533</v>
          </cell>
          <cell r="H2671">
            <v>45540</v>
          </cell>
        </row>
        <row r="2672">
          <cell r="A2672" t="str">
            <v>RED-1970</v>
          </cell>
          <cell r="G2672">
            <v>45533</v>
          </cell>
          <cell r="H2672">
            <v>45540</v>
          </cell>
        </row>
        <row r="2673">
          <cell r="A2673" t="str">
            <v>MEDIACOMMERCE (Communications)</v>
          </cell>
          <cell r="G2673">
            <v>45540</v>
          </cell>
          <cell r="H2673">
            <v>45547</v>
          </cell>
        </row>
        <row r="2674">
          <cell r="A2674" t="str">
            <v>RED-1965</v>
          </cell>
          <cell r="G2674">
            <v>45540</v>
          </cell>
          <cell r="H2674">
            <v>45547</v>
          </cell>
        </row>
        <row r="2675">
          <cell r="A2675" t="str">
            <v>T9 (K14+640 K16+260)</v>
          </cell>
          <cell r="G2675">
            <v>45418</v>
          </cell>
          <cell r="H2675">
            <v>45688</v>
          </cell>
        </row>
        <row r="2676">
          <cell r="A2676" t="str">
            <v>CENIT</v>
          </cell>
          <cell r="G2676">
            <v>45596</v>
          </cell>
          <cell r="H2676">
            <v>45688</v>
          </cell>
        </row>
        <row r="2677">
          <cell r="A2677" t="str">
            <v>RED-2045</v>
          </cell>
          <cell r="G2677">
            <v>45596</v>
          </cell>
          <cell r="H2677">
            <v>45688</v>
          </cell>
        </row>
        <row r="2678">
          <cell r="A2678" t="str">
            <v>VANTI (Gas Pipe)</v>
          </cell>
          <cell r="G2678">
            <v>45463</v>
          </cell>
          <cell r="H2678">
            <v>45521</v>
          </cell>
        </row>
        <row r="2679">
          <cell r="A2679" t="str">
            <v>RED-2055</v>
          </cell>
          <cell r="G2679">
            <v>45463</v>
          </cell>
          <cell r="H2679">
            <v>45521</v>
          </cell>
        </row>
        <row r="2680">
          <cell r="A2680" t="str">
            <v>RED-2050</v>
          </cell>
          <cell r="G2680">
            <v>45463</v>
          </cell>
          <cell r="H2680">
            <v>45521</v>
          </cell>
        </row>
        <row r="2681">
          <cell r="A2681" t="str">
            <v>FUNZA Aqueduct</v>
          </cell>
          <cell r="G2681">
            <v>45464</v>
          </cell>
          <cell r="H2681">
            <v>45483</v>
          </cell>
        </row>
        <row r="2682">
          <cell r="A2682" t="str">
            <v>RED-2060</v>
          </cell>
          <cell r="G2682">
            <v>45464</v>
          </cell>
          <cell r="H2682">
            <v>45483</v>
          </cell>
        </row>
        <row r="2683">
          <cell r="A2683" t="str">
            <v>ENEL (Electric power)</v>
          </cell>
          <cell r="G2683">
            <v>45418</v>
          </cell>
          <cell r="H2683">
            <v>45463</v>
          </cell>
        </row>
        <row r="2684">
          <cell r="A2684" t="str">
            <v>RED-2065</v>
          </cell>
          <cell r="G2684">
            <v>45418</v>
          </cell>
          <cell r="H2684">
            <v>45432</v>
          </cell>
        </row>
        <row r="2685">
          <cell r="A2685" t="str">
            <v>RED-2070</v>
          </cell>
          <cell r="G2685">
            <v>45432</v>
          </cell>
          <cell r="H2685">
            <v>45463</v>
          </cell>
        </row>
        <row r="2686">
          <cell r="A2686" t="str">
            <v>ETB (Communications)</v>
          </cell>
          <cell r="G2686">
            <v>45463</v>
          </cell>
          <cell r="H2686">
            <v>45490</v>
          </cell>
        </row>
        <row r="2687">
          <cell r="A2687" t="str">
            <v>RED-2080</v>
          </cell>
          <cell r="G2687">
            <v>45463</v>
          </cell>
          <cell r="H2687">
            <v>45477</v>
          </cell>
        </row>
        <row r="2688">
          <cell r="A2688" t="str">
            <v>RED-2085</v>
          </cell>
          <cell r="G2688">
            <v>45477</v>
          </cell>
          <cell r="H2688">
            <v>45490</v>
          </cell>
        </row>
        <row r="2689">
          <cell r="A2689" t="str">
            <v>MOVISTAR (Communications)</v>
          </cell>
          <cell r="G2689">
            <v>45432</v>
          </cell>
          <cell r="H2689">
            <v>45531</v>
          </cell>
        </row>
        <row r="2690">
          <cell r="A2690" t="str">
            <v>RED-2090</v>
          </cell>
          <cell r="G2690">
            <v>45432</v>
          </cell>
          <cell r="H2690">
            <v>45517</v>
          </cell>
        </row>
        <row r="2691">
          <cell r="A2691" t="str">
            <v>RED-2095</v>
          </cell>
          <cell r="G2691">
            <v>45517</v>
          </cell>
          <cell r="H2691">
            <v>45531</v>
          </cell>
        </row>
        <row r="2692">
          <cell r="A2692" t="str">
            <v>T10 (K16+260 K18+180)</v>
          </cell>
          <cell r="G2692">
            <v>45310</v>
          </cell>
          <cell r="H2692">
            <v>45561</v>
          </cell>
        </row>
        <row r="2693">
          <cell r="A2693" t="str">
            <v>VANTI (Gas Pipe)</v>
          </cell>
          <cell r="G2693">
            <v>45328</v>
          </cell>
          <cell r="H2693">
            <v>45463</v>
          </cell>
        </row>
        <row r="2694">
          <cell r="A2694" t="str">
            <v>RED-2200</v>
          </cell>
          <cell r="G2694">
            <v>45328</v>
          </cell>
          <cell r="H2694">
            <v>45337</v>
          </cell>
        </row>
        <row r="2695">
          <cell r="A2695" t="str">
            <v>RED-2205</v>
          </cell>
          <cell r="G2695">
            <v>45337</v>
          </cell>
          <cell r="H2695">
            <v>45350</v>
          </cell>
        </row>
        <row r="2696">
          <cell r="A2696" t="str">
            <v>RED-2210</v>
          </cell>
          <cell r="G2696">
            <v>45350</v>
          </cell>
          <cell r="H2696">
            <v>45463</v>
          </cell>
        </row>
        <row r="2697">
          <cell r="A2697" t="str">
            <v>MOSQUERA Aqueduct</v>
          </cell>
          <cell r="G2697">
            <v>45449</v>
          </cell>
          <cell r="H2697">
            <v>45457</v>
          </cell>
        </row>
        <row r="2698">
          <cell r="A2698" t="str">
            <v>RED-2225</v>
          </cell>
          <cell r="G2698">
            <v>45449</v>
          </cell>
          <cell r="H2698">
            <v>45457</v>
          </cell>
        </row>
        <row r="2699">
          <cell r="A2699" t="str">
            <v>FUNZA Aqueduct</v>
          </cell>
          <cell r="G2699">
            <v>45457</v>
          </cell>
          <cell r="H2699">
            <v>45464</v>
          </cell>
        </row>
        <row r="2700">
          <cell r="A2700" t="str">
            <v>RED-2220</v>
          </cell>
          <cell r="G2700">
            <v>45457</v>
          </cell>
          <cell r="H2700">
            <v>45464</v>
          </cell>
        </row>
        <row r="2701">
          <cell r="A2701" t="str">
            <v>ENEL (Electric power)</v>
          </cell>
          <cell r="G2701">
            <v>45310</v>
          </cell>
          <cell r="H2701">
            <v>45419</v>
          </cell>
        </row>
        <row r="2702">
          <cell r="A2702" t="str">
            <v>RED-2230</v>
          </cell>
          <cell r="G2702">
            <v>45310</v>
          </cell>
          <cell r="H2702">
            <v>45321</v>
          </cell>
        </row>
        <row r="2703">
          <cell r="A2703" t="str">
            <v>RED-2265</v>
          </cell>
          <cell r="G2703">
            <v>45310</v>
          </cell>
          <cell r="H2703">
            <v>45321</v>
          </cell>
        </row>
        <row r="2704">
          <cell r="A2704" t="str">
            <v>RED-2235</v>
          </cell>
          <cell r="G2704">
            <v>45321</v>
          </cell>
          <cell r="H2704">
            <v>45350</v>
          </cell>
        </row>
        <row r="2705">
          <cell r="A2705" t="str">
            <v>RED-2270</v>
          </cell>
          <cell r="G2705">
            <v>45321</v>
          </cell>
          <cell r="H2705">
            <v>45337</v>
          </cell>
        </row>
        <row r="2706">
          <cell r="A2706" t="str">
            <v>RED-2275</v>
          </cell>
          <cell r="G2706">
            <v>45337</v>
          </cell>
          <cell r="H2706">
            <v>45348</v>
          </cell>
        </row>
        <row r="2707">
          <cell r="A2707" t="str">
            <v>RED-2280</v>
          </cell>
          <cell r="G2707">
            <v>45348</v>
          </cell>
          <cell r="H2707">
            <v>45357</v>
          </cell>
        </row>
        <row r="2708">
          <cell r="A2708" t="str">
            <v>RED-2240</v>
          </cell>
          <cell r="G2708">
            <v>45350</v>
          </cell>
          <cell r="H2708">
            <v>45359</v>
          </cell>
        </row>
        <row r="2709">
          <cell r="A2709" t="str">
            <v>RED-2285</v>
          </cell>
          <cell r="G2709">
            <v>45357</v>
          </cell>
          <cell r="H2709">
            <v>45367</v>
          </cell>
        </row>
        <row r="2710">
          <cell r="A2710" t="str">
            <v>RED-2245</v>
          </cell>
          <cell r="G2710">
            <v>45359</v>
          </cell>
          <cell r="H2710">
            <v>45370</v>
          </cell>
        </row>
        <row r="2711">
          <cell r="A2711" t="str">
            <v>RED-2290</v>
          </cell>
          <cell r="G2711">
            <v>45367</v>
          </cell>
          <cell r="H2711">
            <v>45386</v>
          </cell>
        </row>
        <row r="2712">
          <cell r="A2712" t="str">
            <v>RED-2250</v>
          </cell>
          <cell r="G2712">
            <v>45370</v>
          </cell>
          <cell r="H2712">
            <v>45391</v>
          </cell>
        </row>
        <row r="2713">
          <cell r="A2713" t="str">
            <v>RED-2295</v>
          </cell>
          <cell r="G2713">
            <v>45386</v>
          </cell>
          <cell r="H2713">
            <v>45408</v>
          </cell>
        </row>
        <row r="2714">
          <cell r="A2714" t="str">
            <v>RED-2260</v>
          </cell>
          <cell r="G2714">
            <v>45391</v>
          </cell>
          <cell r="H2714">
            <v>45418</v>
          </cell>
        </row>
        <row r="2715">
          <cell r="A2715" t="str">
            <v>RED-2300</v>
          </cell>
          <cell r="G2715">
            <v>45408</v>
          </cell>
          <cell r="H2715">
            <v>45419</v>
          </cell>
        </row>
        <row r="2716">
          <cell r="A2716" t="str">
            <v>ETB (Communications)</v>
          </cell>
          <cell r="G2716">
            <v>45419</v>
          </cell>
          <cell r="H2716">
            <v>45561</v>
          </cell>
        </row>
        <row r="2717">
          <cell r="A2717" t="str">
            <v>RED-2310</v>
          </cell>
          <cell r="G2717">
            <v>45419</v>
          </cell>
          <cell r="H2717">
            <v>45457</v>
          </cell>
        </row>
        <row r="2718">
          <cell r="A2718" t="str">
            <v>RED-2315</v>
          </cell>
          <cell r="G2718">
            <v>45457</v>
          </cell>
          <cell r="H2718">
            <v>45468</v>
          </cell>
        </row>
        <row r="2719">
          <cell r="A2719" t="str">
            <v>RED-2320</v>
          </cell>
          <cell r="G2719">
            <v>45468</v>
          </cell>
          <cell r="H2719">
            <v>45485</v>
          </cell>
        </row>
        <row r="2720">
          <cell r="A2720" t="str">
            <v>RED-2325</v>
          </cell>
          <cell r="G2720">
            <v>45485</v>
          </cell>
          <cell r="H2720">
            <v>45496</v>
          </cell>
        </row>
        <row r="2721">
          <cell r="A2721" t="str">
            <v>RED-2330</v>
          </cell>
          <cell r="G2721">
            <v>45496</v>
          </cell>
          <cell r="H2721">
            <v>45520</v>
          </cell>
        </row>
        <row r="2722">
          <cell r="A2722" t="str">
            <v>RED-2335</v>
          </cell>
          <cell r="G2722">
            <v>45520</v>
          </cell>
          <cell r="H2722">
            <v>45531</v>
          </cell>
        </row>
        <row r="2723">
          <cell r="A2723" t="str">
            <v>RED-2340</v>
          </cell>
          <cell r="G2723">
            <v>45531</v>
          </cell>
          <cell r="H2723">
            <v>45561</v>
          </cell>
        </row>
        <row r="2724">
          <cell r="A2724" t="str">
            <v>MOVISTAR (Communications)</v>
          </cell>
          <cell r="G2724">
            <v>45418</v>
          </cell>
          <cell r="H2724">
            <v>45542</v>
          </cell>
        </row>
        <row r="2725">
          <cell r="A2725" t="str">
            <v>RED-2345</v>
          </cell>
          <cell r="G2725">
            <v>45418</v>
          </cell>
          <cell r="H2725">
            <v>45447</v>
          </cell>
        </row>
        <row r="2726">
          <cell r="A2726" t="str">
            <v>RED-2380</v>
          </cell>
          <cell r="G2726">
            <v>45419</v>
          </cell>
          <cell r="H2726">
            <v>45430</v>
          </cell>
        </row>
        <row r="2727">
          <cell r="A2727" t="str">
            <v>RED-2385</v>
          </cell>
          <cell r="G2727">
            <v>45430</v>
          </cell>
          <cell r="H2727">
            <v>45455</v>
          </cell>
        </row>
        <row r="2728">
          <cell r="A2728" t="str">
            <v>RED-2350</v>
          </cell>
          <cell r="G2728">
            <v>45447</v>
          </cell>
          <cell r="H2728">
            <v>45457</v>
          </cell>
        </row>
        <row r="2729">
          <cell r="A2729" t="str">
            <v>RED-2395</v>
          </cell>
          <cell r="G2729">
            <v>45455</v>
          </cell>
          <cell r="H2729">
            <v>45481</v>
          </cell>
        </row>
        <row r="2730">
          <cell r="A2730" t="str">
            <v>RED-2390</v>
          </cell>
          <cell r="G2730">
            <v>45455</v>
          </cell>
          <cell r="H2730">
            <v>45464</v>
          </cell>
        </row>
        <row r="2731">
          <cell r="A2731" t="str">
            <v>RED-2360</v>
          </cell>
          <cell r="G2731">
            <v>45457</v>
          </cell>
          <cell r="H2731">
            <v>45493</v>
          </cell>
        </row>
        <row r="2732">
          <cell r="A2732" t="str">
            <v>RED-2400</v>
          </cell>
          <cell r="G2732">
            <v>45481</v>
          </cell>
          <cell r="H2732">
            <v>45517</v>
          </cell>
        </row>
        <row r="2733">
          <cell r="A2733" t="str">
            <v>RED-2365</v>
          </cell>
          <cell r="G2733">
            <v>45493</v>
          </cell>
          <cell r="H2733">
            <v>45503</v>
          </cell>
        </row>
        <row r="2734">
          <cell r="A2734" t="str">
            <v>RED-2370</v>
          </cell>
          <cell r="G2734">
            <v>45503</v>
          </cell>
          <cell r="H2734">
            <v>45527</v>
          </cell>
        </row>
        <row r="2735">
          <cell r="A2735" t="str">
            <v>RED-2375</v>
          </cell>
          <cell r="G2735">
            <v>45527</v>
          </cell>
          <cell r="H2735">
            <v>45542</v>
          </cell>
        </row>
        <row r="2736">
          <cell r="A2736" t="str">
            <v>T11 (K18+180 K20+980)</v>
          </cell>
          <cell r="G2736">
            <v>45310</v>
          </cell>
          <cell r="H2736">
            <v>45717</v>
          </cell>
        </row>
        <row r="2737">
          <cell r="A2737" t="str">
            <v>CENIT</v>
          </cell>
          <cell r="G2737">
            <v>45596</v>
          </cell>
          <cell r="H2737">
            <v>45717</v>
          </cell>
        </row>
        <row r="2738">
          <cell r="A2738" t="str">
            <v>RED-2445</v>
          </cell>
          <cell r="G2738">
            <v>45596</v>
          </cell>
          <cell r="H2738">
            <v>45717</v>
          </cell>
        </row>
        <row r="2739">
          <cell r="A2739" t="str">
            <v>VANTI (Gas Pipe)</v>
          </cell>
          <cell r="G2739">
            <v>45310</v>
          </cell>
          <cell r="H2739">
            <v>45328</v>
          </cell>
        </row>
        <row r="2740">
          <cell r="A2740" t="str">
            <v>RED-2450</v>
          </cell>
          <cell r="G2740">
            <v>45310</v>
          </cell>
          <cell r="H2740">
            <v>45328</v>
          </cell>
        </row>
        <row r="2741">
          <cell r="A2741" t="str">
            <v>MOSQUERA Aqueduct</v>
          </cell>
          <cell r="G2741">
            <v>45310</v>
          </cell>
          <cell r="H2741">
            <v>45422</v>
          </cell>
        </row>
        <row r="2742">
          <cell r="A2742" t="str">
            <v>RED-2455</v>
          </cell>
          <cell r="G2742">
            <v>45310</v>
          </cell>
          <cell r="H2742">
            <v>45316</v>
          </cell>
        </row>
        <row r="2743">
          <cell r="A2743" t="str">
            <v>RED-2460</v>
          </cell>
          <cell r="G2743">
            <v>45316</v>
          </cell>
          <cell r="H2743">
            <v>45323</v>
          </cell>
        </row>
        <row r="2744">
          <cell r="A2744" t="str">
            <v>RED-2465</v>
          </cell>
          <cell r="G2744">
            <v>45323</v>
          </cell>
          <cell r="H2744">
            <v>45366</v>
          </cell>
        </row>
        <row r="2745">
          <cell r="A2745" t="str">
            <v>RED-2470</v>
          </cell>
          <cell r="G2745">
            <v>45366</v>
          </cell>
          <cell r="H2745">
            <v>45372</v>
          </cell>
        </row>
        <row r="2746">
          <cell r="A2746" t="str">
            <v>RED-2475</v>
          </cell>
          <cell r="G2746">
            <v>45372</v>
          </cell>
          <cell r="H2746">
            <v>45420</v>
          </cell>
        </row>
        <row r="2747">
          <cell r="A2747" t="str">
            <v>RED-2480</v>
          </cell>
          <cell r="G2747">
            <v>45420</v>
          </cell>
          <cell r="H2747">
            <v>45422</v>
          </cell>
        </row>
        <row r="2748">
          <cell r="A2748" t="str">
            <v>MOSQUERA Sewerage</v>
          </cell>
          <cell r="G2748">
            <v>45422</v>
          </cell>
          <cell r="H2748">
            <v>45449</v>
          </cell>
        </row>
        <row r="2749">
          <cell r="A2749" t="str">
            <v>RED-2485</v>
          </cell>
          <cell r="G2749">
            <v>45422</v>
          </cell>
          <cell r="H2749">
            <v>45427</v>
          </cell>
        </row>
        <row r="2750">
          <cell r="A2750" t="str">
            <v>RED-2490</v>
          </cell>
          <cell r="G2750">
            <v>45427</v>
          </cell>
          <cell r="H2750">
            <v>45447</v>
          </cell>
        </row>
        <row r="2751">
          <cell r="A2751" t="str">
            <v>RED-3735</v>
          </cell>
          <cell r="G2751">
            <v>45447</v>
          </cell>
          <cell r="H2751">
            <v>45449</v>
          </cell>
        </row>
        <row r="2752">
          <cell r="A2752" t="str">
            <v>ENEL (Electric power)</v>
          </cell>
          <cell r="G2752">
            <v>45310</v>
          </cell>
          <cell r="H2752">
            <v>45447</v>
          </cell>
        </row>
        <row r="2753">
          <cell r="A2753" t="str">
            <v>RED-2495</v>
          </cell>
          <cell r="G2753">
            <v>45310</v>
          </cell>
          <cell r="H2753">
            <v>45341</v>
          </cell>
        </row>
        <row r="2754">
          <cell r="A2754" t="str">
            <v>RED-2500</v>
          </cell>
          <cell r="G2754">
            <v>45341</v>
          </cell>
          <cell r="H2754">
            <v>45350</v>
          </cell>
        </row>
        <row r="2755">
          <cell r="A2755" t="str">
            <v>RED-2505</v>
          </cell>
          <cell r="G2755">
            <v>45350</v>
          </cell>
          <cell r="H2755">
            <v>45359</v>
          </cell>
        </row>
        <row r="2756">
          <cell r="A2756" t="str">
            <v>RED-2510</v>
          </cell>
          <cell r="G2756">
            <v>45359</v>
          </cell>
          <cell r="H2756">
            <v>45370</v>
          </cell>
        </row>
        <row r="2757">
          <cell r="A2757" t="str">
            <v>RED-2515</v>
          </cell>
          <cell r="G2757">
            <v>45370</v>
          </cell>
          <cell r="H2757">
            <v>45384</v>
          </cell>
        </row>
        <row r="2758">
          <cell r="A2758" t="str">
            <v>RED-2520</v>
          </cell>
          <cell r="G2758">
            <v>45384</v>
          </cell>
          <cell r="H2758">
            <v>45393</v>
          </cell>
        </row>
        <row r="2759">
          <cell r="A2759" t="str">
            <v>RED-2525</v>
          </cell>
          <cell r="G2759">
            <v>45393</v>
          </cell>
          <cell r="H2759">
            <v>45404</v>
          </cell>
        </row>
        <row r="2760">
          <cell r="A2760" t="str">
            <v>RED-2530</v>
          </cell>
          <cell r="G2760">
            <v>45404</v>
          </cell>
          <cell r="H2760">
            <v>45414</v>
          </cell>
        </row>
        <row r="2761">
          <cell r="A2761" t="str">
            <v>RED-2535</v>
          </cell>
          <cell r="G2761">
            <v>45414</v>
          </cell>
          <cell r="H2761">
            <v>45426</v>
          </cell>
        </row>
        <row r="2762">
          <cell r="A2762" t="str">
            <v>RED-2540</v>
          </cell>
          <cell r="G2762">
            <v>45426</v>
          </cell>
          <cell r="H2762">
            <v>45435</v>
          </cell>
        </row>
        <row r="2763">
          <cell r="A2763" t="str">
            <v>RED-2545</v>
          </cell>
          <cell r="G2763">
            <v>45435</v>
          </cell>
          <cell r="H2763">
            <v>45447</v>
          </cell>
        </row>
        <row r="2764">
          <cell r="A2764" t="str">
            <v>ETB (Communications)</v>
          </cell>
          <cell r="G2764">
            <v>45447</v>
          </cell>
          <cell r="H2764">
            <v>45489</v>
          </cell>
        </row>
        <row r="2765">
          <cell r="A2765" t="str">
            <v>RED-2550</v>
          </cell>
          <cell r="G2765">
            <v>45447</v>
          </cell>
          <cell r="H2765">
            <v>45457</v>
          </cell>
        </row>
        <row r="2766">
          <cell r="A2766" t="str">
            <v>RED-2555</v>
          </cell>
          <cell r="G2766">
            <v>45457</v>
          </cell>
          <cell r="H2766">
            <v>45468</v>
          </cell>
        </row>
        <row r="2767">
          <cell r="A2767" t="str">
            <v>RED-2560</v>
          </cell>
          <cell r="G2767">
            <v>45468</v>
          </cell>
          <cell r="H2767">
            <v>45478</v>
          </cell>
        </row>
        <row r="2768">
          <cell r="A2768" t="str">
            <v>RED-2565</v>
          </cell>
          <cell r="G2768">
            <v>45478</v>
          </cell>
          <cell r="H2768">
            <v>45489</v>
          </cell>
        </row>
        <row r="2769">
          <cell r="A2769" t="str">
            <v>MOVISTAR (Communications)</v>
          </cell>
          <cell r="G2769">
            <v>45426</v>
          </cell>
          <cell r="H2769">
            <v>45525</v>
          </cell>
        </row>
        <row r="2770">
          <cell r="A2770" t="str">
            <v>RED-2585</v>
          </cell>
          <cell r="G2770">
            <v>45426</v>
          </cell>
          <cell r="H2770">
            <v>45517</v>
          </cell>
        </row>
        <row r="2771">
          <cell r="A2771" t="str">
            <v>RED-2570</v>
          </cell>
          <cell r="G2771">
            <v>45447</v>
          </cell>
          <cell r="H2771">
            <v>45457</v>
          </cell>
        </row>
        <row r="2772">
          <cell r="A2772" t="str">
            <v>RED-2575</v>
          </cell>
          <cell r="G2772">
            <v>45457</v>
          </cell>
          <cell r="H2772">
            <v>45492</v>
          </cell>
        </row>
        <row r="2773">
          <cell r="A2773" t="str">
            <v>RED-2580</v>
          </cell>
          <cell r="G2773">
            <v>45492</v>
          </cell>
          <cell r="H2773">
            <v>45503</v>
          </cell>
        </row>
        <row r="2774">
          <cell r="A2774" t="str">
            <v>RED-2590</v>
          </cell>
          <cell r="G2774">
            <v>45517</v>
          </cell>
          <cell r="H2774">
            <v>45525</v>
          </cell>
        </row>
        <row r="2775">
          <cell r="A2775" t="str">
            <v>T12 (K20+980 K23+000)</v>
          </cell>
          <cell r="G2775">
            <v>45310</v>
          </cell>
          <cell r="H2775">
            <v>45707</v>
          </cell>
        </row>
        <row r="2776">
          <cell r="A2776" t="str">
            <v>CENIT</v>
          </cell>
          <cell r="G2776">
            <v>45596</v>
          </cell>
          <cell r="H2776">
            <v>45706</v>
          </cell>
        </row>
        <row r="2777">
          <cell r="A2777" t="str">
            <v>RED-2595</v>
          </cell>
          <cell r="G2777">
            <v>45596</v>
          </cell>
          <cell r="H2777">
            <v>45706</v>
          </cell>
        </row>
        <row r="2778">
          <cell r="A2778" t="str">
            <v>VANTI (Gas Pipe)</v>
          </cell>
          <cell r="G2778">
            <v>45310</v>
          </cell>
          <cell r="H2778">
            <v>45359</v>
          </cell>
        </row>
        <row r="2779">
          <cell r="A2779" t="str">
            <v>RED-2600</v>
          </cell>
          <cell r="G2779">
            <v>45310</v>
          </cell>
          <cell r="H2779">
            <v>45316</v>
          </cell>
        </row>
        <row r="2780">
          <cell r="A2780" t="str">
            <v>RED-2605</v>
          </cell>
          <cell r="G2780">
            <v>45310</v>
          </cell>
          <cell r="H2780">
            <v>45317</v>
          </cell>
        </row>
        <row r="2781">
          <cell r="A2781" t="str">
            <v>RED-2610</v>
          </cell>
          <cell r="G2781">
            <v>45317</v>
          </cell>
          <cell r="H2781">
            <v>45344</v>
          </cell>
        </row>
        <row r="2782">
          <cell r="A2782" t="str">
            <v>RED-2615</v>
          </cell>
          <cell r="G2782">
            <v>45344</v>
          </cell>
          <cell r="H2782">
            <v>45351</v>
          </cell>
        </row>
        <row r="2783">
          <cell r="A2783" t="str">
            <v>RED-2620</v>
          </cell>
          <cell r="G2783">
            <v>45351</v>
          </cell>
          <cell r="H2783">
            <v>45359</v>
          </cell>
        </row>
        <row r="2784">
          <cell r="A2784" t="str">
            <v>TGI (GAS)</v>
          </cell>
          <cell r="G2784">
            <v>45359</v>
          </cell>
          <cell r="H2784">
            <v>45378</v>
          </cell>
        </row>
        <row r="2785">
          <cell r="A2785" t="str">
            <v>RED-2625</v>
          </cell>
          <cell r="G2785">
            <v>45359</v>
          </cell>
          <cell r="H2785">
            <v>45378</v>
          </cell>
        </row>
        <row r="2786">
          <cell r="A2786" t="str">
            <v>MOSQUERA Aqueduct</v>
          </cell>
          <cell r="G2786">
            <v>45357</v>
          </cell>
          <cell r="H2786">
            <v>45479</v>
          </cell>
        </row>
        <row r="2787">
          <cell r="A2787" t="str">
            <v>RED-2630</v>
          </cell>
          <cell r="G2787">
            <v>45357</v>
          </cell>
          <cell r="H2787">
            <v>45367</v>
          </cell>
        </row>
        <row r="2788">
          <cell r="A2788" t="str">
            <v>RED-2635</v>
          </cell>
          <cell r="G2788">
            <v>45367</v>
          </cell>
          <cell r="H2788">
            <v>45388</v>
          </cell>
        </row>
        <row r="2789">
          <cell r="A2789" t="str">
            <v>RED-2640</v>
          </cell>
          <cell r="G2789">
            <v>45388</v>
          </cell>
          <cell r="H2789">
            <v>45406</v>
          </cell>
        </row>
        <row r="2790">
          <cell r="A2790" t="str">
            <v>RED-2645</v>
          </cell>
          <cell r="G2790">
            <v>45406</v>
          </cell>
          <cell r="H2790">
            <v>45467</v>
          </cell>
        </row>
        <row r="2791">
          <cell r="A2791" t="str">
            <v>RED-2650</v>
          </cell>
          <cell r="G2791">
            <v>45467</v>
          </cell>
          <cell r="H2791">
            <v>45479</v>
          </cell>
        </row>
        <row r="2792">
          <cell r="A2792" t="str">
            <v>MOSQUERA Sewerage</v>
          </cell>
          <cell r="G2792">
            <v>45357</v>
          </cell>
          <cell r="H2792">
            <v>45520</v>
          </cell>
        </row>
        <row r="2793">
          <cell r="A2793" t="str">
            <v>RED-2655</v>
          </cell>
          <cell r="G2793">
            <v>45357</v>
          </cell>
          <cell r="H2793">
            <v>45374</v>
          </cell>
        </row>
        <row r="2794">
          <cell r="A2794" t="str">
            <v>RED-2660</v>
          </cell>
          <cell r="G2794">
            <v>45374</v>
          </cell>
          <cell r="H2794">
            <v>45388</v>
          </cell>
        </row>
        <row r="2795">
          <cell r="A2795" t="str">
            <v>RED-2665</v>
          </cell>
          <cell r="G2795">
            <v>45388</v>
          </cell>
          <cell r="H2795">
            <v>45419</v>
          </cell>
        </row>
        <row r="2796">
          <cell r="A2796" t="str">
            <v>RED-2670</v>
          </cell>
          <cell r="G2796">
            <v>45419</v>
          </cell>
          <cell r="H2796">
            <v>45448</v>
          </cell>
        </row>
        <row r="2797">
          <cell r="A2797" t="str">
            <v>RED-2675</v>
          </cell>
          <cell r="G2797">
            <v>45448</v>
          </cell>
          <cell r="H2797">
            <v>45463</v>
          </cell>
        </row>
        <row r="2798">
          <cell r="A2798" t="str">
            <v>RED-2680</v>
          </cell>
          <cell r="G2798">
            <v>45463</v>
          </cell>
          <cell r="H2798">
            <v>45482</v>
          </cell>
        </row>
        <row r="2799">
          <cell r="A2799" t="str">
            <v>RED-2685</v>
          </cell>
          <cell r="G2799">
            <v>45482</v>
          </cell>
          <cell r="H2799">
            <v>45499</v>
          </cell>
        </row>
        <row r="2800">
          <cell r="A2800" t="str">
            <v>RED-2690</v>
          </cell>
          <cell r="G2800">
            <v>45499</v>
          </cell>
          <cell r="H2800">
            <v>45502</v>
          </cell>
        </row>
        <row r="2801">
          <cell r="A2801" t="str">
            <v>RED-2695</v>
          </cell>
          <cell r="G2801">
            <v>45502</v>
          </cell>
          <cell r="H2801">
            <v>45520</v>
          </cell>
        </row>
        <row r="2802">
          <cell r="A2802" t="str">
            <v>ENEL (Electric power)</v>
          </cell>
          <cell r="G2802">
            <v>45310</v>
          </cell>
          <cell r="H2802">
            <v>45707</v>
          </cell>
        </row>
        <row r="2803">
          <cell r="A2803" t="str">
            <v>RED-2700</v>
          </cell>
          <cell r="G2803">
            <v>45310</v>
          </cell>
          <cell r="H2803">
            <v>45680</v>
          </cell>
        </row>
        <row r="2804">
          <cell r="A2804" t="str">
            <v>RED-2715</v>
          </cell>
          <cell r="G2804">
            <v>45310</v>
          </cell>
          <cell r="H2804">
            <v>45328</v>
          </cell>
        </row>
        <row r="2805">
          <cell r="A2805" t="str">
            <v>RED-2720</v>
          </cell>
          <cell r="G2805">
            <v>45328</v>
          </cell>
          <cell r="H2805">
            <v>45350</v>
          </cell>
        </row>
        <row r="2806">
          <cell r="A2806" t="str">
            <v>RED-2725</v>
          </cell>
          <cell r="G2806">
            <v>45350</v>
          </cell>
          <cell r="H2806">
            <v>45358</v>
          </cell>
        </row>
        <row r="2807">
          <cell r="A2807" t="str">
            <v>RED-2730</v>
          </cell>
          <cell r="G2807">
            <v>45358</v>
          </cell>
          <cell r="H2807">
            <v>45401</v>
          </cell>
        </row>
        <row r="2808">
          <cell r="A2808" t="str">
            <v>RED-2710</v>
          </cell>
          <cell r="G2808">
            <v>45463</v>
          </cell>
          <cell r="H2808">
            <v>45472</v>
          </cell>
        </row>
        <row r="2809">
          <cell r="A2809" t="str">
            <v>RED-2735</v>
          </cell>
          <cell r="G2809">
            <v>45463</v>
          </cell>
          <cell r="H2809">
            <v>45472</v>
          </cell>
        </row>
        <row r="2810">
          <cell r="A2810" t="str">
            <v>RED-2740</v>
          </cell>
          <cell r="G2810">
            <v>45472</v>
          </cell>
          <cell r="H2810">
            <v>45499</v>
          </cell>
        </row>
        <row r="2811">
          <cell r="A2811" t="str">
            <v>RED-2745</v>
          </cell>
          <cell r="G2811">
            <v>45499</v>
          </cell>
          <cell r="H2811">
            <v>45509</v>
          </cell>
        </row>
        <row r="2812">
          <cell r="A2812" t="str">
            <v>RED-2750</v>
          </cell>
          <cell r="G2812">
            <v>45509</v>
          </cell>
          <cell r="H2812">
            <v>45525</v>
          </cell>
        </row>
        <row r="2813">
          <cell r="A2813" t="str">
            <v>RED-2755</v>
          </cell>
          <cell r="G2813">
            <v>45525</v>
          </cell>
          <cell r="H2813">
            <v>45534</v>
          </cell>
        </row>
        <row r="2814">
          <cell r="A2814" t="str">
            <v>RED-2760</v>
          </cell>
          <cell r="G2814">
            <v>45534</v>
          </cell>
          <cell r="H2814">
            <v>45559</v>
          </cell>
        </row>
        <row r="2815">
          <cell r="A2815" t="str">
            <v>RED-2705</v>
          </cell>
          <cell r="G2815">
            <v>45680</v>
          </cell>
          <cell r="H2815">
            <v>45707</v>
          </cell>
        </row>
        <row r="2816">
          <cell r="A2816" t="str">
            <v>ETB (Communications)</v>
          </cell>
          <cell r="G2816">
            <v>45477</v>
          </cell>
          <cell r="H2816">
            <v>45603</v>
          </cell>
        </row>
        <row r="2817">
          <cell r="A2817" t="str">
            <v>RED-2765</v>
          </cell>
          <cell r="G2817">
            <v>45477</v>
          </cell>
          <cell r="H2817">
            <v>45489</v>
          </cell>
        </row>
        <row r="2818">
          <cell r="A2818" t="str">
            <v>RED-2770</v>
          </cell>
          <cell r="G2818">
            <v>45489</v>
          </cell>
          <cell r="H2818">
            <v>45499</v>
          </cell>
        </row>
        <row r="2819">
          <cell r="A2819" t="str">
            <v>RED-2775</v>
          </cell>
          <cell r="G2819">
            <v>45499</v>
          </cell>
          <cell r="H2819">
            <v>45545</v>
          </cell>
        </row>
        <row r="2820">
          <cell r="A2820" t="str">
            <v>RED-2780</v>
          </cell>
          <cell r="G2820">
            <v>45545</v>
          </cell>
          <cell r="H2820">
            <v>45565</v>
          </cell>
        </row>
        <row r="2821">
          <cell r="A2821" t="str">
            <v>RED-2785</v>
          </cell>
          <cell r="G2821">
            <v>45565</v>
          </cell>
          <cell r="H2821">
            <v>45576</v>
          </cell>
        </row>
        <row r="2822">
          <cell r="A2822" t="str">
            <v>RED-2790</v>
          </cell>
          <cell r="G2822">
            <v>45576</v>
          </cell>
          <cell r="H2822">
            <v>45603</v>
          </cell>
        </row>
        <row r="2823">
          <cell r="A2823" t="str">
            <v>MOVISTAR (Communications)</v>
          </cell>
          <cell r="G2823">
            <v>45506</v>
          </cell>
          <cell r="H2823">
            <v>45618</v>
          </cell>
        </row>
        <row r="2824">
          <cell r="A2824" t="str">
            <v>RED-2795</v>
          </cell>
          <cell r="G2824">
            <v>45506</v>
          </cell>
          <cell r="H2824">
            <v>45544</v>
          </cell>
        </row>
        <row r="2825">
          <cell r="A2825" t="str">
            <v>RED-2800</v>
          </cell>
          <cell r="G2825">
            <v>45506</v>
          </cell>
          <cell r="H2825">
            <v>45516</v>
          </cell>
        </row>
        <row r="2826">
          <cell r="A2826" t="str">
            <v>RED-2825</v>
          </cell>
          <cell r="G2826">
            <v>45506</v>
          </cell>
          <cell r="H2826">
            <v>45590</v>
          </cell>
        </row>
        <row r="2827">
          <cell r="A2827" t="str">
            <v>RED-2805</v>
          </cell>
          <cell r="G2827">
            <v>45544</v>
          </cell>
          <cell r="H2827">
            <v>45596</v>
          </cell>
        </row>
        <row r="2828">
          <cell r="A2828" t="str">
            <v>RED-2815</v>
          </cell>
          <cell r="G2828">
            <v>45590</v>
          </cell>
          <cell r="H2828">
            <v>45608</v>
          </cell>
        </row>
        <row r="2829">
          <cell r="A2829" t="str">
            <v>RED-2810</v>
          </cell>
          <cell r="G2829">
            <v>45596</v>
          </cell>
          <cell r="H2829">
            <v>45604</v>
          </cell>
        </row>
        <row r="2830">
          <cell r="A2830" t="str">
            <v>RED-2820</v>
          </cell>
          <cell r="G2830">
            <v>45608</v>
          </cell>
          <cell r="H2830">
            <v>45618</v>
          </cell>
        </row>
        <row r="2831">
          <cell r="A2831" t="str">
            <v>T13 (K23+000 K24+920)</v>
          </cell>
          <cell r="G2831">
            <v>45310</v>
          </cell>
          <cell r="H2831">
            <v>45506</v>
          </cell>
        </row>
        <row r="2832">
          <cell r="A2832" t="str">
            <v>CENIT</v>
          </cell>
          <cell r="G2832">
            <v>45400</v>
          </cell>
          <cell r="H2832">
            <v>45441</v>
          </cell>
        </row>
        <row r="2833">
          <cell r="A2833" t="str">
            <v>RED-2830</v>
          </cell>
          <cell r="G2833">
            <v>45400</v>
          </cell>
          <cell r="H2833">
            <v>45441</v>
          </cell>
        </row>
        <row r="2834">
          <cell r="A2834" t="str">
            <v>VANTI (Gas Pipe)</v>
          </cell>
          <cell r="G2834">
            <v>45365</v>
          </cell>
          <cell r="H2834">
            <v>45388</v>
          </cell>
        </row>
        <row r="2835">
          <cell r="A2835" t="str">
            <v>RED-2835</v>
          </cell>
          <cell r="G2835">
            <v>45365</v>
          </cell>
          <cell r="H2835">
            <v>45374</v>
          </cell>
        </row>
        <row r="2836">
          <cell r="A2836" t="str">
            <v>RED-2840</v>
          </cell>
          <cell r="G2836">
            <v>45374</v>
          </cell>
          <cell r="H2836">
            <v>45388</v>
          </cell>
        </row>
        <row r="2837">
          <cell r="A2837" t="str">
            <v>MADRID Aqueduct</v>
          </cell>
          <cell r="G2837">
            <v>45310</v>
          </cell>
          <cell r="H2837">
            <v>45350</v>
          </cell>
        </row>
        <row r="2838">
          <cell r="A2838" t="str">
            <v>RED-2865</v>
          </cell>
          <cell r="G2838">
            <v>45310</v>
          </cell>
          <cell r="H2838">
            <v>45325</v>
          </cell>
        </row>
        <row r="2839">
          <cell r="A2839" t="str">
            <v>RED-2870</v>
          </cell>
          <cell r="G2839">
            <v>45325</v>
          </cell>
          <cell r="H2839">
            <v>45337</v>
          </cell>
        </row>
        <row r="2840">
          <cell r="A2840" t="str">
            <v>RED-2875</v>
          </cell>
          <cell r="G2840">
            <v>45337</v>
          </cell>
          <cell r="H2840">
            <v>45350</v>
          </cell>
        </row>
        <row r="2841">
          <cell r="A2841" t="str">
            <v>MADRID Sewerage</v>
          </cell>
          <cell r="G2841">
            <v>45350</v>
          </cell>
          <cell r="H2841">
            <v>45406</v>
          </cell>
        </row>
        <row r="2842">
          <cell r="A2842" t="str">
            <v>RED-2880</v>
          </cell>
          <cell r="G2842">
            <v>45350</v>
          </cell>
          <cell r="H2842">
            <v>45370</v>
          </cell>
        </row>
        <row r="2843">
          <cell r="A2843" t="str">
            <v>RED-2885</v>
          </cell>
          <cell r="G2843">
            <v>45370</v>
          </cell>
          <cell r="H2843">
            <v>45386</v>
          </cell>
        </row>
        <row r="2844">
          <cell r="A2844" t="str">
            <v>RED-2890</v>
          </cell>
          <cell r="G2844">
            <v>45386</v>
          </cell>
          <cell r="H2844">
            <v>45406</v>
          </cell>
        </row>
        <row r="2845">
          <cell r="A2845" t="str">
            <v>MOSQUERA Aqueduct</v>
          </cell>
          <cell r="G2845">
            <v>45310</v>
          </cell>
          <cell r="H2845">
            <v>45350</v>
          </cell>
        </row>
        <row r="2846">
          <cell r="A2846" t="str">
            <v>RED-2845</v>
          </cell>
          <cell r="G2846">
            <v>45310</v>
          </cell>
          <cell r="H2846">
            <v>45328</v>
          </cell>
        </row>
        <row r="2847">
          <cell r="A2847" t="str">
            <v>RED-2850</v>
          </cell>
          <cell r="G2847">
            <v>45328</v>
          </cell>
          <cell r="H2847">
            <v>45341</v>
          </cell>
        </row>
        <row r="2848">
          <cell r="A2848" t="str">
            <v>RED-2855</v>
          </cell>
          <cell r="G2848">
            <v>45341</v>
          </cell>
          <cell r="H2848">
            <v>45350</v>
          </cell>
        </row>
        <row r="2849">
          <cell r="A2849" t="str">
            <v>MOSQUERA Sewerage</v>
          </cell>
          <cell r="G2849">
            <v>45350</v>
          </cell>
          <cell r="H2849">
            <v>45357</v>
          </cell>
        </row>
        <row r="2850">
          <cell r="A2850" t="str">
            <v>RED-2860</v>
          </cell>
          <cell r="G2850">
            <v>45350</v>
          </cell>
          <cell r="H2850">
            <v>45357</v>
          </cell>
        </row>
        <row r="2851">
          <cell r="A2851" t="str">
            <v>ENEL (Electric power)</v>
          </cell>
          <cell r="G2851">
            <v>45366</v>
          </cell>
          <cell r="H2851">
            <v>45463</v>
          </cell>
        </row>
        <row r="2852">
          <cell r="A2852" t="str">
            <v>RED-2895</v>
          </cell>
          <cell r="G2852">
            <v>45366</v>
          </cell>
          <cell r="H2852">
            <v>45420</v>
          </cell>
        </row>
        <row r="2853">
          <cell r="A2853" t="str">
            <v>RED-2900</v>
          </cell>
          <cell r="G2853">
            <v>45420</v>
          </cell>
          <cell r="H2853">
            <v>45455</v>
          </cell>
        </row>
        <row r="2854">
          <cell r="A2854" t="str">
            <v>RED-2905</v>
          </cell>
          <cell r="G2854">
            <v>45455</v>
          </cell>
          <cell r="H2854">
            <v>45463</v>
          </cell>
        </row>
        <row r="2855">
          <cell r="A2855" t="str">
            <v>ETB (Communications)</v>
          </cell>
          <cell r="G2855">
            <v>45463</v>
          </cell>
          <cell r="H2855">
            <v>45477</v>
          </cell>
        </row>
        <row r="2856">
          <cell r="A2856" t="str">
            <v>RED-2925</v>
          </cell>
          <cell r="G2856">
            <v>45463</v>
          </cell>
          <cell r="H2856">
            <v>45477</v>
          </cell>
        </row>
        <row r="2857">
          <cell r="A2857" t="str">
            <v>MOVISTAR (Communications)</v>
          </cell>
          <cell r="G2857">
            <v>45420</v>
          </cell>
          <cell r="H2857">
            <v>45506</v>
          </cell>
        </row>
        <row r="2858">
          <cell r="A2858" t="str">
            <v>RED-2910</v>
          </cell>
          <cell r="G2858">
            <v>45420</v>
          </cell>
          <cell r="H2858">
            <v>45434</v>
          </cell>
        </row>
        <row r="2859">
          <cell r="A2859" t="str">
            <v>RED-2915</v>
          </cell>
          <cell r="G2859">
            <v>45434</v>
          </cell>
          <cell r="H2859">
            <v>45458</v>
          </cell>
        </row>
        <row r="2860">
          <cell r="A2860" t="str">
            <v>RED-2920</v>
          </cell>
          <cell r="G2860">
            <v>45458</v>
          </cell>
          <cell r="H2860">
            <v>45506</v>
          </cell>
        </row>
        <row r="2861">
          <cell r="A2861" t="str">
            <v>T14 (K24+920 K26+540)</v>
          </cell>
          <cell r="G2861">
            <v>45310</v>
          </cell>
          <cell r="H2861">
            <v>45498</v>
          </cell>
        </row>
        <row r="2862">
          <cell r="A2862" t="str">
            <v>CENIT</v>
          </cell>
          <cell r="G2862">
            <v>45400</v>
          </cell>
          <cell r="H2862">
            <v>45441</v>
          </cell>
        </row>
        <row r="2863">
          <cell r="A2863" t="str">
            <v>RED-2930</v>
          </cell>
          <cell r="G2863">
            <v>45400</v>
          </cell>
          <cell r="H2863">
            <v>45441</v>
          </cell>
        </row>
        <row r="2864">
          <cell r="A2864" t="str">
            <v>VANTI (Gas Pipe)</v>
          </cell>
          <cell r="G2864">
            <v>45325</v>
          </cell>
          <cell r="H2864">
            <v>45365</v>
          </cell>
        </row>
        <row r="2865">
          <cell r="A2865" t="str">
            <v>RED-2935</v>
          </cell>
          <cell r="G2865">
            <v>45325</v>
          </cell>
          <cell r="H2865">
            <v>45330</v>
          </cell>
        </row>
        <row r="2866">
          <cell r="A2866" t="str">
            <v>RED-2940</v>
          </cell>
          <cell r="G2866">
            <v>45330</v>
          </cell>
          <cell r="H2866">
            <v>45341</v>
          </cell>
        </row>
        <row r="2867">
          <cell r="A2867" t="str">
            <v>RED-2945</v>
          </cell>
          <cell r="G2867">
            <v>45341</v>
          </cell>
          <cell r="H2867">
            <v>45359</v>
          </cell>
        </row>
        <row r="2868">
          <cell r="A2868" t="str">
            <v>RED-2950</v>
          </cell>
          <cell r="G2868">
            <v>45359</v>
          </cell>
          <cell r="H2868">
            <v>45365</v>
          </cell>
        </row>
        <row r="2869">
          <cell r="A2869" t="str">
            <v>MADRID Aqueduct</v>
          </cell>
          <cell r="G2869">
            <v>45310</v>
          </cell>
          <cell r="H2869">
            <v>45434</v>
          </cell>
        </row>
        <row r="2870">
          <cell r="A2870" t="str">
            <v>RED-2955</v>
          </cell>
          <cell r="G2870">
            <v>45310</v>
          </cell>
          <cell r="H2870">
            <v>45325</v>
          </cell>
        </row>
        <row r="2871">
          <cell r="A2871" t="str">
            <v>RED-2960</v>
          </cell>
          <cell r="G2871">
            <v>45325</v>
          </cell>
          <cell r="H2871">
            <v>45341</v>
          </cell>
        </row>
        <row r="2872">
          <cell r="A2872" t="str">
            <v>RED-2965</v>
          </cell>
          <cell r="G2872">
            <v>45341</v>
          </cell>
          <cell r="H2872">
            <v>45366</v>
          </cell>
        </row>
        <row r="2873">
          <cell r="A2873" t="str">
            <v>RED-2970</v>
          </cell>
          <cell r="G2873">
            <v>45366</v>
          </cell>
          <cell r="H2873">
            <v>45383</v>
          </cell>
        </row>
        <row r="2874">
          <cell r="A2874" t="str">
            <v>RED-2975</v>
          </cell>
          <cell r="G2874">
            <v>45383</v>
          </cell>
          <cell r="H2874">
            <v>45418</v>
          </cell>
        </row>
        <row r="2875">
          <cell r="A2875" t="str">
            <v>RED-2985</v>
          </cell>
          <cell r="G2875">
            <v>45400</v>
          </cell>
          <cell r="H2875">
            <v>45416</v>
          </cell>
        </row>
        <row r="2876">
          <cell r="A2876" t="str">
            <v>RED-2990</v>
          </cell>
          <cell r="G2876">
            <v>45416</v>
          </cell>
          <cell r="H2876">
            <v>45433</v>
          </cell>
        </row>
        <row r="2877">
          <cell r="A2877" t="str">
            <v>RED-2980</v>
          </cell>
          <cell r="G2877">
            <v>45418</v>
          </cell>
          <cell r="H2877">
            <v>45434</v>
          </cell>
        </row>
        <row r="2878">
          <cell r="A2878" t="str">
            <v>MADRID Sewerage</v>
          </cell>
          <cell r="G2878">
            <v>45310</v>
          </cell>
          <cell r="H2878">
            <v>45401</v>
          </cell>
        </row>
        <row r="2879">
          <cell r="A2879" t="str">
            <v>RED-2995</v>
          </cell>
          <cell r="G2879">
            <v>45310</v>
          </cell>
          <cell r="H2879">
            <v>45314</v>
          </cell>
        </row>
        <row r="2880">
          <cell r="A2880" t="str">
            <v>RED-3000</v>
          </cell>
          <cell r="G2880">
            <v>45314</v>
          </cell>
          <cell r="H2880">
            <v>45353</v>
          </cell>
        </row>
        <row r="2881">
          <cell r="A2881" t="str">
            <v>RED-3005</v>
          </cell>
          <cell r="G2881">
            <v>45353</v>
          </cell>
          <cell r="H2881">
            <v>45369</v>
          </cell>
        </row>
        <row r="2882">
          <cell r="A2882" t="str">
            <v>RED-3010</v>
          </cell>
          <cell r="G2882">
            <v>45369</v>
          </cell>
          <cell r="H2882">
            <v>45387</v>
          </cell>
        </row>
        <row r="2883">
          <cell r="A2883" t="str">
            <v>RED-3015</v>
          </cell>
          <cell r="G2883">
            <v>45387</v>
          </cell>
          <cell r="H2883">
            <v>45401</v>
          </cell>
        </row>
        <row r="2884">
          <cell r="A2884" t="str">
            <v>ENEL (Electric power)</v>
          </cell>
          <cell r="G2884">
            <v>45433</v>
          </cell>
          <cell r="H2884">
            <v>45485</v>
          </cell>
        </row>
        <row r="2885">
          <cell r="A2885" t="str">
            <v>RED-3020</v>
          </cell>
          <cell r="G2885">
            <v>45433</v>
          </cell>
          <cell r="H2885">
            <v>45439</v>
          </cell>
        </row>
        <row r="2886">
          <cell r="A2886" t="str">
            <v>RED-3045</v>
          </cell>
          <cell r="G2886">
            <v>45433</v>
          </cell>
          <cell r="H2886">
            <v>45439</v>
          </cell>
        </row>
        <row r="2887">
          <cell r="A2887" t="str">
            <v>RED-3025</v>
          </cell>
          <cell r="G2887">
            <v>45439</v>
          </cell>
          <cell r="H2887">
            <v>45447</v>
          </cell>
        </row>
        <row r="2888">
          <cell r="A2888" t="str">
            <v>RED-3050</v>
          </cell>
          <cell r="G2888">
            <v>45439</v>
          </cell>
          <cell r="H2888">
            <v>45463</v>
          </cell>
        </row>
        <row r="2889">
          <cell r="A2889" t="str">
            <v>RED-3030</v>
          </cell>
          <cell r="G2889">
            <v>45447</v>
          </cell>
          <cell r="H2889">
            <v>45454</v>
          </cell>
        </row>
        <row r="2890">
          <cell r="A2890" t="str">
            <v>RED-3035</v>
          </cell>
          <cell r="G2890">
            <v>45454</v>
          </cell>
          <cell r="H2890">
            <v>45460</v>
          </cell>
        </row>
        <row r="2891">
          <cell r="A2891" t="str">
            <v>RED-3040</v>
          </cell>
          <cell r="G2891">
            <v>45460</v>
          </cell>
          <cell r="H2891">
            <v>45485</v>
          </cell>
        </row>
        <row r="2892">
          <cell r="A2892" t="str">
            <v>RED-3055</v>
          </cell>
          <cell r="G2892">
            <v>45463</v>
          </cell>
          <cell r="H2892">
            <v>45470</v>
          </cell>
        </row>
        <row r="2893">
          <cell r="A2893" t="str">
            <v>RED-3060</v>
          </cell>
          <cell r="G2893">
            <v>45470</v>
          </cell>
          <cell r="H2893">
            <v>45485</v>
          </cell>
        </row>
        <row r="2894">
          <cell r="A2894" t="str">
            <v>ETB (Communications)</v>
          </cell>
          <cell r="G2894">
            <v>45485</v>
          </cell>
          <cell r="H2894">
            <v>45498</v>
          </cell>
        </row>
        <row r="2895">
          <cell r="A2895" t="str">
            <v>RED-3065</v>
          </cell>
          <cell r="G2895">
            <v>45485</v>
          </cell>
          <cell r="H2895">
            <v>45493</v>
          </cell>
        </row>
        <row r="2896">
          <cell r="A2896" t="str">
            <v>RED-3070</v>
          </cell>
          <cell r="G2896">
            <v>45493</v>
          </cell>
          <cell r="H2896">
            <v>45498</v>
          </cell>
        </row>
        <row r="2897">
          <cell r="A2897" t="str">
            <v>MOVISTAR (Communications)</v>
          </cell>
          <cell r="G2897">
            <v>45401</v>
          </cell>
          <cell r="H2897">
            <v>45492</v>
          </cell>
        </row>
        <row r="2898">
          <cell r="A2898" t="str">
            <v>RED-3075</v>
          </cell>
          <cell r="G2898">
            <v>45401</v>
          </cell>
          <cell r="H2898">
            <v>45409</v>
          </cell>
        </row>
        <row r="2899">
          <cell r="A2899" t="str">
            <v>RED-3080</v>
          </cell>
          <cell r="G2899">
            <v>45401</v>
          </cell>
          <cell r="H2899">
            <v>45449</v>
          </cell>
        </row>
        <row r="2900">
          <cell r="A2900" t="str">
            <v>RED-3085</v>
          </cell>
          <cell r="G2900">
            <v>45449</v>
          </cell>
          <cell r="H2900">
            <v>45457</v>
          </cell>
        </row>
        <row r="2901">
          <cell r="A2901" t="str">
            <v>RED-3100</v>
          </cell>
          <cell r="G2901">
            <v>45449</v>
          </cell>
          <cell r="H2901">
            <v>45470</v>
          </cell>
        </row>
        <row r="2902">
          <cell r="A2902" t="str">
            <v>RED-3090</v>
          </cell>
          <cell r="G2902">
            <v>45457</v>
          </cell>
          <cell r="H2902">
            <v>45484</v>
          </cell>
        </row>
        <row r="2903">
          <cell r="A2903" t="str">
            <v>RED-3105</v>
          </cell>
          <cell r="G2903">
            <v>45470</v>
          </cell>
          <cell r="H2903">
            <v>45485</v>
          </cell>
        </row>
        <row r="2904">
          <cell r="A2904" t="str">
            <v>RED-3095</v>
          </cell>
          <cell r="G2904">
            <v>45484</v>
          </cell>
          <cell r="H2904">
            <v>45492</v>
          </cell>
        </row>
        <row r="2905">
          <cell r="A2905" t="str">
            <v>T15 (K26+540 K30+860)</v>
          </cell>
          <cell r="G2905">
            <v>45310</v>
          </cell>
          <cell r="H2905">
            <v>45539</v>
          </cell>
        </row>
        <row r="2906">
          <cell r="A2906" t="str">
            <v>VANTI (Gas Pipe)</v>
          </cell>
          <cell r="G2906">
            <v>45310</v>
          </cell>
          <cell r="H2906">
            <v>45325</v>
          </cell>
        </row>
        <row r="2907">
          <cell r="A2907" t="str">
            <v>RED-3110</v>
          </cell>
          <cell r="G2907">
            <v>45310</v>
          </cell>
          <cell r="H2907">
            <v>45317</v>
          </cell>
        </row>
        <row r="2908">
          <cell r="A2908" t="str">
            <v>RED-3115</v>
          </cell>
          <cell r="G2908">
            <v>45310</v>
          </cell>
          <cell r="H2908">
            <v>45317</v>
          </cell>
        </row>
        <row r="2909">
          <cell r="A2909" t="str">
            <v>RED-3120</v>
          </cell>
          <cell r="G2909">
            <v>45317</v>
          </cell>
          <cell r="H2909">
            <v>45325</v>
          </cell>
        </row>
        <row r="2910">
          <cell r="A2910" t="str">
            <v>MADRID Aqueduct</v>
          </cell>
          <cell r="G2910">
            <v>45310</v>
          </cell>
          <cell r="H2910">
            <v>45386</v>
          </cell>
        </row>
        <row r="2911">
          <cell r="A2911" t="str">
            <v>RED-3125</v>
          </cell>
          <cell r="G2911">
            <v>45310</v>
          </cell>
          <cell r="H2911">
            <v>45325</v>
          </cell>
        </row>
        <row r="2912">
          <cell r="A2912" t="str">
            <v>RED-3130</v>
          </cell>
          <cell r="G2912">
            <v>45325</v>
          </cell>
          <cell r="H2912">
            <v>45351</v>
          </cell>
        </row>
        <row r="2913">
          <cell r="A2913" t="str">
            <v>RED-3135</v>
          </cell>
          <cell r="G2913">
            <v>45351</v>
          </cell>
          <cell r="H2913">
            <v>45367</v>
          </cell>
        </row>
        <row r="2914">
          <cell r="A2914" t="str">
            <v>RED-3140</v>
          </cell>
          <cell r="G2914">
            <v>45367</v>
          </cell>
          <cell r="H2914">
            <v>45386</v>
          </cell>
        </row>
        <row r="2915">
          <cell r="A2915" t="str">
            <v>MADRID Sewerage</v>
          </cell>
          <cell r="G2915">
            <v>45386</v>
          </cell>
          <cell r="H2915">
            <v>45400</v>
          </cell>
        </row>
        <row r="2916">
          <cell r="A2916" t="str">
            <v>RED-3145</v>
          </cell>
          <cell r="G2916">
            <v>45386</v>
          </cell>
          <cell r="H2916">
            <v>45391</v>
          </cell>
        </row>
        <row r="2917">
          <cell r="A2917" t="str">
            <v>RED-3150</v>
          </cell>
          <cell r="G2917">
            <v>45391</v>
          </cell>
          <cell r="H2917">
            <v>45400</v>
          </cell>
        </row>
        <row r="2918">
          <cell r="A2918" t="str">
            <v>ENEL (Electric power)</v>
          </cell>
          <cell r="G2918">
            <v>45426</v>
          </cell>
          <cell r="H2918">
            <v>45539</v>
          </cell>
        </row>
        <row r="2919">
          <cell r="A2919" t="str">
            <v>RED-3210</v>
          </cell>
          <cell r="G2919">
            <v>45426</v>
          </cell>
          <cell r="H2919">
            <v>45433</v>
          </cell>
        </row>
        <row r="2920">
          <cell r="A2920" t="str">
            <v>RED-3215</v>
          </cell>
          <cell r="G2920">
            <v>45433</v>
          </cell>
          <cell r="H2920">
            <v>45470</v>
          </cell>
        </row>
        <row r="2921">
          <cell r="A2921" t="str">
            <v>RED-3180</v>
          </cell>
          <cell r="G2921">
            <v>45447</v>
          </cell>
          <cell r="H2921">
            <v>45454</v>
          </cell>
        </row>
        <row r="2922">
          <cell r="A2922" t="str">
            <v>RED-3185</v>
          </cell>
          <cell r="G2922">
            <v>45454</v>
          </cell>
          <cell r="H2922">
            <v>45461</v>
          </cell>
        </row>
        <row r="2923">
          <cell r="A2923" t="str">
            <v>RED-3230</v>
          </cell>
          <cell r="G2923">
            <v>45455</v>
          </cell>
          <cell r="H2923">
            <v>45493</v>
          </cell>
        </row>
        <row r="2924">
          <cell r="A2924" t="str">
            <v>RED-3155</v>
          </cell>
          <cell r="G2924">
            <v>45455</v>
          </cell>
          <cell r="H2924">
            <v>45462</v>
          </cell>
        </row>
        <row r="2925">
          <cell r="A2925" t="str">
            <v>RED-3190</v>
          </cell>
          <cell r="G2925">
            <v>45461</v>
          </cell>
          <cell r="H2925">
            <v>45469</v>
          </cell>
        </row>
        <row r="2926">
          <cell r="A2926" t="str">
            <v>RED-3160</v>
          </cell>
          <cell r="G2926">
            <v>45462</v>
          </cell>
          <cell r="H2926">
            <v>45468</v>
          </cell>
        </row>
        <row r="2927">
          <cell r="A2927" t="str">
            <v>RED-3165</v>
          </cell>
          <cell r="G2927">
            <v>45468</v>
          </cell>
          <cell r="H2927">
            <v>45476</v>
          </cell>
        </row>
        <row r="2928">
          <cell r="A2928" t="str">
            <v>RED-3195</v>
          </cell>
          <cell r="G2928">
            <v>45469</v>
          </cell>
          <cell r="H2928">
            <v>45483</v>
          </cell>
        </row>
        <row r="2929">
          <cell r="A2929" t="str">
            <v>RED-3220</v>
          </cell>
          <cell r="G2929">
            <v>45470</v>
          </cell>
          <cell r="H2929">
            <v>45477</v>
          </cell>
        </row>
        <row r="2930">
          <cell r="A2930" t="str">
            <v>RED-3170</v>
          </cell>
          <cell r="G2930">
            <v>45476</v>
          </cell>
          <cell r="H2930">
            <v>45483</v>
          </cell>
        </row>
        <row r="2931">
          <cell r="A2931" t="str">
            <v>RED-3225</v>
          </cell>
          <cell r="G2931">
            <v>45477</v>
          </cell>
          <cell r="H2931">
            <v>45513</v>
          </cell>
        </row>
        <row r="2932">
          <cell r="A2932" t="str">
            <v>RED-3175</v>
          </cell>
          <cell r="G2932">
            <v>45483</v>
          </cell>
          <cell r="H2932">
            <v>45518</v>
          </cell>
        </row>
        <row r="2933">
          <cell r="A2933" t="str">
            <v>RED-3200</v>
          </cell>
          <cell r="G2933">
            <v>45483</v>
          </cell>
          <cell r="H2933">
            <v>45490</v>
          </cell>
        </row>
        <row r="2934">
          <cell r="A2934" t="str">
            <v>RED-3205</v>
          </cell>
          <cell r="G2934">
            <v>45490</v>
          </cell>
          <cell r="H2934">
            <v>45526</v>
          </cell>
        </row>
        <row r="2935">
          <cell r="A2935" t="str">
            <v>RED-3235</v>
          </cell>
          <cell r="G2935">
            <v>45493</v>
          </cell>
          <cell r="H2935">
            <v>45499</v>
          </cell>
        </row>
        <row r="2936">
          <cell r="A2936" t="str">
            <v>RED-3240</v>
          </cell>
          <cell r="G2936">
            <v>45499</v>
          </cell>
          <cell r="H2936">
            <v>45539</v>
          </cell>
        </row>
        <row r="2937">
          <cell r="A2937" t="str">
            <v>ETB (Communications)</v>
          </cell>
          <cell r="G2937">
            <v>45513</v>
          </cell>
          <cell r="H2937">
            <v>45525</v>
          </cell>
        </row>
        <row r="2938">
          <cell r="A2938" t="str">
            <v>RED-3260</v>
          </cell>
          <cell r="G2938">
            <v>45513</v>
          </cell>
          <cell r="H2938">
            <v>45518</v>
          </cell>
        </row>
        <row r="2939">
          <cell r="A2939" t="str">
            <v>RED-3265</v>
          </cell>
          <cell r="G2939">
            <v>45518</v>
          </cell>
          <cell r="H2939">
            <v>45525</v>
          </cell>
        </row>
        <row r="2940">
          <cell r="A2940" t="str">
            <v>MOVISTAR (Communications)</v>
          </cell>
          <cell r="G2940">
            <v>45498</v>
          </cell>
          <cell r="H2940">
            <v>45538</v>
          </cell>
        </row>
        <row r="2941">
          <cell r="A2941" t="str">
            <v>RED-3255</v>
          </cell>
          <cell r="G2941">
            <v>45498</v>
          </cell>
          <cell r="H2941">
            <v>45538</v>
          </cell>
        </row>
        <row r="2942">
          <cell r="A2942" t="str">
            <v>RED-3245</v>
          </cell>
          <cell r="G2942">
            <v>45499</v>
          </cell>
          <cell r="H2942">
            <v>45525</v>
          </cell>
        </row>
        <row r="2943">
          <cell r="A2943" t="str">
            <v>RED-3250</v>
          </cell>
          <cell r="G2943">
            <v>45525</v>
          </cell>
          <cell r="H2943">
            <v>45533</v>
          </cell>
        </row>
        <row r="2944">
          <cell r="A2944" t="str">
            <v>T16 (K30+860 K35+960)</v>
          </cell>
          <cell r="G2944">
            <v>45310</v>
          </cell>
          <cell r="H2944">
            <v>45498</v>
          </cell>
        </row>
        <row r="2945">
          <cell r="A2945" t="str">
            <v>CENIT</v>
          </cell>
          <cell r="G2945">
            <v>45310</v>
          </cell>
          <cell r="H2945">
            <v>45349</v>
          </cell>
        </row>
        <row r="2946">
          <cell r="A2946" t="str">
            <v>RED-3270</v>
          </cell>
          <cell r="G2946">
            <v>45310</v>
          </cell>
          <cell r="H2946">
            <v>45349</v>
          </cell>
        </row>
        <row r="2947">
          <cell r="A2947" t="str">
            <v>ENEL (Electric power)</v>
          </cell>
          <cell r="G2947">
            <v>45366</v>
          </cell>
          <cell r="H2947">
            <v>45476</v>
          </cell>
        </row>
        <row r="2948">
          <cell r="A2948" t="str">
            <v>RED-3275</v>
          </cell>
          <cell r="G2948">
            <v>45366</v>
          </cell>
          <cell r="H2948">
            <v>45383</v>
          </cell>
        </row>
        <row r="2949">
          <cell r="A2949" t="str">
            <v>RED-3290</v>
          </cell>
          <cell r="G2949">
            <v>45366</v>
          </cell>
          <cell r="H2949">
            <v>45395</v>
          </cell>
        </row>
        <row r="2950">
          <cell r="A2950" t="str">
            <v>RED-3315</v>
          </cell>
          <cell r="G2950">
            <v>45366</v>
          </cell>
          <cell r="H2950">
            <v>45372</v>
          </cell>
        </row>
        <row r="2951">
          <cell r="A2951" t="str">
            <v>RED-3320</v>
          </cell>
          <cell r="G2951">
            <v>45372</v>
          </cell>
          <cell r="H2951">
            <v>45406</v>
          </cell>
        </row>
        <row r="2952">
          <cell r="A2952" t="str">
            <v>RED-3280</v>
          </cell>
          <cell r="G2952">
            <v>45383</v>
          </cell>
          <cell r="H2952">
            <v>45419</v>
          </cell>
        </row>
        <row r="2953">
          <cell r="A2953" t="str">
            <v>RED-3295</v>
          </cell>
          <cell r="G2953">
            <v>45395</v>
          </cell>
          <cell r="H2953">
            <v>45401</v>
          </cell>
        </row>
        <row r="2954">
          <cell r="A2954" t="str">
            <v>RED-3300</v>
          </cell>
          <cell r="G2954">
            <v>45401</v>
          </cell>
          <cell r="H2954">
            <v>45430</v>
          </cell>
        </row>
        <row r="2955">
          <cell r="A2955" t="str">
            <v>RED-3305</v>
          </cell>
          <cell r="G2955">
            <v>45401</v>
          </cell>
          <cell r="H2955">
            <v>45430</v>
          </cell>
        </row>
        <row r="2956">
          <cell r="A2956" t="str">
            <v>RED-3325</v>
          </cell>
          <cell r="G2956">
            <v>45406</v>
          </cell>
          <cell r="H2956">
            <v>45412</v>
          </cell>
        </row>
        <row r="2957">
          <cell r="A2957" t="str">
            <v>RED-3330</v>
          </cell>
          <cell r="G2957">
            <v>45412</v>
          </cell>
          <cell r="H2957">
            <v>45419</v>
          </cell>
        </row>
        <row r="2958">
          <cell r="A2958" t="str">
            <v>RED-3285</v>
          </cell>
          <cell r="G2958">
            <v>45419</v>
          </cell>
          <cell r="H2958">
            <v>45426</v>
          </cell>
        </row>
        <row r="2959">
          <cell r="A2959" t="str">
            <v>RED-3355</v>
          </cell>
          <cell r="G2959">
            <v>45419</v>
          </cell>
          <cell r="H2959">
            <v>45462</v>
          </cell>
        </row>
        <row r="2960">
          <cell r="A2960" t="str">
            <v>RED-3335</v>
          </cell>
          <cell r="G2960">
            <v>45419</v>
          </cell>
          <cell r="H2960">
            <v>45427</v>
          </cell>
        </row>
        <row r="2961">
          <cell r="A2961" t="str">
            <v>RED-3340</v>
          </cell>
          <cell r="G2961">
            <v>45427</v>
          </cell>
          <cell r="H2961">
            <v>45433</v>
          </cell>
        </row>
        <row r="2962">
          <cell r="A2962" t="str">
            <v>RED-3310</v>
          </cell>
          <cell r="G2962">
            <v>45430</v>
          </cell>
          <cell r="H2962">
            <v>45455</v>
          </cell>
        </row>
        <row r="2963">
          <cell r="A2963" t="str">
            <v>RED-3345</v>
          </cell>
          <cell r="G2963">
            <v>45433</v>
          </cell>
          <cell r="H2963">
            <v>45439</v>
          </cell>
        </row>
        <row r="2964">
          <cell r="A2964" t="str">
            <v>RED-3350</v>
          </cell>
          <cell r="G2964">
            <v>45439</v>
          </cell>
          <cell r="H2964">
            <v>45447</v>
          </cell>
        </row>
        <row r="2965">
          <cell r="A2965" t="str">
            <v>RED-3360</v>
          </cell>
          <cell r="G2965">
            <v>45462</v>
          </cell>
          <cell r="H2965">
            <v>45468</v>
          </cell>
        </row>
        <row r="2966">
          <cell r="A2966" t="str">
            <v>RED-3365</v>
          </cell>
          <cell r="G2966">
            <v>45468</v>
          </cell>
          <cell r="H2966">
            <v>45476</v>
          </cell>
        </row>
        <row r="2967">
          <cell r="A2967" t="str">
            <v>MOVISTAR (Communications)</v>
          </cell>
          <cell r="G2967">
            <v>45426</v>
          </cell>
          <cell r="H2967">
            <v>45498</v>
          </cell>
        </row>
        <row r="2968">
          <cell r="A2968" t="str">
            <v>RED-3730</v>
          </cell>
          <cell r="G2968">
            <v>45426</v>
          </cell>
          <cell r="H2968">
            <v>45498</v>
          </cell>
        </row>
        <row r="2969">
          <cell r="A2969" t="str">
            <v>T17 (K35+960 K37+800)</v>
          </cell>
          <cell r="G2969">
            <v>45310</v>
          </cell>
          <cell r="H2969">
            <v>45756</v>
          </cell>
        </row>
        <row r="2970">
          <cell r="A2970" t="str">
            <v>CENIT</v>
          </cell>
          <cell r="G2970">
            <v>45310</v>
          </cell>
          <cell r="H2970">
            <v>45366</v>
          </cell>
        </row>
        <row r="2971">
          <cell r="A2971" t="str">
            <v>RED-3370</v>
          </cell>
          <cell r="G2971">
            <v>45310</v>
          </cell>
          <cell r="H2971">
            <v>45334</v>
          </cell>
        </row>
        <row r="2972">
          <cell r="A2972" t="str">
            <v>RED-3375</v>
          </cell>
          <cell r="G2972">
            <v>45334</v>
          </cell>
          <cell r="H2972">
            <v>45366</v>
          </cell>
        </row>
        <row r="2973">
          <cell r="A2973" t="str">
            <v>VANTI (Gas Pipe)</v>
          </cell>
          <cell r="G2973">
            <v>45366</v>
          </cell>
          <cell r="H2973">
            <v>45430</v>
          </cell>
        </row>
        <row r="2974">
          <cell r="A2974" t="str">
            <v>RED-3380</v>
          </cell>
          <cell r="G2974">
            <v>45366</v>
          </cell>
          <cell r="H2974">
            <v>45400</v>
          </cell>
        </row>
        <row r="2975">
          <cell r="A2975" t="str">
            <v>RED-3535</v>
          </cell>
          <cell r="G2975">
            <v>45387</v>
          </cell>
          <cell r="H2975">
            <v>45420</v>
          </cell>
        </row>
        <row r="2976">
          <cell r="A2976" t="str">
            <v>RED-3540</v>
          </cell>
          <cell r="G2976">
            <v>45420</v>
          </cell>
          <cell r="H2976">
            <v>45430</v>
          </cell>
        </row>
        <row r="2977">
          <cell r="A2977" t="str">
            <v>FACATATIVA Aqueduct</v>
          </cell>
          <cell r="G2977">
            <v>45334</v>
          </cell>
          <cell r="H2977">
            <v>45394</v>
          </cell>
        </row>
        <row r="2978">
          <cell r="A2978" t="str">
            <v>RED-3385</v>
          </cell>
          <cell r="G2978">
            <v>45334</v>
          </cell>
          <cell r="H2978">
            <v>45345</v>
          </cell>
        </row>
        <row r="2979">
          <cell r="A2979" t="str">
            <v>RED-3390</v>
          </cell>
          <cell r="G2979">
            <v>45345</v>
          </cell>
          <cell r="H2979">
            <v>45353</v>
          </cell>
        </row>
        <row r="2980">
          <cell r="A2980" t="str">
            <v>RED-3395</v>
          </cell>
          <cell r="G2980">
            <v>45345</v>
          </cell>
          <cell r="H2980">
            <v>45353</v>
          </cell>
        </row>
        <row r="2981">
          <cell r="A2981" t="str">
            <v>RED-3400</v>
          </cell>
          <cell r="G2981">
            <v>45353</v>
          </cell>
          <cell r="H2981">
            <v>45365</v>
          </cell>
        </row>
        <row r="2982">
          <cell r="A2982" t="str">
            <v>RED-3405</v>
          </cell>
          <cell r="G2982">
            <v>45365</v>
          </cell>
          <cell r="H2982">
            <v>45381</v>
          </cell>
        </row>
        <row r="2983">
          <cell r="A2983" t="str">
            <v>RED-3410</v>
          </cell>
          <cell r="G2983">
            <v>45381</v>
          </cell>
          <cell r="H2983">
            <v>45394</v>
          </cell>
        </row>
        <row r="2984">
          <cell r="A2984" t="str">
            <v>RED-3415</v>
          </cell>
          <cell r="G2984">
            <v>45381</v>
          </cell>
          <cell r="H2984">
            <v>45394</v>
          </cell>
        </row>
        <row r="2985">
          <cell r="A2985" t="str">
            <v>FACATATIVA Sewerage</v>
          </cell>
          <cell r="G2985">
            <v>45400</v>
          </cell>
          <cell r="H2985">
            <v>45472</v>
          </cell>
        </row>
        <row r="2986">
          <cell r="A2986" t="str">
            <v>RED-3420</v>
          </cell>
          <cell r="G2986">
            <v>45400</v>
          </cell>
          <cell r="H2986">
            <v>45416</v>
          </cell>
        </row>
        <row r="2987">
          <cell r="A2987" t="str">
            <v>RED-3425</v>
          </cell>
          <cell r="G2987">
            <v>45416</v>
          </cell>
          <cell r="H2987">
            <v>45457</v>
          </cell>
        </row>
        <row r="2988">
          <cell r="A2988" t="str">
            <v>RED-3430</v>
          </cell>
          <cell r="G2988">
            <v>45457</v>
          </cell>
          <cell r="H2988">
            <v>45472</v>
          </cell>
        </row>
        <row r="2989">
          <cell r="A2989" t="str">
            <v>TRIPLE A CARTAGENITA Aqueduct</v>
          </cell>
          <cell r="G2989">
            <v>45391</v>
          </cell>
          <cell r="H2989">
            <v>45573</v>
          </cell>
        </row>
        <row r="2990">
          <cell r="A2990" t="str">
            <v>RED-3760</v>
          </cell>
          <cell r="G2990">
            <v>45391</v>
          </cell>
          <cell r="H2990">
            <v>45400</v>
          </cell>
        </row>
        <row r="2991">
          <cell r="A2991" t="str">
            <v>RED-3895</v>
          </cell>
          <cell r="G2991">
            <v>45391</v>
          </cell>
          <cell r="H2991">
            <v>45418</v>
          </cell>
        </row>
        <row r="2992">
          <cell r="A2992" t="str">
            <v>RED-3765</v>
          </cell>
          <cell r="G2992">
            <v>45400</v>
          </cell>
          <cell r="H2992">
            <v>45407</v>
          </cell>
        </row>
        <row r="2993">
          <cell r="A2993" t="str">
            <v>RED-3770</v>
          </cell>
          <cell r="G2993">
            <v>45407</v>
          </cell>
          <cell r="H2993">
            <v>45416</v>
          </cell>
        </row>
        <row r="2994">
          <cell r="A2994" t="str">
            <v>RED-3775</v>
          </cell>
          <cell r="G2994">
            <v>45416</v>
          </cell>
          <cell r="H2994">
            <v>45440</v>
          </cell>
        </row>
        <row r="2995">
          <cell r="A2995" t="str">
            <v>RED-3905</v>
          </cell>
          <cell r="G2995">
            <v>45418</v>
          </cell>
          <cell r="H2995">
            <v>45432</v>
          </cell>
        </row>
        <row r="2996">
          <cell r="A2996" t="str">
            <v>RED-3910</v>
          </cell>
          <cell r="G2996">
            <v>45432</v>
          </cell>
          <cell r="H2996">
            <v>45449</v>
          </cell>
        </row>
        <row r="2997">
          <cell r="A2997" t="str">
            <v>RED-3780</v>
          </cell>
          <cell r="G2997">
            <v>45440</v>
          </cell>
          <cell r="H2997">
            <v>45450</v>
          </cell>
        </row>
        <row r="2998">
          <cell r="A2998" t="str">
            <v>RED-3920</v>
          </cell>
          <cell r="G2998">
            <v>45449</v>
          </cell>
          <cell r="H2998">
            <v>45456</v>
          </cell>
        </row>
        <row r="2999">
          <cell r="A2999" t="str">
            <v>RED-3785</v>
          </cell>
          <cell r="G2999">
            <v>45450</v>
          </cell>
          <cell r="H2999">
            <v>45455</v>
          </cell>
        </row>
        <row r="3000">
          <cell r="A3000" t="str">
            <v>RED-3795</v>
          </cell>
          <cell r="G3000">
            <v>45455</v>
          </cell>
          <cell r="H3000">
            <v>45482</v>
          </cell>
        </row>
        <row r="3001">
          <cell r="A3001" t="str">
            <v>RED-3930</v>
          </cell>
          <cell r="G3001">
            <v>45456</v>
          </cell>
          <cell r="H3001">
            <v>45470</v>
          </cell>
        </row>
        <row r="3002">
          <cell r="A3002" t="str">
            <v>RED-3935</v>
          </cell>
          <cell r="G3002">
            <v>45470</v>
          </cell>
          <cell r="H3002">
            <v>45484</v>
          </cell>
        </row>
        <row r="3003">
          <cell r="A3003" t="str">
            <v>RED-3805</v>
          </cell>
          <cell r="G3003">
            <v>45482</v>
          </cell>
          <cell r="H3003">
            <v>45484</v>
          </cell>
        </row>
        <row r="3004">
          <cell r="A3004" t="str">
            <v>RED-3815</v>
          </cell>
          <cell r="G3004">
            <v>45484</v>
          </cell>
          <cell r="H3004">
            <v>45486</v>
          </cell>
        </row>
        <row r="3005">
          <cell r="A3005" t="str">
            <v>RED-3945</v>
          </cell>
          <cell r="G3005">
            <v>45484</v>
          </cell>
          <cell r="H3005">
            <v>45504</v>
          </cell>
        </row>
        <row r="3006">
          <cell r="A3006" t="str">
            <v>RED-3955</v>
          </cell>
          <cell r="G3006">
            <v>45484</v>
          </cell>
          <cell r="H3006">
            <v>45497</v>
          </cell>
        </row>
        <row r="3007">
          <cell r="A3007" t="str">
            <v>RED-3825</v>
          </cell>
          <cell r="G3007">
            <v>45486</v>
          </cell>
          <cell r="H3007">
            <v>45497</v>
          </cell>
        </row>
        <row r="3008">
          <cell r="A3008" t="str">
            <v>RED-3835</v>
          </cell>
          <cell r="G3008">
            <v>45497</v>
          </cell>
          <cell r="H3008">
            <v>45506</v>
          </cell>
        </row>
        <row r="3009">
          <cell r="A3009" t="str">
            <v>RED-3965</v>
          </cell>
          <cell r="G3009">
            <v>45497</v>
          </cell>
          <cell r="H3009">
            <v>45518</v>
          </cell>
        </row>
        <row r="3010">
          <cell r="A3010" t="str">
            <v>RED-3845</v>
          </cell>
          <cell r="G3010">
            <v>45506</v>
          </cell>
          <cell r="H3010">
            <v>45520</v>
          </cell>
        </row>
        <row r="3011">
          <cell r="A3011" t="str">
            <v>RED-3975</v>
          </cell>
          <cell r="G3011">
            <v>45518</v>
          </cell>
          <cell r="H3011">
            <v>45533</v>
          </cell>
        </row>
        <row r="3012">
          <cell r="A3012" t="str">
            <v>RED-3855</v>
          </cell>
          <cell r="G3012">
            <v>45520</v>
          </cell>
          <cell r="H3012">
            <v>45531</v>
          </cell>
        </row>
        <row r="3013">
          <cell r="A3013" t="str">
            <v>RED-3865</v>
          </cell>
          <cell r="G3013">
            <v>45531</v>
          </cell>
          <cell r="H3013">
            <v>45544</v>
          </cell>
        </row>
        <row r="3014">
          <cell r="A3014" t="str">
            <v>RED-4015</v>
          </cell>
          <cell r="G3014">
            <v>45531</v>
          </cell>
          <cell r="H3014">
            <v>45541</v>
          </cell>
        </row>
        <row r="3015">
          <cell r="A3015" t="str">
            <v>RED-3985</v>
          </cell>
          <cell r="G3015">
            <v>45533</v>
          </cell>
          <cell r="H3015">
            <v>45546</v>
          </cell>
        </row>
        <row r="3016">
          <cell r="A3016" t="str">
            <v>RED-3875</v>
          </cell>
          <cell r="G3016">
            <v>45544</v>
          </cell>
          <cell r="H3016">
            <v>45555</v>
          </cell>
        </row>
        <row r="3017">
          <cell r="A3017" t="str">
            <v>RED-3995</v>
          </cell>
          <cell r="G3017">
            <v>45546</v>
          </cell>
          <cell r="H3017">
            <v>45561</v>
          </cell>
        </row>
        <row r="3018">
          <cell r="A3018" t="str">
            <v>RED-3885</v>
          </cell>
          <cell r="G3018">
            <v>45555</v>
          </cell>
          <cell r="H3018">
            <v>45573</v>
          </cell>
        </row>
        <row r="3019">
          <cell r="A3019" t="str">
            <v>RED-4005</v>
          </cell>
          <cell r="G3019">
            <v>45561</v>
          </cell>
          <cell r="H3019">
            <v>45570</v>
          </cell>
        </row>
        <row r="3020">
          <cell r="A3020" t="str">
            <v>ENEL (Electric power)</v>
          </cell>
          <cell r="G3020">
            <v>45573</v>
          </cell>
          <cell r="H3020">
            <v>45741</v>
          </cell>
        </row>
        <row r="3021">
          <cell r="A3021" t="str">
            <v>RED-3435</v>
          </cell>
          <cell r="G3021">
            <v>45573</v>
          </cell>
          <cell r="H3021">
            <v>45584</v>
          </cell>
        </row>
        <row r="3022">
          <cell r="A3022" t="str">
            <v>RED-3440</v>
          </cell>
          <cell r="G3022">
            <v>45584</v>
          </cell>
          <cell r="H3022">
            <v>45594</v>
          </cell>
        </row>
        <row r="3023">
          <cell r="A3023" t="str">
            <v>RED-3545</v>
          </cell>
          <cell r="G3023">
            <v>45594</v>
          </cell>
          <cell r="H3023">
            <v>45605</v>
          </cell>
        </row>
        <row r="3024">
          <cell r="A3024" t="str">
            <v>RED-3550</v>
          </cell>
          <cell r="G3024">
            <v>45605</v>
          </cell>
          <cell r="H3024">
            <v>45636</v>
          </cell>
        </row>
        <row r="3025">
          <cell r="A3025" t="str">
            <v>RED-3555</v>
          </cell>
          <cell r="G3025">
            <v>45636</v>
          </cell>
          <cell r="H3025">
            <v>45646</v>
          </cell>
        </row>
        <row r="3026">
          <cell r="A3026" t="str">
            <v>RED-3560</v>
          </cell>
          <cell r="G3026">
            <v>45646</v>
          </cell>
          <cell r="H3026">
            <v>45688</v>
          </cell>
        </row>
        <row r="3027">
          <cell r="A3027" t="str">
            <v>RED-3565</v>
          </cell>
          <cell r="G3027">
            <v>45688</v>
          </cell>
          <cell r="H3027">
            <v>45699</v>
          </cell>
        </row>
        <row r="3028">
          <cell r="A3028" t="str">
            <v>RED-3570</v>
          </cell>
          <cell r="G3028">
            <v>45699</v>
          </cell>
          <cell r="H3028">
            <v>45708</v>
          </cell>
        </row>
        <row r="3029">
          <cell r="A3029" t="str">
            <v>RED-3575</v>
          </cell>
          <cell r="G3029">
            <v>45708</v>
          </cell>
          <cell r="H3029">
            <v>45720</v>
          </cell>
        </row>
        <row r="3030">
          <cell r="A3030" t="str">
            <v>RED-3580</v>
          </cell>
          <cell r="G3030">
            <v>45720</v>
          </cell>
          <cell r="H3030">
            <v>45729</v>
          </cell>
        </row>
        <row r="3031">
          <cell r="A3031" t="str">
            <v>RED-3585</v>
          </cell>
          <cell r="G3031">
            <v>45729</v>
          </cell>
          <cell r="H3031">
            <v>45741</v>
          </cell>
        </row>
        <row r="3032">
          <cell r="A3032" t="str">
            <v>MOVISTAR (Communications)</v>
          </cell>
          <cell r="G3032">
            <v>45646</v>
          </cell>
          <cell r="H3032">
            <v>45756</v>
          </cell>
        </row>
        <row r="3033">
          <cell r="A3033" t="str">
            <v>RED-3445</v>
          </cell>
          <cell r="G3033">
            <v>45646</v>
          </cell>
          <cell r="H3033">
            <v>45660</v>
          </cell>
        </row>
        <row r="3034">
          <cell r="A3034" t="str">
            <v>RED-3590</v>
          </cell>
          <cell r="G3034">
            <v>45646</v>
          </cell>
          <cell r="H3034">
            <v>45672</v>
          </cell>
        </row>
        <row r="3035">
          <cell r="A3035" t="str">
            <v>RED-3620</v>
          </cell>
          <cell r="G3035">
            <v>45646</v>
          </cell>
          <cell r="H3035">
            <v>45660</v>
          </cell>
        </row>
        <row r="3036">
          <cell r="A3036" t="str">
            <v>RED-3625</v>
          </cell>
          <cell r="G3036">
            <v>45660</v>
          </cell>
          <cell r="H3036">
            <v>45688</v>
          </cell>
        </row>
        <row r="3037">
          <cell r="A3037" t="str">
            <v>RED-3595</v>
          </cell>
          <cell r="G3037">
            <v>45672</v>
          </cell>
          <cell r="H3037">
            <v>45679</v>
          </cell>
        </row>
        <row r="3038">
          <cell r="A3038" t="str">
            <v>RED-3600</v>
          </cell>
          <cell r="G3038">
            <v>45679</v>
          </cell>
          <cell r="H3038">
            <v>45686</v>
          </cell>
        </row>
        <row r="3039">
          <cell r="A3039" t="str">
            <v>RED-3605</v>
          </cell>
          <cell r="G3039">
            <v>45686</v>
          </cell>
          <cell r="H3039">
            <v>45706</v>
          </cell>
        </row>
        <row r="3040">
          <cell r="A3040" t="str">
            <v>RED-3630</v>
          </cell>
          <cell r="G3040">
            <v>45688</v>
          </cell>
          <cell r="H3040">
            <v>45696</v>
          </cell>
        </row>
        <row r="3041">
          <cell r="A3041" t="str">
            <v>RED-3635</v>
          </cell>
          <cell r="G3041">
            <v>45696</v>
          </cell>
          <cell r="H3041">
            <v>45703</v>
          </cell>
        </row>
        <row r="3042">
          <cell r="A3042" t="str">
            <v>RED-3640</v>
          </cell>
          <cell r="G3042">
            <v>45703</v>
          </cell>
          <cell r="H3042">
            <v>45713</v>
          </cell>
        </row>
        <row r="3043">
          <cell r="A3043" t="str">
            <v>RED-3610</v>
          </cell>
          <cell r="G3043">
            <v>45706</v>
          </cell>
          <cell r="H3043">
            <v>45715</v>
          </cell>
        </row>
        <row r="3044">
          <cell r="A3044" t="str">
            <v>RED-3645</v>
          </cell>
          <cell r="G3044">
            <v>45713</v>
          </cell>
          <cell r="H3044">
            <v>45741</v>
          </cell>
        </row>
        <row r="3045">
          <cell r="A3045" t="str">
            <v>RED-3615</v>
          </cell>
          <cell r="G3045">
            <v>45715</v>
          </cell>
          <cell r="H3045">
            <v>45745</v>
          </cell>
        </row>
        <row r="3046">
          <cell r="A3046" t="str">
            <v>RED-3650</v>
          </cell>
          <cell r="G3046">
            <v>45741</v>
          </cell>
          <cell r="H3046">
            <v>45748</v>
          </cell>
        </row>
        <row r="3047">
          <cell r="A3047" t="str">
            <v>RED-3655</v>
          </cell>
          <cell r="G3047">
            <v>45748</v>
          </cell>
          <cell r="H3047">
            <v>45756</v>
          </cell>
        </row>
        <row r="3048">
          <cell r="A3048" t="str">
            <v>T18 (K37+800 K39+660)</v>
          </cell>
          <cell r="G3048">
            <v>45366</v>
          </cell>
          <cell r="H3048">
            <v>45791</v>
          </cell>
        </row>
        <row r="3049">
          <cell r="A3049" t="str">
            <v>CENIT</v>
          </cell>
          <cell r="G3049">
            <v>45366</v>
          </cell>
          <cell r="H3049">
            <v>45408</v>
          </cell>
        </row>
        <row r="3050">
          <cell r="A3050" t="str">
            <v>RED-3450</v>
          </cell>
          <cell r="G3050">
            <v>45366</v>
          </cell>
          <cell r="H3050">
            <v>45408</v>
          </cell>
        </row>
        <row r="3051">
          <cell r="A3051" t="str">
            <v>VANTI (Gas Pipe)</v>
          </cell>
          <cell r="G3051">
            <v>45430</v>
          </cell>
          <cell r="H3051">
            <v>45449</v>
          </cell>
        </row>
        <row r="3052">
          <cell r="A3052" t="str">
            <v>RED-3455</v>
          </cell>
          <cell r="G3052">
            <v>45430</v>
          </cell>
          <cell r="H3052">
            <v>45440</v>
          </cell>
        </row>
        <row r="3053">
          <cell r="A3053" t="str">
            <v>RED-3660</v>
          </cell>
          <cell r="G3053">
            <v>45440</v>
          </cell>
          <cell r="H3053">
            <v>45449</v>
          </cell>
        </row>
        <row r="3054">
          <cell r="A3054" t="str">
            <v>TGI (GAS)</v>
          </cell>
          <cell r="G3054">
            <v>45449</v>
          </cell>
          <cell r="H3054">
            <v>45455</v>
          </cell>
        </row>
        <row r="3055">
          <cell r="A3055" t="str">
            <v>RED-3460</v>
          </cell>
          <cell r="G3055">
            <v>45449</v>
          </cell>
          <cell r="H3055">
            <v>45455</v>
          </cell>
        </row>
        <row r="3056">
          <cell r="A3056" t="str">
            <v>FACATATIVA Aqueduct</v>
          </cell>
          <cell r="G3056">
            <v>45394</v>
          </cell>
          <cell r="H3056">
            <v>45532</v>
          </cell>
        </row>
        <row r="3057">
          <cell r="A3057" t="str">
            <v>RED-3465</v>
          </cell>
          <cell r="G3057">
            <v>45394</v>
          </cell>
          <cell r="H3057">
            <v>45412</v>
          </cell>
        </row>
        <row r="3058">
          <cell r="A3058" t="str">
            <v>RED-3470</v>
          </cell>
          <cell r="G3058">
            <v>45412</v>
          </cell>
          <cell r="H3058">
            <v>45440</v>
          </cell>
        </row>
        <row r="3059">
          <cell r="A3059" t="str">
            <v>RED-3475</v>
          </cell>
          <cell r="G3059">
            <v>45440</v>
          </cell>
          <cell r="H3059">
            <v>45450</v>
          </cell>
        </row>
        <row r="3060">
          <cell r="A3060" t="str">
            <v>RED-3485</v>
          </cell>
          <cell r="G3060">
            <v>45450</v>
          </cell>
          <cell r="H3060">
            <v>45462</v>
          </cell>
        </row>
        <row r="3061">
          <cell r="A3061" t="str">
            <v>RED-3480</v>
          </cell>
          <cell r="G3061">
            <v>45462</v>
          </cell>
          <cell r="H3061">
            <v>45469</v>
          </cell>
        </row>
        <row r="3062">
          <cell r="A3062" t="str">
            <v>RED-3490</v>
          </cell>
          <cell r="G3062">
            <v>45469</v>
          </cell>
          <cell r="H3062">
            <v>45503</v>
          </cell>
        </row>
        <row r="3063">
          <cell r="A3063" t="str">
            <v>RED-3495</v>
          </cell>
          <cell r="G3063">
            <v>45503</v>
          </cell>
          <cell r="H3063">
            <v>45513</v>
          </cell>
        </row>
        <row r="3064">
          <cell r="A3064" t="str">
            <v>RED-4025</v>
          </cell>
          <cell r="G3064">
            <v>45513</v>
          </cell>
          <cell r="H3064">
            <v>45532</v>
          </cell>
        </row>
        <row r="3065">
          <cell r="A3065" t="str">
            <v>FACATATIVA Sewerage</v>
          </cell>
          <cell r="G3065">
            <v>45412</v>
          </cell>
          <cell r="H3065">
            <v>45533</v>
          </cell>
        </row>
        <row r="3066">
          <cell r="A3066" t="str">
            <v>RED-3500</v>
          </cell>
          <cell r="G3066">
            <v>45412</v>
          </cell>
          <cell r="H3066">
            <v>45439</v>
          </cell>
        </row>
        <row r="3067">
          <cell r="A3067" t="str">
            <v>RED-3505</v>
          </cell>
          <cell r="G3067">
            <v>45439</v>
          </cell>
          <cell r="H3067">
            <v>45486</v>
          </cell>
        </row>
        <row r="3068">
          <cell r="A3068" t="str">
            <v>RED-3510</v>
          </cell>
          <cell r="G3068">
            <v>45486</v>
          </cell>
          <cell r="H3068">
            <v>45533</v>
          </cell>
        </row>
        <row r="3069">
          <cell r="A3069" t="str">
            <v>ENEL (Electric power)</v>
          </cell>
          <cell r="G3069">
            <v>45594</v>
          </cell>
          <cell r="H3069">
            <v>45756</v>
          </cell>
        </row>
        <row r="3070">
          <cell r="A3070" t="str">
            <v>RED-3515</v>
          </cell>
          <cell r="G3070">
            <v>45594</v>
          </cell>
          <cell r="H3070">
            <v>45609</v>
          </cell>
        </row>
        <row r="3071">
          <cell r="A3071" t="str">
            <v>RED-3520</v>
          </cell>
          <cell r="G3071">
            <v>45609</v>
          </cell>
          <cell r="H3071">
            <v>45622</v>
          </cell>
        </row>
        <row r="3072">
          <cell r="A3072" t="str">
            <v>RED-3665</v>
          </cell>
          <cell r="G3072">
            <v>45622</v>
          </cell>
          <cell r="H3072">
            <v>45633</v>
          </cell>
        </row>
        <row r="3073">
          <cell r="A3073" t="str">
            <v>RED-3670</v>
          </cell>
          <cell r="G3073">
            <v>45633</v>
          </cell>
          <cell r="H3073">
            <v>45646</v>
          </cell>
        </row>
        <row r="3074">
          <cell r="A3074" t="str">
            <v>RED-3675</v>
          </cell>
          <cell r="G3074">
            <v>45646</v>
          </cell>
          <cell r="H3074">
            <v>45666</v>
          </cell>
        </row>
        <row r="3075">
          <cell r="A3075" t="str">
            <v>RED-3680</v>
          </cell>
          <cell r="G3075">
            <v>45666</v>
          </cell>
          <cell r="H3075">
            <v>45679</v>
          </cell>
        </row>
        <row r="3076">
          <cell r="A3076" t="str">
            <v>RED-3685</v>
          </cell>
          <cell r="G3076">
            <v>45679</v>
          </cell>
          <cell r="H3076">
            <v>45692</v>
          </cell>
        </row>
        <row r="3077">
          <cell r="A3077" t="str">
            <v>RED-3690</v>
          </cell>
          <cell r="G3077">
            <v>45692</v>
          </cell>
          <cell r="H3077">
            <v>45703</v>
          </cell>
        </row>
        <row r="3078">
          <cell r="A3078" t="str">
            <v>RED-3695</v>
          </cell>
          <cell r="G3078">
            <v>45703</v>
          </cell>
          <cell r="H3078">
            <v>45717</v>
          </cell>
        </row>
        <row r="3079">
          <cell r="A3079" t="str">
            <v>RED-3700</v>
          </cell>
          <cell r="G3079">
            <v>45717</v>
          </cell>
          <cell r="H3079">
            <v>45729</v>
          </cell>
        </row>
        <row r="3080">
          <cell r="A3080" t="str">
            <v>RED-3705</v>
          </cell>
          <cell r="G3080">
            <v>45729</v>
          </cell>
          <cell r="H3080">
            <v>45743</v>
          </cell>
        </row>
        <row r="3081">
          <cell r="A3081" t="str">
            <v>RED-3710</v>
          </cell>
          <cell r="G3081">
            <v>45743</v>
          </cell>
          <cell r="H3081">
            <v>45756</v>
          </cell>
        </row>
        <row r="3082">
          <cell r="A3082" t="str">
            <v>MOVISTAR (Communications)</v>
          </cell>
          <cell r="G3082">
            <v>45672</v>
          </cell>
          <cell r="H3082">
            <v>45791</v>
          </cell>
        </row>
        <row r="3083">
          <cell r="A3083" t="str">
            <v>RED-3525</v>
          </cell>
          <cell r="G3083">
            <v>45672</v>
          </cell>
          <cell r="H3083">
            <v>45700</v>
          </cell>
        </row>
        <row r="3084">
          <cell r="A3084" t="str">
            <v>RED-3715</v>
          </cell>
          <cell r="G3084">
            <v>45700</v>
          </cell>
          <cell r="H3084">
            <v>45729</v>
          </cell>
        </row>
        <row r="3085">
          <cell r="A3085" t="str">
            <v>RED-3720</v>
          </cell>
          <cell r="G3085">
            <v>45729</v>
          </cell>
          <cell r="H3085">
            <v>45759</v>
          </cell>
        </row>
        <row r="3086">
          <cell r="A3086" t="str">
            <v>RED-3725</v>
          </cell>
          <cell r="G3086">
            <v>45759</v>
          </cell>
          <cell r="H3086">
            <v>45791</v>
          </cell>
        </row>
        <row r="3087">
          <cell r="A3087" t="str">
            <v>MEDIACOMMERCE (Communications)</v>
          </cell>
          <cell r="G3087">
            <v>45756</v>
          </cell>
          <cell r="H3087">
            <v>45761</v>
          </cell>
        </row>
        <row r="3088">
          <cell r="A3088" t="str">
            <v>RED-3530</v>
          </cell>
          <cell r="G3088">
            <v>45756</v>
          </cell>
          <cell r="H3088">
            <v>45761</v>
          </cell>
        </row>
        <row r="3089">
          <cell r="A3089" t="str">
            <v>T1 Tramo 1 - Ramal Metro PK0+000 - PK0+994</v>
          </cell>
          <cell r="G3089">
            <v>45628</v>
          </cell>
          <cell r="H3089">
            <v>46160</v>
          </cell>
        </row>
        <row r="3090">
          <cell r="A3090" t="str">
            <v>T1-1 Tramo Ramal Metro - Movimiento de Tierra y Sistema de Drenaje Finalizados</v>
          </cell>
          <cell r="G3090">
            <v>45628</v>
          </cell>
          <cell r="H3090">
            <v>45884</v>
          </cell>
        </row>
        <row r="3091">
          <cell r="A3091" t="str">
            <v>FCON-310</v>
          </cell>
          <cell r="G3091">
            <v>45628</v>
          </cell>
          <cell r="H3091">
            <v>45673</v>
          </cell>
        </row>
        <row r="3092">
          <cell r="A3092" t="str">
            <v>FCON-315</v>
          </cell>
          <cell r="G3092">
            <v>45644</v>
          </cell>
          <cell r="H3092">
            <v>45848</v>
          </cell>
        </row>
        <row r="3093">
          <cell r="A3093" t="str">
            <v>FCON-325</v>
          </cell>
          <cell r="G3093">
            <v>45702</v>
          </cell>
          <cell r="H3093">
            <v>45744</v>
          </cell>
        </row>
        <row r="3094">
          <cell r="A3094" t="str">
            <v>FCON-330</v>
          </cell>
          <cell r="G3094">
            <v>45737</v>
          </cell>
          <cell r="H3094">
            <v>45779</v>
          </cell>
        </row>
        <row r="3095">
          <cell r="A3095" t="str">
            <v>FCON-335</v>
          </cell>
          <cell r="G3095">
            <v>45773</v>
          </cell>
          <cell r="H3095">
            <v>45813</v>
          </cell>
        </row>
        <row r="3096">
          <cell r="A3096" t="str">
            <v>FCON-345</v>
          </cell>
          <cell r="G3096">
            <v>45792</v>
          </cell>
          <cell r="H3096">
            <v>45870</v>
          </cell>
        </row>
        <row r="3097">
          <cell r="A3097" t="str">
            <v>FCON-350</v>
          </cell>
          <cell r="G3097">
            <v>45805</v>
          </cell>
          <cell r="H3097">
            <v>45883</v>
          </cell>
        </row>
        <row r="3098">
          <cell r="A3098" t="str">
            <v>FCON-355</v>
          </cell>
          <cell r="G3098">
            <v>45883</v>
          </cell>
          <cell r="H3098">
            <v>45884</v>
          </cell>
        </row>
        <row r="3099">
          <cell r="A3099" t="str">
            <v>T1-2 Vía férrea Ramal Metro</v>
          </cell>
          <cell r="G3099">
            <v>45885</v>
          </cell>
          <cell r="H3099">
            <v>46074</v>
          </cell>
        </row>
        <row r="3100">
          <cell r="A3100" t="str">
            <v>FCON-360</v>
          </cell>
          <cell r="G3100">
            <v>45885</v>
          </cell>
          <cell r="H3100">
            <v>45890</v>
          </cell>
        </row>
        <row r="3101">
          <cell r="A3101" t="str">
            <v>FCON-365</v>
          </cell>
          <cell r="G3101">
            <v>45890</v>
          </cell>
          <cell r="H3101">
            <v>45906</v>
          </cell>
        </row>
        <row r="3102">
          <cell r="A3102" t="str">
            <v>FCON-370</v>
          </cell>
          <cell r="G3102">
            <v>45890</v>
          </cell>
          <cell r="H3102">
            <v>46014</v>
          </cell>
        </row>
        <row r="3103">
          <cell r="A3103" t="str">
            <v>FCON-375</v>
          </cell>
          <cell r="G3103">
            <v>45950</v>
          </cell>
          <cell r="H3103">
            <v>46000</v>
          </cell>
        </row>
        <row r="3104">
          <cell r="A3104" t="str">
            <v>FCON-380</v>
          </cell>
          <cell r="G3104">
            <v>46002</v>
          </cell>
          <cell r="H3104">
            <v>46011</v>
          </cell>
        </row>
        <row r="3105">
          <cell r="A3105" t="str">
            <v>FCON-400</v>
          </cell>
          <cell r="H3105">
            <v>46014</v>
          </cell>
        </row>
        <row r="3106">
          <cell r="A3106" t="str">
            <v>FCON-405</v>
          </cell>
          <cell r="H3106">
            <v>46014</v>
          </cell>
        </row>
        <row r="3107">
          <cell r="A3107" t="str">
            <v>FCON-385</v>
          </cell>
          <cell r="G3107">
            <v>46018</v>
          </cell>
          <cell r="H3107">
            <v>46046</v>
          </cell>
        </row>
        <row r="3108">
          <cell r="A3108" t="str">
            <v>FCON-390</v>
          </cell>
          <cell r="G3108">
            <v>46048</v>
          </cell>
          <cell r="H3108">
            <v>46066</v>
          </cell>
        </row>
        <row r="3109">
          <cell r="A3109" t="str">
            <v>FCON-395</v>
          </cell>
          <cell r="G3109">
            <v>46069</v>
          </cell>
          <cell r="H3109">
            <v>46074</v>
          </cell>
        </row>
        <row r="3110">
          <cell r="A3110" t="str">
            <v>T1-3A Vía férrea Ramal Metro con sistemas férreos instalados</v>
          </cell>
          <cell r="G3110">
            <v>45885</v>
          </cell>
          <cell r="H3110">
            <v>46134</v>
          </cell>
        </row>
        <row r="3111">
          <cell r="A3111" t="str">
            <v>Sistema de Catenaria</v>
          </cell>
          <cell r="G3111">
            <v>45885</v>
          </cell>
          <cell r="H3111">
            <v>45975</v>
          </cell>
        </row>
        <row r="3112">
          <cell r="A3112" t="str">
            <v>FCON-410</v>
          </cell>
          <cell r="G3112">
            <v>45885</v>
          </cell>
          <cell r="H3112">
            <v>45898</v>
          </cell>
        </row>
        <row r="3113">
          <cell r="A3113" t="str">
            <v>FCON-340</v>
          </cell>
          <cell r="G3113">
            <v>45898</v>
          </cell>
          <cell r="H3113">
            <v>45975</v>
          </cell>
        </row>
        <row r="3114">
          <cell r="A3114" t="str">
            <v>FCON-415</v>
          </cell>
          <cell r="G3114">
            <v>45924</v>
          </cell>
          <cell r="H3114">
            <v>45951</v>
          </cell>
        </row>
        <row r="3115">
          <cell r="A3115" t="str">
            <v>Redes Energia del tramo (Cable de Media)</v>
          </cell>
          <cell r="G3115">
            <v>45908</v>
          </cell>
          <cell r="H3115">
            <v>45993</v>
          </cell>
        </row>
        <row r="3116">
          <cell r="A3116" t="str">
            <v>FCON-450</v>
          </cell>
          <cell r="G3116">
            <v>45908</v>
          </cell>
          <cell r="H3116">
            <v>45974</v>
          </cell>
        </row>
        <row r="3117">
          <cell r="A3117" t="str">
            <v>FCON-455</v>
          </cell>
          <cell r="G3117">
            <v>45908</v>
          </cell>
          <cell r="H3117">
            <v>45974</v>
          </cell>
        </row>
        <row r="3118">
          <cell r="A3118" t="str">
            <v>FCON-460</v>
          </cell>
          <cell r="G3118">
            <v>45909</v>
          </cell>
          <cell r="H3118">
            <v>45993</v>
          </cell>
        </row>
        <row r="3119">
          <cell r="A3119" t="str">
            <v>FCON-465</v>
          </cell>
          <cell r="G3119">
            <v>45974</v>
          </cell>
          <cell r="H3119">
            <v>45981</v>
          </cell>
        </row>
        <row r="3120">
          <cell r="A3120" t="str">
            <v>FCON-470</v>
          </cell>
          <cell r="G3120">
            <v>45981</v>
          </cell>
          <cell r="H3120">
            <v>45986</v>
          </cell>
        </row>
        <row r="3121">
          <cell r="A3121" t="str">
            <v>Sistema de Comunicaciones</v>
          </cell>
          <cell r="G3121">
            <v>46046</v>
          </cell>
          <cell r="H3121">
            <v>46134</v>
          </cell>
        </row>
        <row r="3122">
          <cell r="A3122" t="str">
            <v>FCON-475</v>
          </cell>
          <cell r="G3122">
            <v>46046</v>
          </cell>
          <cell r="H3122">
            <v>46049</v>
          </cell>
        </row>
        <row r="3123">
          <cell r="A3123" t="str">
            <v>FCON-480</v>
          </cell>
          <cell r="G3123">
            <v>46049</v>
          </cell>
          <cell r="H3123">
            <v>46116</v>
          </cell>
        </row>
        <row r="3124">
          <cell r="A3124" t="str">
            <v>FCON-485</v>
          </cell>
          <cell r="G3124">
            <v>46049</v>
          </cell>
          <cell r="H3124">
            <v>46074</v>
          </cell>
        </row>
        <row r="3125">
          <cell r="A3125" t="str">
            <v>FCON-490</v>
          </cell>
          <cell r="G3125">
            <v>46049</v>
          </cell>
          <cell r="H3125">
            <v>46086</v>
          </cell>
        </row>
        <row r="3126">
          <cell r="A3126" t="str">
            <v>FCON-495</v>
          </cell>
          <cell r="G3126">
            <v>46049</v>
          </cell>
          <cell r="H3126">
            <v>46086</v>
          </cell>
        </row>
        <row r="3127">
          <cell r="A3127" t="str">
            <v>FCON-500</v>
          </cell>
          <cell r="G3127">
            <v>46049</v>
          </cell>
          <cell r="H3127">
            <v>46133</v>
          </cell>
        </row>
        <row r="3128">
          <cell r="A3128" t="str">
            <v>FCON-510</v>
          </cell>
          <cell r="G3128">
            <v>46084</v>
          </cell>
          <cell r="H3128">
            <v>46113</v>
          </cell>
        </row>
        <row r="3129">
          <cell r="A3129" t="str">
            <v>FCON-505</v>
          </cell>
          <cell r="G3129">
            <v>46086</v>
          </cell>
          <cell r="H3129">
            <v>46123</v>
          </cell>
        </row>
        <row r="3130">
          <cell r="A3130" t="str">
            <v>FCON-515</v>
          </cell>
          <cell r="G3130">
            <v>46113</v>
          </cell>
          <cell r="H3130">
            <v>46116</v>
          </cell>
        </row>
        <row r="3131">
          <cell r="A3131" t="str">
            <v>FCON-520</v>
          </cell>
          <cell r="G3131">
            <v>46116</v>
          </cell>
          <cell r="H3131">
            <v>46120</v>
          </cell>
        </row>
        <row r="3132">
          <cell r="A3132" t="str">
            <v>FCON-525</v>
          </cell>
          <cell r="G3132">
            <v>46116</v>
          </cell>
          <cell r="H3132">
            <v>46120</v>
          </cell>
        </row>
        <row r="3133">
          <cell r="A3133" t="str">
            <v>FCON-530</v>
          </cell>
          <cell r="G3133">
            <v>46116</v>
          </cell>
          <cell r="H3133">
            <v>46120</v>
          </cell>
        </row>
        <row r="3134">
          <cell r="A3134" t="str">
            <v>FCON-535</v>
          </cell>
          <cell r="G3134">
            <v>46120</v>
          </cell>
          <cell r="H3134">
            <v>46121</v>
          </cell>
        </row>
        <row r="3135">
          <cell r="A3135" t="str">
            <v>FCON-540</v>
          </cell>
          <cell r="G3135">
            <v>46123</v>
          </cell>
          <cell r="H3135">
            <v>46129</v>
          </cell>
        </row>
        <row r="3136">
          <cell r="A3136" t="str">
            <v>FCON-545</v>
          </cell>
          <cell r="G3136">
            <v>46129</v>
          </cell>
          <cell r="H3136">
            <v>46134</v>
          </cell>
        </row>
        <row r="3137">
          <cell r="A3137" t="str">
            <v>Sistema de Señalización en vía e Intersecciones</v>
          </cell>
          <cell r="G3137">
            <v>46046</v>
          </cell>
          <cell r="H3137">
            <v>46134</v>
          </cell>
        </row>
        <row r="3138">
          <cell r="A3138" t="str">
            <v>FCON-550</v>
          </cell>
          <cell r="G3138">
            <v>46046</v>
          </cell>
          <cell r="H3138">
            <v>46049</v>
          </cell>
        </row>
        <row r="3139">
          <cell r="A3139" t="str">
            <v>FCON-555</v>
          </cell>
          <cell r="G3139">
            <v>46049</v>
          </cell>
          <cell r="H3139">
            <v>46122</v>
          </cell>
        </row>
        <row r="3140">
          <cell r="A3140" t="str">
            <v>FCON-560</v>
          </cell>
          <cell r="G3140">
            <v>46049</v>
          </cell>
          <cell r="H3140">
            <v>46074</v>
          </cell>
        </row>
        <row r="3141">
          <cell r="A3141" t="str">
            <v>FCON-565</v>
          </cell>
          <cell r="G3141">
            <v>46051</v>
          </cell>
          <cell r="H3141">
            <v>46133</v>
          </cell>
        </row>
        <row r="3142">
          <cell r="A3142" t="str">
            <v>FCON-570</v>
          </cell>
          <cell r="G3142">
            <v>46086</v>
          </cell>
          <cell r="H3142">
            <v>46123</v>
          </cell>
        </row>
        <row r="3143">
          <cell r="A3143" t="str">
            <v>FCON-575</v>
          </cell>
          <cell r="G3143">
            <v>46086</v>
          </cell>
          <cell r="H3143">
            <v>46123</v>
          </cell>
        </row>
        <row r="3144">
          <cell r="A3144" t="str">
            <v>FCON-580</v>
          </cell>
          <cell r="G3144">
            <v>46086</v>
          </cell>
          <cell r="H3144">
            <v>46123</v>
          </cell>
        </row>
        <row r="3145">
          <cell r="A3145" t="str">
            <v>FCON-585</v>
          </cell>
          <cell r="G3145">
            <v>46123</v>
          </cell>
          <cell r="H3145">
            <v>46129</v>
          </cell>
        </row>
        <row r="3146">
          <cell r="A3146" t="str">
            <v>FCON-590</v>
          </cell>
          <cell r="G3146">
            <v>46129</v>
          </cell>
          <cell r="H3146">
            <v>46134</v>
          </cell>
        </row>
        <row r="3147">
          <cell r="A3147" t="str">
            <v>T1-3B Vía férrea Ramal Metro con sistemas férreos verificados, probados y funcionando</v>
          </cell>
          <cell r="G3147">
            <v>45951</v>
          </cell>
          <cell r="H3147">
            <v>46160</v>
          </cell>
        </row>
        <row r="3148">
          <cell r="A3148" t="str">
            <v>Sistema de Catenaria</v>
          </cell>
          <cell r="G3148">
            <v>45951</v>
          </cell>
          <cell r="H3148">
            <v>46125</v>
          </cell>
        </row>
        <row r="3149">
          <cell r="A3149" t="str">
            <v>FCON-425</v>
          </cell>
          <cell r="G3149">
            <v>45951</v>
          </cell>
          <cell r="H3149">
            <v>45974</v>
          </cell>
        </row>
        <row r="3150">
          <cell r="A3150" t="str">
            <v>FCON-420</v>
          </cell>
          <cell r="G3150">
            <v>45974</v>
          </cell>
          <cell r="H3150">
            <v>46045</v>
          </cell>
        </row>
        <row r="3151">
          <cell r="A3151" t="str">
            <v>FCON-430</v>
          </cell>
          <cell r="G3151">
            <v>46041</v>
          </cell>
          <cell r="H3151">
            <v>46053</v>
          </cell>
        </row>
        <row r="3152">
          <cell r="A3152" t="str">
            <v>FCON-435</v>
          </cell>
          <cell r="G3152">
            <v>46053</v>
          </cell>
          <cell r="H3152">
            <v>46071</v>
          </cell>
        </row>
        <row r="3153">
          <cell r="A3153" t="str">
            <v>FCON-440</v>
          </cell>
          <cell r="G3153">
            <v>46071</v>
          </cell>
          <cell r="H3153">
            <v>46085</v>
          </cell>
        </row>
        <row r="3154">
          <cell r="A3154" t="str">
            <v>FCON-445</v>
          </cell>
          <cell r="G3154">
            <v>46085</v>
          </cell>
          <cell r="H3154">
            <v>46094</v>
          </cell>
        </row>
        <row r="3155">
          <cell r="A3155" t="str">
            <v>FCON-595</v>
          </cell>
          <cell r="G3155">
            <v>46094</v>
          </cell>
          <cell r="H3155">
            <v>46125</v>
          </cell>
        </row>
        <row r="3156">
          <cell r="A3156" t="str">
            <v>Redes Energia del tramo (Cable de Media)</v>
          </cell>
          <cell r="G3156">
            <v>46105</v>
          </cell>
          <cell r="H3156">
            <v>46141</v>
          </cell>
        </row>
        <row r="3157">
          <cell r="A3157" t="str">
            <v>FCON-600</v>
          </cell>
          <cell r="G3157">
            <v>46105</v>
          </cell>
          <cell r="H3157">
            <v>46141</v>
          </cell>
        </row>
        <row r="3158">
          <cell r="A3158" t="str">
            <v>FCON-605</v>
          </cell>
          <cell r="G3158">
            <v>46105</v>
          </cell>
          <cell r="H3158">
            <v>46141</v>
          </cell>
        </row>
        <row r="3159">
          <cell r="A3159" t="str">
            <v>Sistema de Comunicaciones</v>
          </cell>
          <cell r="G3159">
            <v>46134</v>
          </cell>
          <cell r="H3159">
            <v>46160</v>
          </cell>
        </row>
        <row r="3160">
          <cell r="A3160" t="str">
            <v>FCON-610</v>
          </cell>
          <cell r="G3160">
            <v>46134</v>
          </cell>
          <cell r="H3160">
            <v>46160</v>
          </cell>
        </row>
        <row r="3161">
          <cell r="A3161" t="str">
            <v>Sistema de Señalización en vía e Intersecciones</v>
          </cell>
          <cell r="G3161">
            <v>46134</v>
          </cell>
          <cell r="H3161">
            <v>46160</v>
          </cell>
        </row>
        <row r="3162">
          <cell r="A3162" t="str">
            <v>FCON-615</v>
          </cell>
          <cell r="G3162">
            <v>46134</v>
          </cell>
          <cell r="H3162">
            <v>46160</v>
          </cell>
        </row>
        <row r="3163">
          <cell r="A3163" t="str">
            <v>T1-4 Entrega estructura y acabados Estación Calle 26</v>
          </cell>
          <cell r="G3163">
            <v>45722</v>
          </cell>
          <cell r="H3163">
            <v>46009</v>
          </cell>
        </row>
        <row r="3164">
          <cell r="A3164" t="str">
            <v>FCON-620</v>
          </cell>
          <cell r="G3164">
            <v>45722</v>
          </cell>
          <cell r="H3164">
            <v>45743</v>
          </cell>
        </row>
        <row r="3165">
          <cell r="A3165" t="str">
            <v>FCON-625</v>
          </cell>
          <cell r="G3165">
            <v>45722</v>
          </cell>
          <cell r="H3165">
            <v>45957</v>
          </cell>
        </row>
        <row r="3166">
          <cell r="A3166" t="str">
            <v>FCON-630</v>
          </cell>
          <cell r="G3166">
            <v>45743</v>
          </cell>
          <cell r="H3166">
            <v>45770</v>
          </cell>
        </row>
        <row r="3167">
          <cell r="A3167" t="str">
            <v>FCON-635</v>
          </cell>
          <cell r="G3167">
            <v>45749</v>
          </cell>
          <cell r="H3167">
            <v>45777</v>
          </cell>
        </row>
        <row r="3168">
          <cell r="A3168" t="str">
            <v>FCON-640</v>
          </cell>
          <cell r="G3168">
            <v>45756</v>
          </cell>
          <cell r="H3168">
            <v>45787</v>
          </cell>
        </row>
        <row r="3169">
          <cell r="A3169" t="str">
            <v>FCON-645</v>
          </cell>
          <cell r="G3169">
            <v>45787</v>
          </cell>
          <cell r="H3169">
            <v>45794</v>
          </cell>
        </row>
        <row r="3170">
          <cell r="A3170" t="str">
            <v>FCON-650</v>
          </cell>
          <cell r="G3170">
            <v>45794</v>
          </cell>
          <cell r="H3170">
            <v>45812</v>
          </cell>
        </row>
        <row r="3171">
          <cell r="A3171" t="str">
            <v>FCON-655</v>
          </cell>
          <cell r="G3171">
            <v>45794</v>
          </cell>
          <cell r="H3171">
            <v>45938</v>
          </cell>
        </row>
        <row r="3172">
          <cell r="A3172" t="str">
            <v>FCON-660</v>
          </cell>
          <cell r="G3172">
            <v>45812</v>
          </cell>
          <cell r="H3172">
            <v>45896</v>
          </cell>
        </row>
        <row r="3173">
          <cell r="A3173" t="str">
            <v>FCON-665</v>
          </cell>
          <cell r="G3173">
            <v>45847</v>
          </cell>
          <cell r="H3173">
            <v>45912</v>
          </cell>
        </row>
        <row r="3174">
          <cell r="A3174" t="str">
            <v>FCON-675</v>
          </cell>
          <cell r="G3174">
            <v>45849</v>
          </cell>
          <cell r="H3174">
            <v>45959</v>
          </cell>
        </row>
        <row r="3175">
          <cell r="A3175" t="str">
            <v>FCON-670</v>
          </cell>
          <cell r="G3175">
            <v>45882</v>
          </cell>
          <cell r="H3175">
            <v>45930</v>
          </cell>
        </row>
        <row r="3176">
          <cell r="A3176" t="str">
            <v>FCON-680</v>
          </cell>
          <cell r="G3176">
            <v>45899</v>
          </cell>
          <cell r="H3176">
            <v>45976</v>
          </cell>
        </row>
        <row r="3177">
          <cell r="A3177" t="str">
            <v>FCON-685</v>
          </cell>
          <cell r="G3177">
            <v>45932</v>
          </cell>
          <cell r="H3177">
            <v>46009</v>
          </cell>
        </row>
        <row r="3178">
          <cell r="A3178" t="str">
            <v>T1-5A Entrega Estación Calle 26 con sistemas férreos instalados</v>
          </cell>
          <cell r="G3178">
            <v>46049</v>
          </cell>
          <cell r="H3178">
            <v>46134</v>
          </cell>
        </row>
        <row r="3179">
          <cell r="A3179" t="str">
            <v>Sistema de Recuado AFC</v>
          </cell>
          <cell r="G3179">
            <v>46086</v>
          </cell>
          <cell r="H3179">
            <v>46134</v>
          </cell>
        </row>
        <row r="3180">
          <cell r="A3180" t="str">
            <v>FCON-690</v>
          </cell>
          <cell r="G3180">
            <v>46086</v>
          </cell>
          <cell r="H3180">
            <v>46123</v>
          </cell>
        </row>
        <row r="3181">
          <cell r="A3181" t="str">
            <v>FCON-695</v>
          </cell>
          <cell r="G3181">
            <v>46086</v>
          </cell>
          <cell r="H3181">
            <v>46132</v>
          </cell>
        </row>
        <row r="3182">
          <cell r="A3182" t="str">
            <v>FCON-700</v>
          </cell>
          <cell r="G3182">
            <v>46123</v>
          </cell>
          <cell r="H3182">
            <v>46129</v>
          </cell>
        </row>
        <row r="3183">
          <cell r="A3183" t="str">
            <v>FCON-705</v>
          </cell>
          <cell r="G3183">
            <v>46129</v>
          </cell>
          <cell r="H3183">
            <v>46134</v>
          </cell>
        </row>
        <row r="3184">
          <cell r="A3184" t="str">
            <v>Sistemas de Comunicación</v>
          </cell>
          <cell r="G3184">
            <v>46049</v>
          </cell>
          <cell r="H3184">
            <v>46134</v>
          </cell>
        </row>
        <row r="3185">
          <cell r="A3185" t="str">
            <v>FCON-710</v>
          </cell>
          <cell r="G3185">
            <v>46049</v>
          </cell>
          <cell r="H3185">
            <v>46122</v>
          </cell>
        </row>
        <row r="3186">
          <cell r="A3186" t="str">
            <v>FCON-715</v>
          </cell>
          <cell r="G3186">
            <v>46051</v>
          </cell>
          <cell r="H3186">
            <v>46133</v>
          </cell>
        </row>
        <row r="3187">
          <cell r="A3187" t="str">
            <v>FCON-720</v>
          </cell>
          <cell r="G3187">
            <v>46086</v>
          </cell>
          <cell r="H3187">
            <v>46123</v>
          </cell>
        </row>
        <row r="3188">
          <cell r="A3188" t="str">
            <v>FCON-725</v>
          </cell>
          <cell r="G3188">
            <v>46086</v>
          </cell>
          <cell r="H3188">
            <v>46123</v>
          </cell>
        </row>
        <row r="3189">
          <cell r="A3189" t="str">
            <v>FCON-730</v>
          </cell>
          <cell r="G3189">
            <v>46086</v>
          </cell>
          <cell r="H3189">
            <v>46123</v>
          </cell>
        </row>
        <row r="3190">
          <cell r="A3190" t="str">
            <v>FCON-735</v>
          </cell>
          <cell r="G3190">
            <v>46086</v>
          </cell>
          <cell r="H3190">
            <v>46123</v>
          </cell>
        </row>
        <row r="3191">
          <cell r="A3191" t="str">
            <v>FCON-740</v>
          </cell>
          <cell r="G3191">
            <v>46086</v>
          </cell>
          <cell r="H3191">
            <v>46123</v>
          </cell>
        </row>
        <row r="3192">
          <cell r="A3192" t="str">
            <v>FCON-745</v>
          </cell>
          <cell r="G3192">
            <v>46086</v>
          </cell>
          <cell r="H3192">
            <v>46123</v>
          </cell>
        </row>
        <row r="3193">
          <cell r="A3193" t="str">
            <v>FCON-750</v>
          </cell>
          <cell r="G3193">
            <v>46086</v>
          </cell>
          <cell r="H3193">
            <v>46123</v>
          </cell>
        </row>
        <row r="3194">
          <cell r="A3194" t="str">
            <v>FCON-755</v>
          </cell>
          <cell r="G3194">
            <v>46086</v>
          </cell>
          <cell r="H3194">
            <v>46123</v>
          </cell>
        </row>
        <row r="3195">
          <cell r="A3195" t="str">
            <v>FCON-760</v>
          </cell>
          <cell r="G3195">
            <v>46123</v>
          </cell>
          <cell r="H3195">
            <v>46129</v>
          </cell>
        </row>
        <row r="3196">
          <cell r="A3196" t="str">
            <v>FCON-765</v>
          </cell>
          <cell r="G3196">
            <v>46129</v>
          </cell>
          <cell r="H3196">
            <v>46134</v>
          </cell>
        </row>
        <row r="3197">
          <cell r="A3197" t="str">
            <v>Subestación de la Estación de Pasajeros</v>
          </cell>
          <cell r="G3197">
            <v>46049</v>
          </cell>
          <cell r="H3197">
            <v>46133</v>
          </cell>
        </row>
        <row r="3198">
          <cell r="A3198" t="str">
            <v>Construcción e Intalación del equipo de media tensión (Subestación reductora y rectificadora)</v>
          </cell>
          <cell r="G3198">
            <v>46049</v>
          </cell>
          <cell r="H3198">
            <v>46133</v>
          </cell>
        </row>
        <row r="3199">
          <cell r="A3199" t="str">
            <v>FCON-770</v>
          </cell>
          <cell r="G3199">
            <v>46049</v>
          </cell>
          <cell r="H3199">
            <v>46122</v>
          </cell>
        </row>
        <row r="3200">
          <cell r="A3200" t="str">
            <v>FCON-775</v>
          </cell>
          <cell r="G3200">
            <v>46049</v>
          </cell>
          <cell r="H3200">
            <v>46133</v>
          </cell>
        </row>
        <row r="3201">
          <cell r="A3201" t="str">
            <v>FCON-780</v>
          </cell>
          <cell r="G3201">
            <v>46086</v>
          </cell>
          <cell r="H3201">
            <v>46123</v>
          </cell>
        </row>
        <row r="3202">
          <cell r="A3202" t="str">
            <v>FCON-785</v>
          </cell>
          <cell r="G3202">
            <v>46086</v>
          </cell>
          <cell r="H3202">
            <v>46123</v>
          </cell>
        </row>
        <row r="3203">
          <cell r="A3203" t="str">
            <v>FCON-790</v>
          </cell>
          <cell r="G3203">
            <v>46123</v>
          </cell>
          <cell r="H3203">
            <v>46133</v>
          </cell>
        </row>
        <row r="3204">
          <cell r="A3204" t="str">
            <v>Comunication</v>
          </cell>
          <cell r="G3204">
            <v>46086</v>
          </cell>
          <cell r="H3204">
            <v>46133</v>
          </cell>
        </row>
        <row r="3205">
          <cell r="A3205" t="str">
            <v>FCON-795</v>
          </cell>
          <cell r="G3205">
            <v>46086</v>
          </cell>
          <cell r="H3205">
            <v>46123</v>
          </cell>
        </row>
        <row r="3206">
          <cell r="A3206" t="str">
            <v>FCON-800</v>
          </cell>
          <cell r="G3206">
            <v>46086</v>
          </cell>
          <cell r="H3206">
            <v>46123</v>
          </cell>
        </row>
        <row r="3207">
          <cell r="A3207" t="str">
            <v>FCON-805</v>
          </cell>
          <cell r="G3207">
            <v>46086</v>
          </cell>
          <cell r="H3207">
            <v>46123</v>
          </cell>
        </row>
        <row r="3208">
          <cell r="A3208" t="str">
            <v>FCON-810</v>
          </cell>
          <cell r="G3208">
            <v>46086</v>
          </cell>
          <cell r="H3208">
            <v>46123</v>
          </cell>
        </row>
        <row r="3209">
          <cell r="A3209" t="str">
            <v>FCON-815</v>
          </cell>
          <cell r="G3209">
            <v>46086</v>
          </cell>
          <cell r="H3209">
            <v>46123</v>
          </cell>
        </row>
        <row r="3210">
          <cell r="A3210" t="str">
            <v>FCON-820</v>
          </cell>
          <cell r="G3210">
            <v>46086</v>
          </cell>
          <cell r="H3210">
            <v>46123</v>
          </cell>
        </row>
        <row r="3211">
          <cell r="A3211" t="str">
            <v>FCON-825</v>
          </cell>
          <cell r="G3211">
            <v>46086</v>
          </cell>
          <cell r="H3211">
            <v>46132</v>
          </cell>
        </row>
        <row r="3212">
          <cell r="A3212" t="str">
            <v>FCON-830</v>
          </cell>
          <cell r="G3212">
            <v>46123</v>
          </cell>
          <cell r="H3212">
            <v>46133</v>
          </cell>
        </row>
        <row r="3213">
          <cell r="A3213" t="str">
            <v>T1-5B Entrega Estación Calle 26 con sistemas férreos verificados, probados y funcionando</v>
          </cell>
          <cell r="G3213">
            <v>46134</v>
          </cell>
          <cell r="H3213">
            <v>46160</v>
          </cell>
        </row>
        <row r="3214">
          <cell r="A3214" t="str">
            <v>Sistema de Recuado AFC</v>
          </cell>
          <cell r="G3214">
            <v>46134</v>
          </cell>
          <cell r="H3214">
            <v>46160</v>
          </cell>
        </row>
        <row r="3215">
          <cell r="A3215" t="str">
            <v>FCON-835</v>
          </cell>
          <cell r="G3215">
            <v>46134</v>
          </cell>
          <cell r="H3215">
            <v>46160</v>
          </cell>
        </row>
        <row r="3216">
          <cell r="A3216" t="str">
            <v>Sistemas de Comunicación</v>
          </cell>
          <cell r="G3216">
            <v>46134</v>
          </cell>
          <cell r="H3216">
            <v>46160</v>
          </cell>
        </row>
        <row r="3217">
          <cell r="A3217" t="str">
            <v>FCON-840</v>
          </cell>
          <cell r="G3217">
            <v>46134</v>
          </cell>
          <cell r="H3217">
            <v>46160</v>
          </cell>
        </row>
        <row r="3218">
          <cell r="A3218" t="str">
            <v>Subestación de la Estación de Pasajeros</v>
          </cell>
          <cell r="G3218">
            <v>46134</v>
          </cell>
          <cell r="H3218">
            <v>46160</v>
          </cell>
        </row>
        <row r="3219">
          <cell r="A3219" t="str">
            <v>FCON-845</v>
          </cell>
          <cell r="G3219">
            <v>46134</v>
          </cell>
          <cell r="H3219">
            <v>46160</v>
          </cell>
        </row>
        <row r="3220">
          <cell r="A3220" t="str">
            <v>T1-6 Espacio público y urbanismo</v>
          </cell>
          <cell r="G3220">
            <v>46046</v>
          </cell>
          <cell r="H3220">
            <v>46133</v>
          </cell>
        </row>
        <row r="3221">
          <cell r="A3221" t="str">
            <v>FCON-850</v>
          </cell>
          <cell r="G3221">
            <v>46046</v>
          </cell>
          <cell r="H3221">
            <v>46094</v>
          </cell>
        </row>
        <row r="3222">
          <cell r="A3222" t="str">
            <v>FCON-855</v>
          </cell>
          <cell r="G3222">
            <v>46046</v>
          </cell>
          <cell r="H3222">
            <v>46119</v>
          </cell>
        </row>
        <row r="3223">
          <cell r="A3223" t="str">
            <v>FCON-860</v>
          </cell>
          <cell r="G3223">
            <v>46058</v>
          </cell>
          <cell r="H3223">
            <v>46108</v>
          </cell>
        </row>
        <row r="3224">
          <cell r="A3224" t="str">
            <v>FCON-865</v>
          </cell>
          <cell r="G3224">
            <v>46069</v>
          </cell>
          <cell r="H3224">
            <v>46121</v>
          </cell>
        </row>
        <row r="3225">
          <cell r="A3225" t="str">
            <v>FCON-870</v>
          </cell>
          <cell r="G3225">
            <v>46079</v>
          </cell>
          <cell r="H3225">
            <v>46130</v>
          </cell>
        </row>
        <row r="3226">
          <cell r="A3226" t="str">
            <v>FCON-875</v>
          </cell>
          <cell r="G3226">
            <v>46091</v>
          </cell>
          <cell r="H3226">
            <v>46133</v>
          </cell>
        </row>
        <row r="3227">
          <cell r="A3227" t="str">
            <v>T1-7 Calzadas de tráfico mixto</v>
          </cell>
          <cell r="G3227">
            <v>45673</v>
          </cell>
          <cell r="H3227">
            <v>46093</v>
          </cell>
        </row>
        <row r="3228">
          <cell r="A3228" t="str">
            <v>Intersección Vehicular a Nivel Cra 17 x Cll 24 / Level Intersection</v>
          </cell>
          <cell r="G3228">
            <v>45673</v>
          </cell>
          <cell r="H3228">
            <v>46028</v>
          </cell>
        </row>
        <row r="3229">
          <cell r="A3229" t="str">
            <v>FCON-14990</v>
          </cell>
          <cell r="G3229">
            <v>45673</v>
          </cell>
          <cell r="H3229">
            <v>45691</v>
          </cell>
        </row>
        <row r="3230">
          <cell r="A3230" t="str">
            <v>FCON-14940</v>
          </cell>
          <cell r="G3230">
            <v>45691</v>
          </cell>
          <cell r="H3230">
            <v>45698</v>
          </cell>
        </row>
        <row r="3231">
          <cell r="A3231" t="str">
            <v>FCON-14950</v>
          </cell>
          <cell r="G3231">
            <v>45698</v>
          </cell>
          <cell r="H3231">
            <v>45707</v>
          </cell>
        </row>
        <row r="3232">
          <cell r="A3232" t="str">
            <v>FCON-14960</v>
          </cell>
          <cell r="G3232">
            <v>45707</v>
          </cell>
          <cell r="H3232">
            <v>45719</v>
          </cell>
        </row>
        <row r="3233">
          <cell r="A3233" t="str">
            <v>FCON-14980</v>
          </cell>
          <cell r="G3233">
            <v>45719</v>
          </cell>
          <cell r="H3233">
            <v>45736</v>
          </cell>
        </row>
        <row r="3234">
          <cell r="A3234" t="str">
            <v>FCON-15000</v>
          </cell>
          <cell r="G3234">
            <v>45996</v>
          </cell>
          <cell r="H3234">
            <v>46028</v>
          </cell>
        </row>
        <row r="3235">
          <cell r="A3235" t="str">
            <v>Intersección Vehicular a Nivel Cra 17 x Cll 23 (Cerrada) / Level Intersection (Closed)</v>
          </cell>
          <cell r="G3235">
            <v>45736</v>
          </cell>
          <cell r="H3235">
            <v>45766</v>
          </cell>
        </row>
        <row r="3236">
          <cell r="A3236" t="str">
            <v>FCON-15070</v>
          </cell>
          <cell r="G3236">
            <v>45736</v>
          </cell>
          <cell r="H3236">
            <v>45748</v>
          </cell>
        </row>
        <row r="3237">
          <cell r="A3237" t="str">
            <v>FCON-15020</v>
          </cell>
          <cell r="G3237">
            <v>45748</v>
          </cell>
          <cell r="H3237">
            <v>45756</v>
          </cell>
        </row>
        <row r="3238">
          <cell r="A3238" t="str">
            <v>FCON-15030</v>
          </cell>
          <cell r="G3238">
            <v>45756</v>
          </cell>
          <cell r="H3238">
            <v>45766</v>
          </cell>
        </row>
        <row r="3239">
          <cell r="A3239" t="str">
            <v>Intersección Vehicular a Nivel Cra 17 x Cll 22 / Level Intersection</v>
          </cell>
          <cell r="G3239">
            <v>45756</v>
          </cell>
          <cell r="H3239">
            <v>46049</v>
          </cell>
        </row>
        <row r="3240">
          <cell r="A3240" t="str">
            <v>FCON-15150</v>
          </cell>
          <cell r="G3240">
            <v>45756</v>
          </cell>
          <cell r="H3240">
            <v>45768</v>
          </cell>
        </row>
        <row r="3241">
          <cell r="A3241" t="str">
            <v>FCON-15100</v>
          </cell>
          <cell r="G3241">
            <v>45768</v>
          </cell>
          <cell r="H3241">
            <v>45776</v>
          </cell>
        </row>
        <row r="3242">
          <cell r="A3242" t="str">
            <v>FCON-15110</v>
          </cell>
          <cell r="G3242">
            <v>45776</v>
          </cell>
          <cell r="H3242">
            <v>45785</v>
          </cell>
        </row>
        <row r="3243">
          <cell r="A3243" t="str">
            <v>FCON-15120</v>
          </cell>
          <cell r="G3243">
            <v>45785</v>
          </cell>
          <cell r="H3243">
            <v>45797</v>
          </cell>
        </row>
        <row r="3244">
          <cell r="A3244" t="str">
            <v>FCON-15140</v>
          </cell>
          <cell r="G3244">
            <v>45797</v>
          </cell>
          <cell r="H3244">
            <v>45815</v>
          </cell>
        </row>
        <row r="3245">
          <cell r="A3245" t="str">
            <v>FCON-15160</v>
          </cell>
          <cell r="G3245">
            <v>46028</v>
          </cell>
          <cell r="H3245">
            <v>46049</v>
          </cell>
        </row>
        <row r="3246">
          <cell r="A3246" t="str">
            <v>Intersección Vehicular a Nivel Cll 22 x Cra 18 (Cerrada) / Level Intersection (Closed)</v>
          </cell>
          <cell r="G3246">
            <v>45815</v>
          </cell>
          <cell r="H3246">
            <v>45845</v>
          </cell>
        </row>
        <row r="3247">
          <cell r="A3247" t="str">
            <v>FCON-15230</v>
          </cell>
          <cell r="G3247">
            <v>45815</v>
          </cell>
          <cell r="H3247">
            <v>45825</v>
          </cell>
        </row>
        <row r="3248">
          <cell r="A3248" t="str">
            <v>FCON-15180</v>
          </cell>
          <cell r="G3248">
            <v>45825</v>
          </cell>
          <cell r="H3248">
            <v>45834</v>
          </cell>
        </row>
        <row r="3249">
          <cell r="A3249" t="str">
            <v>FCON-15190</v>
          </cell>
          <cell r="G3249">
            <v>45834</v>
          </cell>
          <cell r="H3249">
            <v>45845</v>
          </cell>
        </row>
        <row r="3250">
          <cell r="A3250" t="str">
            <v>Intersección Vehicular a Nivel Cll 22 x Cra 18A (Cerrada) / Level Intersection (Closed)</v>
          </cell>
          <cell r="G3250">
            <v>45834</v>
          </cell>
          <cell r="H3250">
            <v>45862</v>
          </cell>
        </row>
        <row r="3251">
          <cell r="A3251" t="str">
            <v>FCON-15310</v>
          </cell>
          <cell r="G3251">
            <v>45834</v>
          </cell>
          <cell r="H3251">
            <v>45846</v>
          </cell>
        </row>
        <row r="3252">
          <cell r="A3252" t="str">
            <v>FCON-15260</v>
          </cell>
          <cell r="G3252">
            <v>45846</v>
          </cell>
          <cell r="H3252">
            <v>45853</v>
          </cell>
        </row>
        <row r="3253">
          <cell r="A3253" t="str">
            <v>FCON-15270</v>
          </cell>
          <cell r="G3253">
            <v>45853</v>
          </cell>
          <cell r="H3253">
            <v>45862</v>
          </cell>
        </row>
        <row r="3254">
          <cell r="A3254" t="str">
            <v>Intersección Vehicular a Nivel Cll 22 x Cra 18B (Cerrada) / Level Intersection (Closed)</v>
          </cell>
          <cell r="G3254">
            <v>45853</v>
          </cell>
          <cell r="H3254">
            <v>45881</v>
          </cell>
        </row>
        <row r="3255">
          <cell r="A3255" t="str">
            <v>FCON-15390</v>
          </cell>
          <cell r="G3255">
            <v>45853</v>
          </cell>
          <cell r="H3255">
            <v>45862</v>
          </cell>
        </row>
        <row r="3256">
          <cell r="A3256" t="str">
            <v>FCON-15340</v>
          </cell>
          <cell r="G3256">
            <v>45862</v>
          </cell>
          <cell r="H3256">
            <v>45870</v>
          </cell>
        </row>
        <row r="3257">
          <cell r="A3257" t="str">
            <v>FCON-15350</v>
          </cell>
          <cell r="G3257">
            <v>45870</v>
          </cell>
          <cell r="H3257">
            <v>45881</v>
          </cell>
        </row>
        <row r="3258">
          <cell r="A3258" t="str">
            <v>Intersección Vehicular a Nivel Cra 19 x Cll 22 / Level Intersection</v>
          </cell>
          <cell r="G3258">
            <v>45870</v>
          </cell>
          <cell r="H3258">
            <v>46071</v>
          </cell>
        </row>
        <row r="3259">
          <cell r="A3259" t="str">
            <v>FCON-15470</v>
          </cell>
          <cell r="G3259">
            <v>45870</v>
          </cell>
          <cell r="H3259">
            <v>45882</v>
          </cell>
        </row>
        <row r="3260">
          <cell r="A3260" t="str">
            <v>FCON-15420</v>
          </cell>
          <cell r="G3260">
            <v>45882</v>
          </cell>
          <cell r="H3260">
            <v>45890</v>
          </cell>
        </row>
        <row r="3261">
          <cell r="A3261" t="str">
            <v>FCON-15430</v>
          </cell>
          <cell r="G3261">
            <v>45890</v>
          </cell>
          <cell r="H3261">
            <v>45899</v>
          </cell>
        </row>
        <row r="3262">
          <cell r="A3262" t="str">
            <v>FCON-15440</v>
          </cell>
          <cell r="G3262">
            <v>45899</v>
          </cell>
          <cell r="H3262">
            <v>45910</v>
          </cell>
        </row>
        <row r="3263">
          <cell r="A3263" t="str">
            <v>FCON-15460</v>
          </cell>
          <cell r="G3263">
            <v>45910</v>
          </cell>
          <cell r="H3263">
            <v>45927</v>
          </cell>
        </row>
        <row r="3264">
          <cell r="A3264" t="str">
            <v>FCON-15480</v>
          </cell>
          <cell r="G3264">
            <v>46049</v>
          </cell>
          <cell r="H3264">
            <v>46071</v>
          </cell>
        </row>
        <row r="3265">
          <cell r="A3265" t="str">
            <v>Intersección Vehicular a Nivel (acceso cerrada) Cra 19 x Dg 19A / Level Intersection Access</v>
          </cell>
          <cell r="G3265">
            <v>45927</v>
          </cell>
          <cell r="H3265">
            <v>45955</v>
          </cell>
        </row>
        <row r="3266">
          <cell r="A3266" t="str">
            <v>FCON-15550</v>
          </cell>
          <cell r="G3266">
            <v>45927</v>
          </cell>
          <cell r="H3266">
            <v>45938</v>
          </cell>
        </row>
        <row r="3267">
          <cell r="A3267" t="str">
            <v>FCON-15500</v>
          </cell>
          <cell r="G3267">
            <v>45938</v>
          </cell>
          <cell r="H3267">
            <v>45946</v>
          </cell>
        </row>
        <row r="3268">
          <cell r="A3268" t="str">
            <v>FCON-15510</v>
          </cell>
          <cell r="G3268">
            <v>45946</v>
          </cell>
          <cell r="H3268">
            <v>45955</v>
          </cell>
        </row>
        <row r="3269">
          <cell r="A3269" t="str">
            <v>Intersección Vehicular a Nivel Cra 19A x Dg 19A / Level Intersection</v>
          </cell>
          <cell r="G3269">
            <v>45946</v>
          </cell>
          <cell r="H3269">
            <v>46093</v>
          </cell>
        </row>
        <row r="3270">
          <cell r="A3270" t="str">
            <v>FCON-15630</v>
          </cell>
          <cell r="G3270">
            <v>45946</v>
          </cell>
          <cell r="H3270">
            <v>45957</v>
          </cell>
        </row>
        <row r="3271">
          <cell r="A3271" t="str">
            <v>FCON-15580</v>
          </cell>
          <cell r="G3271">
            <v>45957</v>
          </cell>
          <cell r="H3271">
            <v>45966</v>
          </cell>
        </row>
        <row r="3272">
          <cell r="A3272" t="str">
            <v>FCON-15590</v>
          </cell>
          <cell r="G3272">
            <v>45966</v>
          </cell>
          <cell r="H3272">
            <v>45974</v>
          </cell>
        </row>
        <row r="3273">
          <cell r="A3273" t="str">
            <v>FCON-15600</v>
          </cell>
          <cell r="G3273">
            <v>45974</v>
          </cell>
          <cell r="H3273">
            <v>45987</v>
          </cell>
        </row>
        <row r="3274">
          <cell r="A3274" t="str">
            <v>FCON-15620</v>
          </cell>
          <cell r="G3274">
            <v>45987</v>
          </cell>
          <cell r="H3274">
            <v>46006</v>
          </cell>
        </row>
        <row r="3275">
          <cell r="A3275" t="str">
            <v>FCON-15640</v>
          </cell>
          <cell r="G3275">
            <v>46071</v>
          </cell>
          <cell r="H3275">
            <v>46093</v>
          </cell>
        </row>
        <row r="3276">
          <cell r="A3276" t="str">
            <v>T2 Tramo 2- Ramal Metro - Estación Cr 40 PK0+994 - PK3+420</v>
          </cell>
          <cell r="G3276">
            <v>45257</v>
          </cell>
          <cell r="H3276">
            <v>46140</v>
          </cell>
        </row>
        <row r="3277">
          <cell r="A3277" t="str">
            <v>T2-1 Tramo 2 - Movimiento de tierra finalizado y sistema de drenaje finalizados</v>
          </cell>
          <cell r="G3277">
            <v>45565</v>
          </cell>
          <cell r="H3277">
            <v>45883</v>
          </cell>
        </row>
        <row r="3278">
          <cell r="A3278" t="str">
            <v>FCON-920</v>
          </cell>
          <cell r="G3278">
            <v>45565</v>
          </cell>
          <cell r="H3278">
            <v>45617</v>
          </cell>
        </row>
        <row r="3279">
          <cell r="A3279" t="str">
            <v>FCON-925</v>
          </cell>
          <cell r="G3279">
            <v>45582</v>
          </cell>
          <cell r="H3279">
            <v>45849</v>
          </cell>
        </row>
        <row r="3280">
          <cell r="A3280" t="str">
            <v>FCON-935</v>
          </cell>
          <cell r="G3280">
            <v>45713</v>
          </cell>
          <cell r="H3280">
            <v>45792</v>
          </cell>
        </row>
        <row r="3281">
          <cell r="A3281" t="str">
            <v>FCON-940</v>
          </cell>
          <cell r="G3281">
            <v>45730</v>
          </cell>
          <cell r="H3281">
            <v>45817</v>
          </cell>
        </row>
        <row r="3282">
          <cell r="A3282" t="str">
            <v>FCON-945</v>
          </cell>
          <cell r="G3282">
            <v>45749</v>
          </cell>
          <cell r="H3282">
            <v>45835</v>
          </cell>
        </row>
        <row r="3283">
          <cell r="A3283" t="str">
            <v>FCON-955</v>
          </cell>
          <cell r="G3283">
            <v>45777</v>
          </cell>
          <cell r="H3283">
            <v>45882</v>
          </cell>
        </row>
        <row r="3284">
          <cell r="A3284" t="str">
            <v>FCON-960</v>
          </cell>
          <cell r="G3284">
            <v>45777</v>
          </cell>
          <cell r="H3284">
            <v>45882</v>
          </cell>
        </row>
        <row r="3285">
          <cell r="A3285" t="str">
            <v>FCON-965</v>
          </cell>
          <cell r="G3285">
            <v>45777</v>
          </cell>
          <cell r="H3285">
            <v>45882</v>
          </cell>
        </row>
        <row r="3286">
          <cell r="A3286" t="str">
            <v>FCON-970</v>
          </cell>
          <cell r="G3286">
            <v>45882</v>
          </cell>
          <cell r="H3286">
            <v>45883</v>
          </cell>
        </row>
        <row r="3287">
          <cell r="A3287" t="str">
            <v>T2-2 Vía férrea T2 - K0+994 a K3+420</v>
          </cell>
          <cell r="G3287">
            <v>45883</v>
          </cell>
          <cell r="H3287">
            <v>46053</v>
          </cell>
        </row>
        <row r="3288">
          <cell r="A3288" t="str">
            <v>FCON-975</v>
          </cell>
          <cell r="G3288">
            <v>45883</v>
          </cell>
          <cell r="H3288">
            <v>45895</v>
          </cell>
        </row>
        <row r="3289">
          <cell r="A3289" t="str">
            <v>FCON-980</v>
          </cell>
          <cell r="G3289">
            <v>45891</v>
          </cell>
          <cell r="H3289">
            <v>45908</v>
          </cell>
        </row>
        <row r="3290">
          <cell r="A3290" t="str">
            <v>FCON-985</v>
          </cell>
          <cell r="G3290">
            <v>45896</v>
          </cell>
          <cell r="H3290">
            <v>45990</v>
          </cell>
        </row>
        <row r="3291">
          <cell r="A3291" t="str">
            <v>FCON-990</v>
          </cell>
          <cell r="G3291">
            <v>45898</v>
          </cell>
          <cell r="H3291">
            <v>45950</v>
          </cell>
        </row>
        <row r="3292">
          <cell r="A3292" t="str">
            <v>FCON-995</v>
          </cell>
          <cell r="G3292">
            <v>45980</v>
          </cell>
          <cell r="H3292">
            <v>46002</v>
          </cell>
        </row>
        <row r="3293">
          <cell r="A3293" t="str">
            <v>FCON-1000</v>
          </cell>
          <cell r="G3293">
            <v>45992</v>
          </cell>
          <cell r="H3293">
            <v>46025</v>
          </cell>
        </row>
        <row r="3294">
          <cell r="A3294" t="str">
            <v>FCON-1005</v>
          </cell>
          <cell r="G3294">
            <v>46027</v>
          </cell>
          <cell r="H3294">
            <v>46045</v>
          </cell>
        </row>
        <row r="3295">
          <cell r="A3295" t="str">
            <v>FCON-1010</v>
          </cell>
          <cell r="G3295">
            <v>46045</v>
          </cell>
          <cell r="H3295">
            <v>46053</v>
          </cell>
        </row>
        <row r="3296">
          <cell r="A3296" t="str">
            <v>FCON-1015</v>
          </cell>
          <cell r="H3296">
            <v>46053</v>
          </cell>
        </row>
        <row r="3297">
          <cell r="A3297" t="str">
            <v>FCON-1020</v>
          </cell>
          <cell r="H3297">
            <v>46053</v>
          </cell>
        </row>
        <row r="3298">
          <cell r="A3298" t="str">
            <v>T2-3A Vía férrea T2 con sistemas férreos instalados</v>
          </cell>
          <cell r="G3298">
            <v>45835</v>
          </cell>
          <cell r="H3298">
            <v>46024</v>
          </cell>
        </row>
        <row r="3299">
          <cell r="A3299" t="str">
            <v>Sistema de Catenaria</v>
          </cell>
          <cell r="G3299">
            <v>45835</v>
          </cell>
          <cell r="H3299">
            <v>45973</v>
          </cell>
        </row>
        <row r="3300">
          <cell r="A3300" t="str">
            <v>FCON-1025</v>
          </cell>
          <cell r="G3300">
            <v>45835</v>
          </cell>
          <cell r="H3300">
            <v>45839</v>
          </cell>
        </row>
        <row r="3301">
          <cell r="A3301" t="str">
            <v>FCON-950</v>
          </cell>
          <cell r="G3301">
            <v>45839</v>
          </cell>
          <cell r="H3301">
            <v>45916</v>
          </cell>
        </row>
        <row r="3302">
          <cell r="A3302" t="str">
            <v>FCON-1030</v>
          </cell>
          <cell r="G3302">
            <v>45916</v>
          </cell>
          <cell r="H3302">
            <v>45973</v>
          </cell>
        </row>
        <row r="3303">
          <cell r="A3303" t="str">
            <v>Redes Energia del tramo (Cable de Media)</v>
          </cell>
          <cell r="G3303">
            <v>45908</v>
          </cell>
          <cell r="H3303">
            <v>45994</v>
          </cell>
        </row>
        <row r="3304">
          <cell r="A3304" t="str">
            <v>FCON-1065</v>
          </cell>
          <cell r="G3304">
            <v>45908</v>
          </cell>
          <cell r="H3304">
            <v>45965</v>
          </cell>
        </row>
        <row r="3305">
          <cell r="A3305" t="str">
            <v>FCON-1070</v>
          </cell>
          <cell r="G3305">
            <v>45908</v>
          </cell>
          <cell r="H3305">
            <v>45965</v>
          </cell>
        </row>
        <row r="3306">
          <cell r="A3306" t="str">
            <v>FCON-1075</v>
          </cell>
          <cell r="G3306">
            <v>45909</v>
          </cell>
          <cell r="H3306">
            <v>45994</v>
          </cell>
        </row>
        <row r="3307">
          <cell r="A3307" t="str">
            <v>FCON-1080</v>
          </cell>
          <cell r="G3307">
            <v>45965</v>
          </cell>
          <cell r="H3307">
            <v>45969</v>
          </cell>
        </row>
        <row r="3308">
          <cell r="A3308" t="str">
            <v>FCON-1085</v>
          </cell>
          <cell r="G3308">
            <v>45969</v>
          </cell>
          <cell r="H3308">
            <v>45973</v>
          </cell>
        </row>
        <row r="3309">
          <cell r="A3309" t="str">
            <v>Sistema de Comunicaciones</v>
          </cell>
          <cell r="G3309">
            <v>45912</v>
          </cell>
          <cell r="H3309">
            <v>46024</v>
          </cell>
        </row>
        <row r="3310">
          <cell r="A3310" t="str">
            <v>FCON-1090</v>
          </cell>
          <cell r="G3310">
            <v>45912</v>
          </cell>
          <cell r="H3310">
            <v>45915</v>
          </cell>
        </row>
        <row r="3311">
          <cell r="A3311" t="str">
            <v>FCON-1095</v>
          </cell>
          <cell r="G3311">
            <v>45915</v>
          </cell>
          <cell r="H3311">
            <v>45993</v>
          </cell>
        </row>
        <row r="3312">
          <cell r="A3312" t="str">
            <v>FCON-1100</v>
          </cell>
          <cell r="G3312">
            <v>45915</v>
          </cell>
          <cell r="H3312">
            <v>45941</v>
          </cell>
        </row>
        <row r="3313">
          <cell r="A3313" t="str">
            <v>FCON-1105</v>
          </cell>
          <cell r="G3313">
            <v>45915</v>
          </cell>
          <cell r="H3313">
            <v>45953</v>
          </cell>
        </row>
        <row r="3314">
          <cell r="A3314" t="str">
            <v>FCON-1110</v>
          </cell>
          <cell r="G3314">
            <v>45915</v>
          </cell>
          <cell r="H3314">
            <v>45953</v>
          </cell>
        </row>
        <row r="3315">
          <cell r="A3315" t="str">
            <v>FCON-1115</v>
          </cell>
          <cell r="G3315">
            <v>45915</v>
          </cell>
          <cell r="H3315">
            <v>46003</v>
          </cell>
        </row>
        <row r="3316">
          <cell r="A3316" t="str">
            <v>FCON-1120</v>
          </cell>
          <cell r="G3316">
            <v>45967</v>
          </cell>
          <cell r="H3316">
            <v>46008</v>
          </cell>
        </row>
        <row r="3317">
          <cell r="A3317" t="str">
            <v>FCON-1125</v>
          </cell>
          <cell r="G3317">
            <v>45967</v>
          </cell>
          <cell r="H3317">
            <v>45997</v>
          </cell>
        </row>
        <row r="3318">
          <cell r="A3318" t="str">
            <v>FCON-1130</v>
          </cell>
          <cell r="G3318">
            <v>45997</v>
          </cell>
          <cell r="H3318">
            <v>46003</v>
          </cell>
        </row>
        <row r="3319">
          <cell r="A3319" t="str">
            <v>FCON-1135</v>
          </cell>
          <cell r="G3319">
            <v>46003</v>
          </cell>
          <cell r="H3319">
            <v>46007</v>
          </cell>
        </row>
        <row r="3320">
          <cell r="A3320" t="str">
            <v>FCON-1140</v>
          </cell>
          <cell r="G3320">
            <v>46003</v>
          </cell>
          <cell r="H3320">
            <v>46007</v>
          </cell>
        </row>
        <row r="3321">
          <cell r="A3321" t="str">
            <v>FCON-1145</v>
          </cell>
          <cell r="G3321">
            <v>46003</v>
          </cell>
          <cell r="H3321">
            <v>46007</v>
          </cell>
        </row>
        <row r="3322">
          <cell r="A3322" t="str">
            <v>FCON-1150</v>
          </cell>
          <cell r="G3322">
            <v>46007</v>
          </cell>
          <cell r="H3322">
            <v>46008</v>
          </cell>
        </row>
        <row r="3323">
          <cell r="A3323" t="str">
            <v>FCON-1155</v>
          </cell>
          <cell r="G3323">
            <v>46008</v>
          </cell>
          <cell r="H3323">
            <v>46013</v>
          </cell>
        </row>
        <row r="3324">
          <cell r="A3324" t="str">
            <v>FCON-1160</v>
          </cell>
          <cell r="G3324">
            <v>46013</v>
          </cell>
          <cell r="H3324">
            <v>46024</v>
          </cell>
        </row>
        <row r="3325">
          <cell r="A3325" t="str">
            <v>Sistema de Señalización en vía e Intersecciones</v>
          </cell>
          <cell r="G3325">
            <v>45912</v>
          </cell>
          <cell r="H3325">
            <v>46024</v>
          </cell>
        </row>
        <row r="3326">
          <cell r="A3326" t="str">
            <v>FCON-1165</v>
          </cell>
          <cell r="G3326">
            <v>45912</v>
          </cell>
          <cell r="H3326">
            <v>45915</v>
          </cell>
        </row>
        <row r="3327">
          <cell r="A3327" t="str">
            <v>FCON-1170</v>
          </cell>
          <cell r="G3327">
            <v>45915</v>
          </cell>
          <cell r="H3327">
            <v>45993</v>
          </cell>
        </row>
        <row r="3328">
          <cell r="A3328" t="str">
            <v>FCON-1175</v>
          </cell>
          <cell r="G3328">
            <v>45915</v>
          </cell>
          <cell r="H3328">
            <v>45941</v>
          </cell>
        </row>
        <row r="3329">
          <cell r="A3329" t="str">
            <v>FCON-1180</v>
          </cell>
          <cell r="G3329">
            <v>45917</v>
          </cell>
          <cell r="H3329">
            <v>46003</v>
          </cell>
        </row>
        <row r="3330">
          <cell r="A3330" t="str">
            <v>FCON-1185</v>
          </cell>
          <cell r="G3330">
            <v>45967</v>
          </cell>
          <cell r="H3330">
            <v>46008</v>
          </cell>
        </row>
        <row r="3331">
          <cell r="A3331" t="str">
            <v>FCON-1190</v>
          </cell>
          <cell r="G3331">
            <v>45967</v>
          </cell>
          <cell r="H3331">
            <v>46008</v>
          </cell>
        </row>
        <row r="3332">
          <cell r="A3332" t="str">
            <v>FCON-1195</v>
          </cell>
          <cell r="G3332">
            <v>45967</v>
          </cell>
          <cell r="H3332">
            <v>46008</v>
          </cell>
        </row>
        <row r="3333">
          <cell r="A3333" t="str">
            <v>FCON-1200</v>
          </cell>
          <cell r="G3333">
            <v>46008</v>
          </cell>
          <cell r="H3333">
            <v>46013</v>
          </cell>
        </row>
        <row r="3334">
          <cell r="A3334" t="str">
            <v>FCON-1205</v>
          </cell>
          <cell r="G3334">
            <v>46013</v>
          </cell>
          <cell r="H3334">
            <v>46024</v>
          </cell>
        </row>
        <row r="3335">
          <cell r="A3335" t="str">
            <v>T2-3B Vía férrea T2 con sistemas férreos verificados, probados y funcionado</v>
          </cell>
          <cell r="G3335">
            <v>45941</v>
          </cell>
          <cell r="H3335">
            <v>46119</v>
          </cell>
        </row>
        <row r="3336">
          <cell r="A3336" t="str">
            <v>Sistema de Catenaria</v>
          </cell>
          <cell r="G3336">
            <v>45941</v>
          </cell>
          <cell r="H3336">
            <v>46119</v>
          </cell>
        </row>
        <row r="3337">
          <cell r="A3337" t="str">
            <v>FCON-1040</v>
          </cell>
          <cell r="G3337">
            <v>45941</v>
          </cell>
          <cell r="H3337">
            <v>45969</v>
          </cell>
        </row>
        <row r="3338">
          <cell r="A3338" t="str">
            <v>FCON-1035</v>
          </cell>
          <cell r="G3338">
            <v>45954</v>
          </cell>
          <cell r="H3338">
            <v>46039</v>
          </cell>
        </row>
        <row r="3339">
          <cell r="A3339" t="str">
            <v>FCON-1045</v>
          </cell>
          <cell r="G3339">
            <v>46010</v>
          </cell>
          <cell r="H3339">
            <v>46041</v>
          </cell>
        </row>
        <row r="3340">
          <cell r="A3340" t="str">
            <v>FCON-1050</v>
          </cell>
          <cell r="G3340">
            <v>46042</v>
          </cell>
          <cell r="H3340">
            <v>46059</v>
          </cell>
        </row>
        <row r="3341">
          <cell r="A3341" t="str">
            <v>FCON-1055</v>
          </cell>
          <cell r="G3341">
            <v>46059</v>
          </cell>
          <cell r="H3341">
            <v>46074</v>
          </cell>
        </row>
        <row r="3342">
          <cell r="A3342" t="str">
            <v>FCON-1060</v>
          </cell>
          <cell r="G3342">
            <v>46074</v>
          </cell>
          <cell r="H3342">
            <v>46081</v>
          </cell>
        </row>
        <row r="3343">
          <cell r="A3343" t="str">
            <v>FCON-1210</v>
          </cell>
          <cell r="G3343">
            <v>46081</v>
          </cell>
          <cell r="H3343">
            <v>46119</v>
          </cell>
        </row>
        <row r="3344">
          <cell r="A3344" t="str">
            <v>Redes Energia del tramo (Cable de Media)</v>
          </cell>
          <cell r="G3344">
            <v>46081</v>
          </cell>
          <cell r="H3344">
            <v>46116</v>
          </cell>
        </row>
        <row r="3345">
          <cell r="A3345" t="str">
            <v>FCON-1215</v>
          </cell>
          <cell r="G3345">
            <v>46081</v>
          </cell>
          <cell r="H3345">
            <v>46106</v>
          </cell>
        </row>
        <row r="3346">
          <cell r="A3346" t="str">
            <v>FCON-1220</v>
          </cell>
          <cell r="G3346">
            <v>46091</v>
          </cell>
          <cell r="H3346">
            <v>46116</v>
          </cell>
        </row>
        <row r="3347">
          <cell r="A3347" t="str">
            <v>Sistema de Comunicaciones</v>
          </cell>
          <cell r="G3347">
            <v>46024</v>
          </cell>
          <cell r="H3347">
            <v>46050</v>
          </cell>
        </row>
        <row r="3348">
          <cell r="A3348" t="str">
            <v>FCON-1225</v>
          </cell>
          <cell r="G3348">
            <v>46024</v>
          </cell>
          <cell r="H3348">
            <v>46050</v>
          </cell>
        </row>
        <row r="3349">
          <cell r="A3349" t="str">
            <v>Sistema de Señalización en vía e Intersecciones</v>
          </cell>
          <cell r="G3349">
            <v>46024</v>
          </cell>
          <cell r="H3349">
            <v>46050</v>
          </cell>
        </row>
        <row r="3350">
          <cell r="A3350" t="str">
            <v>FCON-1230</v>
          </cell>
          <cell r="G3350">
            <v>46024</v>
          </cell>
          <cell r="H3350">
            <v>46050</v>
          </cell>
        </row>
        <row r="3351">
          <cell r="A3351" t="str">
            <v>T2-4 Entrega Estructura y acabados Estación Cra 30</v>
          </cell>
          <cell r="G3351">
            <v>45701</v>
          </cell>
          <cell r="H3351">
            <v>45986</v>
          </cell>
        </row>
        <row r="3352">
          <cell r="A3352" t="str">
            <v>FCON-1235</v>
          </cell>
          <cell r="G3352">
            <v>45701</v>
          </cell>
          <cell r="H3352">
            <v>45722</v>
          </cell>
        </row>
        <row r="3353">
          <cell r="A3353" t="str">
            <v>FCON-1240</v>
          </cell>
          <cell r="G3353">
            <v>45701</v>
          </cell>
          <cell r="H3353">
            <v>45934</v>
          </cell>
        </row>
        <row r="3354">
          <cell r="A3354" t="str">
            <v>FCON-1245</v>
          </cell>
          <cell r="G3354">
            <v>45722</v>
          </cell>
          <cell r="H3354">
            <v>45747</v>
          </cell>
        </row>
        <row r="3355">
          <cell r="A3355" t="str">
            <v>FCON-1250</v>
          </cell>
          <cell r="G3355">
            <v>45728</v>
          </cell>
          <cell r="H3355">
            <v>45754</v>
          </cell>
        </row>
        <row r="3356">
          <cell r="A3356" t="str">
            <v>FCON-1255</v>
          </cell>
          <cell r="G3356">
            <v>45735</v>
          </cell>
          <cell r="H3356">
            <v>45762</v>
          </cell>
        </row>
        <row r="3357">
          <cell r="A3357" t="str">
            <v>FCON-1260</v>
          </cell>
          <cell r="G3357">
            <v>45762</v>
          </cell>
          <cell r="H3357">
            <v>45771</v>
          </cell>
        </row>
        <row r="3358">
          <cell r="A3358" t="str">
            <v>FCON-1265</v>
          </cell>
          <cell r="G3358">
            <v>45771</v>
          </cell>
          <cell r="H3358">
            <v>45790</v>
          </cell>
        </row>
        <row r="3359">
          <cell r="A3359" t="str">
            <v>FCON-1270</v>
          </cell>
          <cell r="G3359">
            <v>45771</v>
          </cell>
          <cell r="H3359">
            <v>45916</v>
          </cell>
        </row>
        <row r="3360">
          <cell r="A3360" t="str">
            <v>FCON-1275</v>
          </cell>
          <cell r="G3360">
            <v>45790</v>
          </cell>
          <cell r="H3360">
            <v>45870</v>
          </cell>
        </row>
        <row r="3361">
          <cell r="A3361" t="str">
            <v>FCON-1290</v>
          </cell>
          <cell r="G3361">
            <v>45825</v>
          </cell>
          <cell r="H3361">
            <v>45933</v>
          </cell>
        </row>
        <row r="3362">
          <cell r="A3362" t="str">
            <v>FCON-1280</v>
          </cell>
          <cell r="G3362">
            <v>45825</v>
          </cell>
          <cell r="H3362">
            <v>45891</v>
          </cell>
        </row>
        <row r="3363">
          <cell r="A3363" t="str">
            <v>FCON-1285</v>
          </cell>
          <cell r="G3363">
            <v>45860</v>
          </cell>
          <cell r="H3363">
            <v>45909</v>
          </cell>
        </row>
        <row r="3364">
          <cell r="A3364" t="str">
            <v>FCON-1295</v>
          </cell>
          <cell r="G3364">
            <v>45877</v>
          </cell>
          <cell r="H3364">
            <v>45951</v>
          </cell>
        </row>
        <row r="3365">
          <cell r="A3365" t="str">
            <v>FCON-1300</v>
          </cell>
          <cell r="G3365">
            <v>45911</v>
          </cell>
          <cell r="H3365">
            <v>45986</v>
          </cell>
        </row>
        <row r="3366">
          <cell r="A3366" t="str">
            <v>T2-5A Entrega Estación Cra 30 con sistemas férreos instalados</v>
          </cell>
          <cell r="G3366">
            <v>45986</v>
          </cell>
          <cell r="H3366">
            <v>46091</v>
          </cell>
        </row>
        <row r="3367">
          <cell r="A3367" t="str">
            <v>Sistema de Recuado AFC</v>
          </cell>
          <cell r="G3367">
            <v>46043</v>
          </cell>
          <cell r="H3367">
            <v>46091</v>
          </cell>
        </row>
        <row r="3368">
          <cell r="A3368" t="str">
            <v>FCON-1305</v>
          </cell>
          <cell r="G3368">
            <v>46043</v>
          </cell>
          <cell r="H3368">
            <v>46081</v>
          </cell>
        </row>
        <row r="3369">
          <cell r="A3369" t="str">
            <v>FCON-1310</v>
          </cell>
          <cell r="G3369">
            <v>46043</v>
          </cell>
          <cell r="H3369">
            <v>46090</v>
          </cell>
        </row>
        <row r="3370">
          <cell r="A3370" t="str">
            <v>FCON-1315</v>
          </cell>
          <cell r="G3370">
            <v>46081</v>
          </cell>
          <cell r="H3370">
            <v>46086</v>
          </cell>
        </row>
        <row r="3371">
          <cell r="A3371" t="str">
            <v>FCON-1320</v>
          </cell>
          <cell r="G3371">
            <v>46086</v>
          </cell>
          <cell r="H3371">
            <v>46091</v>
          </cell>
        </row>
        <row r="3372">
          <cell r="A3372" t="str">
            <v>Sistemas de Comunicación</v>
          </cell>
          <cell r="G3372">
            <v>45986</v>
          </cell>
          <cell r="H3372">
            <v>46091</v>
          </cell>
        </row>
        <row r="3373">
          <cell r="A3373" t="str">
            <v>FCON-1325</v>
          </cell>
          <cell r="G3373">
            <v>45986</v>
          </cell>
          <cell r="H3373">
            <v>46069</v>
          </cell>
        </row>
        <row r="3374">
          <cell r="A3374" t="str">
            <v>FCON-1330</v>
          </cell>
          <cell r="G3374">
            <v>45988</v>
          </cell>
          <cell r="H3374">
            <v>46077</v>
          </cell>
        </row>
        <row r="3375">
          <cell r="A3375" t="str">
            <v>FCON-1335</v>
          </cell>
          <cell r="G3375">
            <v>46043</v>
          </cell>
          <cell r="H3375">
            <v>46081</v>
          </cell>
        </row>
        <row r="3376">
          <cell r="A3376" t="str">
            <v>FCON-1340</v>
          </cell>
          <cell r="G3376">
            <v>46043</v>
          </cell>
          <cell r="H3376">
            <v>46081</v>
          </cell>
        </row>
        <row r="3377">
          <cell r="A3377" t="str">
            <v>FCON-1345</v>
          </cell>
          <cell r="G3377">
            <v>46043</v>
          </cell>
          <cell r="H3377">
            <v>46081</v>
          </cell>
        </row>
        <row r="3378">
          <cell r="A3378" t="str">
            <v>FCON-1350</v>
          </cell>
          <cell r="G3378">
            <v>46043</v>
          </cell>
          <cell r="H3378">
            <v>46081</v>
          </cell>
        </row>
        <row r="3379">
          <cell r="A3379" t="str">
            <v>FCON-1355</v>
          </cell>
          <cell r="G3379">
            <v>46043</v>
          </cell>
          <cell r="H3379">
            <v>46081</v>
          </cell>
        </row>
        <row r="3380">
          <cell r="A3380" t="str">
            <v>FCON-1360</v>
          </cell>
          <cell r="G3380">
            <v>46043</v>
          </cell>
          <cell r="H3380">
            <v>46081</v>
          </cell>
        </row>
        <row r="3381">
          <cell r="A3381" t="str">
            <v>FCON-1365</v>
          </cell>
          <cell r="G3381">
            <v>46043</v>
          </cell>
          <cell r="H3381">
            <v>46081</v>
          </cell>
        </row>
        <row r="3382">
          <cell r="A3382" t="str">
            <v>FCON-1370</v>
          </cell>
          <cell r="G3382">
            <v>46043</v>
          </cell>
          <cell r="H3382">
            <v>46081</v>
          </cell>
        </row>
        <row r="3383">
          <cell r="A3383" t="str">
            <v>FCON-1375</v>
          </cell>
          <cell r="G3383">
            <v>46081</v>
          </cell>
          <cell r="H3383">
            <v>46086</v>
          </cell>
        </row>
        <row r="3384">
          <cell r="A3384" t="str">
            <v>FCON-1380</v>
          </cell>
          <cell r="G3384">
            <v>46086</v>
          </cell>
          <cell r="H3384">
            <v>46091</v>
          </cell>
        </row>
        <row r="3385">
          <cell r="A3385" t="str">
            <v>Subestación de la Estación de Pasajeros</v>
          </cell>
          <cell r="G3385">
            <v>45986</v>
          </cell>
          <cell r="H3385">
            <v>46091</v>
          </cell>
        </row>
        <row r="3386">
          <cell r="A3386" t="str">
            <v>Construcción e Intalación del equipo de media tensión (Subestación reductora y rectificadora)</v>
          </cell>
          <cell r="G3386">
            <v>45986</v>
          </cell>
          <cell r="H3386">
            <v>46091</v>
          </cell>
        </row>
        <row r="3387">
          <cell r="A3387" t="str">
            <v>FCON-1385</v>
          </cell>
          <cell r="G3387">
            <v>45986</v>
          </cell>
          <cell r="H3387">
            <v>46069</v>
          </cell>
        </row>
        <row r="3388">
          <cell r="A3388" t="str">
            <v>FCON-1390</v>
          </cell>
          <cell r="G3388">
            <v>45986</v>
          </cell>
          <cell r="H3388">
            <v>46077</v>
          </cell>
        </row>
        <row r="3389">
          <cell r="A3389" t="str">
            <v>FCON-1395</v>
          </cell>
          <cell r="G3389">
            <v>46043</v>
          </cell>
          <cell r="H3389">
            <v>46081</v>
          </cell>
        </row>
        <row r="3390">
          <cell r="A3390" t="str">
            <v>FCON-1400</v>
          </cell>
          <cell r="G3390">
            <v>46043</v>
          </cell>
          <cell r="H3390">
            <v>46081</v>
          </cell>
        </row>
        <row r="3391">
          <cell r="A3391" t="str">
            <v>FCON-1405</v>
          </cell>
          <cell r="G3391">
            <v>46081</v>
          </cell>
          <cell r="H3391">
            <v>46091</v>
          </cell>
        </row>
        <row r="3392">
          <cell r="A3392" t="str">
            <v>Comunication</v>
          </cell>
          <cell r="G3392">
            <v>46043</v>
          </cell>
          <cell r="H3392">
            <v>46091</v>
          </cell>
        </row>
        <row r="3393">
          <cell r="A3393" t="str">
            <v>FCON-1410</v>
          </cell>
          <cell r="G3393">
            <v>46043</v>
          </cell>
          <cell r="H3393">
            <v>46081</v>
          </cell>
        </row>
        <row r="3394">
          <cell r="A3394" t="str">
            <v>FCON-1415</v>
          </cell>
          <cell r="G3394">
            <v>46043</v>
          </cell>
          <cell r="H3394">
            <v>46081</v>
          </cell>
        </row>
        <row r="3395">
          <cell r="A3395" t="str">
            <v>FCON-1420</v>
          </cell>
          <cell r="G3395">
            <v>46043</v>
          </cell>
          <cell r="H3395">
            <v>46081</v>
          </cell>
        </row>
        <row r="3396">
          <cell r="A3396" t="str">
            <v>FCON-1425</v>
          </cell>
          <cell r="G3396">
            <v>46043</v>
          </cell>
          <cell r="H3396">
            <v>46081</v>
          </cell>
        </row>
        <row r="3397">
          <cell r="A3397" t="str">
            <v>FCON-1430</v>
          </cell>
          <cell r="G3397">
            <v>46043</v>
          </cell>
          <cell r="H3397">
            <v>46081</v>
          </cell>
        </row>
        <row r="3398">
          <cell r="A3398" t="str">
            <v>FCON-1435</v>
          </cell>
          <cell r="G3398">
            <v>46043</v>
          </cell>
          <cell r="H3398">
            <v>46081</v>
          </cell>
        </row>
        <row r="3399">
          <cell r="A3399" t="str">
            <v>FCON-1440</v>
          </cell>
          <cell r="G3399">
            <v>46043</v>
          </cell>
          <cell r="H3399">
            <v>46090</v>
          </cell>
        </row>
        <row r="3400">
          <cell r="A3400" t="str">
            <v>FCON-1445</v>
          </cell>
          <cell r="G3400">
            <v>46081</v>
          </cell>
          <cell r="H3400">
            <v>46091</v>
          </cell>
        </row>
        <row r="3401">
          <cell r="A3401" t="str">
            <v>T2-5B Entrega Estación Cra 30 con sistemas férreos verificados, probados y funcionado</v>
          </cell>
          <cell r="G3401">
            <v>46091</v>
          </cell>
          <cell r="H3401">
            <v>46134</v>
          </cell>
        </row>
        <row r="3402">
          <cell r="A3402" t="str">
            <v>Sistema de Recuado AFC</v>
          </cell>
          <cell r="G3402">
            <v>46091</v>
          </cell>
          <cell r="H3402">
            <v>46134</v>
          </cell>
        </row>
        <row r="3403">
          <cell r="A3403" t="str">
            <v>FCON-1450</v>
          </cell>
          <cell r="G3403">
            <v>46091</v>
          </cell>
          <cell r="H3403">
            <v>46134</v>
          </cell>
        </row>
        <row r="3404">
          <cell r="A3404" t="str">
            <v>Sistemas de Comunicación</v>
          </cell>
          <cell r="G3404">
            <v>46091</v>
          </cell>
          <cell r="H3404">
            <v>46134</v>
          </cell>
        </row>
        <row r="3405">
          <cell r="A3405" t="str">
            <v>FCON-1455</v>
          </cell>
          <cell r="G3405">
            <v>46091</v>
          </cell>
          <cell r="H3405">
            <v>46134</v>
          </cell>
        </row>
        <row r="3406">
          <cell r="A3406" t="str">
            <v>Subestación de la Estación de Pasajeros</v>
          </cell>
          <cell r="G3406">
            <v>46091</v>
          </cell>
          <cell r="H3406">
            <v>46134</v>
          </cell>
        </row>
        <row r="3407">
          <cell r="A3407" t="str">
            <v>FCON-1460</v>
          </cell>
          <cell r="G3407">
            <v>46091</v>
          </cell>
          <cell r="H3407">
            <v>46134</v>
          </cell>
        </row>
        <row r="3408">
          <cell r="A3408" t="str">
            <v>T2-6 Entrega Estructura y Acabados Estación Carrera 40</v>
          </cell>
          <cell r="G3408">
            <v>45681</v>
          </cell>
          <cell r="H3408">
            <v>45965</v>
          </cell>
        </row>
        <row r="3409">
          <cell r="A3409" t="str">
            <v>FCON-1465</v>
          </cell>
          <cell r="G3409">
            <v>45681</v>
          </cell>
          <cell r="H3409">
            <v>45701</v>
          </cell>
        </row>
        <row r="3410">
          <cell r="A3410" t="str">
            <v>FCON-1470</v>
          </cell>
          <cell r="G3410">
            <v>45681</v>
          </cell>
          <cell r="H3410">
            <v>45915</v>
          </cell>
        </row>
        <row r="3411">
          <cell r="A3411" t="str">
            <v>FCON-1475</v>
          </cell>
          <cell r="G3411">
            <v>45701</v>
          </cell>
          <cell r="H3411">
            <v>45726</v>
          </cell>
        </row>
        <row r="3412">
          <cell r="A3412" t="str">
            <v>FCON-1480</v>
          </cell>
          <cell r="G3412">
            <v>45707</v>
          </cell>
          <cell r="H3412">
            <v>45733</v>
          </cell>
        </row>
        <row r="3413">
          <cell r="A3413" t="str">
            <v>FCON-1485</v>
          </cell>
          <cell r="G3413">
            <v>45715</v>
          </cell>
          <cell r="H3413">
            <v>45742</v>
          </cell>
        </row>
        <row r="3414">
          <cell r="A3414" t="str">
            <v>FCON-1490</v>
          </cell>
          <cell r="G3414">
            <v>45742</v>
          </cell>
          <cell r="H3414">
            <v>45749</v>
          </cell>
        </row>
        <row r="3415">
          <cell r="A3415" t="str">
            <v>FCON-1495</v>
          </cell>
          <cell r="G3415">
            <v>45749</v>
          </cell>
          <cell r="H3415">
            <v>45769</v>
          </cell>
        </row>
        <row r="3416">
          <cell r="A3416" t="str">
            <v>FCON-1500</v>
          </cell>
          <cell r="G3416">
            <v>45749</v>
          </cell>
          <cell r="H3416">
            <v>45896</v>
          </cell>
        </row>
        <row r="3417">
          <cell r="A3417" t="str">
            <v>FCON-1505</v>
          </cell>
          <cell r="G3417">
            <v>45769</v>
          </cell>
          <cell r="H3417">
            <v>45850</v>
          </cell>
        </row>
        <row r="3418">
          <cell r="A3418" t="str">
            <v>FCON-1510</v>
          </cell>
          <cell r="G3418">
            <v>45804</v>
          </cell>
          <cell r="H3418">
            <v>45869</v>
          </cell>
        </row>
        <row r="3419">
          <cell r="A3419" t="str">
            <v>FCON-1515</v>
          </cell>
          <cell r="G3419">
            <v>45804</v>
          </cell>
          <cell r="H3419">
            <v>45913</v>
          </cell>
        </row>
        <row r="3420">
          <cell r="A3420" t="str">
            <v>FCON-1520</v>
          </cell>
          <cell r="G3420">
            <v>45840</v>
          </cell>
          <cell r="H3420">
            <v>45889</v>
          </cell>
        </row>
        <row r="3421">
          <cell r="A3421" t="str">
            <v>FCON-1525</v>
          </cell>
          <cell r="G3421">
            <v>45856</v>
          </cell>
          <cell r="H3421">
            <v>45930</v>
          </cell>
        </row>
        <row r="3422">
          <cell r="A3422" t="str">
            <v>FCON-1530</v>
          </cell>
          <cell r="G3422">
            <v>45891</v>
          </cell>
          <cell r="H3422">
            <v>45965</v>
          </cell>
        </row>
        <row r="3423">
          <cell r="A3423" t="str">
            <v>T2-7A Entrega Estación Carrera 40 con sistemas férreos instalados</v>
          </cell>
          <cell r="G3423">
            <v>45965</v>
          </cell>
          <cell r="H3423">
            <v>46071</v>
          </cell>
        </row>
        <row r="3424">
          <cell r="A3424" t="str">
            <v>Sistema de Recuado AFC</v>
          </cell>
          <cell r="G3424">
            <v>46023</v>
          </cell>
          <cell r="H3424">
            <v>46071</v>
          </cell>
        </row>
        <row r="3425">
          <cell r="A3425" t="str">
            <v>FCON-1535</v>
          </cell>
          <cell r="G3425">
            <v>46023</v>
          </cell>
          <cell r="H3425">
            <v>46062</v>
          </cell>
        </row>
        <row r="3426">
          <cell r="A3426" t="str">
            <v>FCON-1540</v>
          </cell>
          <cell r="G3426">
            <v>46023</v>
          </cell>
          <cell r="H3426">
            <v>46070</v>
          </cell>
        </row>
        <row r="3427">
          <cell r="A3427" t="str">
            <v>FCON-1545</v>
          </cell>
          <cell r="G3427">
            <v>46062</v>
          </cell>
          <cell r="H3427">
            <v>46066</v>
          </cell>
        </row>
        <row r="3428">
          <cell r="A3428" t="str">
            <v>FCON-1550</v>
          </cell>
          <cell r="G3428">
            <v>46066</v>
          </cell>
          <cell r="H3428">
            <v>46071</v>
          </cell>
        </row>
        <row r="3429">
          <cell r="A3429" t="str">
            <v>Sistemas de Comunicación</v>
          </cell>
          <cell r="G3429">
            <v>45965</v>
          </cell>
          <cell r="H3429">
            <v>46071</v>
          </cell>
        </row>
        <row r="3430">
          <cell r="A3430" t="str">
            <v>FCON-1555</v>
          </cell>
          <cell r="G3430">
            <v>45965</v>
          </cell>
          <cell r="H3430">
            <v>46049</v>
          </cell>
        </row>
        <row r="3431">
          <cell r="A3431" t="str">
            <v>FCON-1560</v>
          </cell>
          <cell r="G3431">
            <v>45967</v>
          </cell>
          <cell r="H3431">
            <v>46057</v>
          </cell>
        </row>
        <row r="3432">
          <cell r="A3432" t="str">
            <v>FCON-1565</v>
          </cell>
          <cell r="G3432">
            <v>46023</v>
          </cell>
          <cell r="H3432">
            <v>46062</v>
          </cell>
        </row>
        <row r="3433">
          <cell r="A3433" t="str">
            <v>FCON-1570</v>
          </cell>
          <cell r="G3433">
            <v>46023</v>
          </cell>
          <cell r="H3433">
            <v>46062</v>
          </cell>
        </row>
        <row r="3434">
          <cell r="A3434" t="str">
            <v>FCON-1575</v>
          </cell>
          <cell r="G3434">
            <v>46023</v>
          </cell>
          <cell r="H3434">
            <v>46062</v>
          </cell>
        </row>
        <row r="3435">
          <cell r="A3435" t="str">
            <v>FCON-1580</v>
          </cell>
          <cell r="G3435">
            <v>46023</v>
          </cell>
          <cell r="H3435">
            <v>46062</v>
          </cell>
        </row>
        <row r="3436">
          <cell r="A3436" t="str">
            <v>FCON-1585</v>
          </cell>
          <cell r="G3436">
            <v>46023</v>
          </cell>
          <cell r="H3436">
            <v>46062</v>
          </cell>
        </row>
        <row r="3437">
          <cell r="A3437" t="str">
            <v>FCON-1590</v>
          </cell>
          <cell r="G3437">
            <v>46023</v>
          </cell>
          <cell r="H3437">
            <v>46062</v>
          </cell>
        </row>
        <row r="3438">
          <cell r="A3438" t="str">
            <v>FCON-1595</v>
          </cell>
          <cell r="G3438">
            <v>46023</v>
          </cell>
          <cell r="H3438">
            <v>46062</v>
          </cell>
        </row>
        <row r="3439">
          <cell r="A3439" t="str">
            <v>FCON-1600</v>
          </cell>
          <cell r="G3439">
            <v>46023</v>
          </cell>
          <cell r="H3439">
            <v>46062</v>
          </cell>
        </row>
        <row r="3440">
          <cell r="A3440" t="str">
            <v>FCON-1605</v>
          </cell>
          <cell r="G3440">
            <v>46062</v>
          </cell>
          <cell r="H3440">
            <v>46066</v>
          </cell>
        </row>
        <row r="3441">
          <cell r="A3441" t="str">
            <v>FCON-1610</v>
          </cell>
          <cell r="G3441">
            <v>46066</v>
          </cell>
          <cell r="H3441">
            <v>46071</v>
          </cell>
        </row>
        <row r="3442">
          <cell r="A3442" t="str">
            <v>Subestación de la Estación de Pasajeros</v>
          </cell>
          <cell r="G3442">
            <v>45965</v>
          </cell>
          <cell r="H3442">
            <v>46071</v>
          </cell>
        </row>
        <row r="3443">
          <cell r="A3443" t="str">
            <v>Construcción e Intalación del equipo de media tensión (Subestación reductora y rectificadora)</v>
          </cell>
          <cell r="G3443">
            <v>45965</v>
          </cell>
          <cell r="H3443">
            <v>46071</v>
          </cell>
        </row>
        <row r="3444">
          <cell r="A3444" t="str">
            <v>FCON-1615</v>
          </cell>
          <cell r="G3444">
            <v>45965</v>
          </cell>
          <cell r="H3444">
            <v>46049</v>
          </cell>
        </row>
        <row r="3445">
          <cell r="A3445" t="str">
            <v>FCON-1620</v>
          </cell>
          <cell r="G3445">
            <v>45965</v>
          </cell>
          <cell r="H3445">
            <v>46057</v>
          </cell>
        </row>
        <row r="3446">
          <cell r="A3446" t="str">
            <v>FCON-1625</v>
          </cell>
          <cell r="G3446">
            <v>46023</v>
          </cell>
          <cell r="H3446">
            <v>46062</v>
          </cell>
        </row>
        <row r="3447">
          <cell r="A3447" t="str">
            <v>FCON-1630</v>
          </cell>
          <cell r="G3447">
            <v>46023</v>
          </cell>
          <cell r="H3447">
            <v>46062</v>
          </cell>
        </row>
        <row r="3448">
          <cell r="A3448" t="str">
            <v>FCON-1635</v>
          </cell>
          <cell r="G3448">
            <v>46062</v>
          </cell>
          <cell r="H3448">
            <v>46071</v>
          </cell>
        </row>
        <row r="3449">
          <cell r="A3449" t="str">
            <v>Comunication</v>
          </cell>
          <cell r="G3449">
            <v>46023</v>
          </cell>
          <cell r="H3449">
            <v>46071</v>
          </cell>
        </row>
        <row r="3450">
          <cell r="A3450" t="str">
            <v>FCON-1640</v>
          </cell>
          <cell r="G3450">
            <v>46023</v>
          </cell>
          <cell r="H3450">
            <v>46062</v>
          </cell>
        </row>
        <row r="3451">
          <cell r="A3451" t="str">
            <v>FCON-1645</v>
          </cell>
          <cell r="G3451">
            <v>46023</v>
          </cell>
          <cell r="H3451">
            <v>46062</v>
          </cell>
        </row>
        <row r="3452">
          <cell r="A3452" t="str">
            <v>FCON-1650</v>
          </cell>
          <cell r="G3452">
            <v>46023</v>
          </cell>
          <cell r="H3452">
            <v>46062</v>
          </cell>
        </row>
        <row r="3453">
          <cell r="A3453" t="str">
            <v>FCON-1655</v>
          </cell>
          <cell r="G3453">
            <v>46023</v>
          </cell>
          <cell r="H3453">
            <v>46062</v>
          </cell>
        </row>
        <row r="3454">
          <cell r="A3454" t="str">
            <v>FCON-1660</v>
          </cell>
          <cell r="G3454">
            <v>46023</v>
          </cell>
          <cell r="H3454">
            <v>46062</v>
          </cell>
        </row>
        <row r="3455">
          <cell r="A3455" t="str">
            <v>FCON-1665</v>
          </cell>
          <cell r="G3455">
            <v>46023</v>
          </cell>
          <cell r="H3455">
            <v>46062</v>
          </cell>
        </row>
        <row r="3456">
          <cell r="A3456" t="str">
            <v>FCON-1670</v>
          </cell>
          <cell r="G3456">
            <v>46023</v>
          </cell>
          <cell r="H3456">
            <v>46070</v>
          </cell>
        </row>
        <row r="3457">
          <cell r="A3457" t="str">
            <v>FCON-1675</v>
          </cell>
          <cell r="G3457">
            <v>46062</v>
          </cell>
          <cell r="H3457">
            <v>46071</v>
          </cell>
        </row>
        <row r="3458">
          <cell r="A3458" t="str">
            <v>T2-7B Entrega Estación Carrera 40 con sistemas férreos verificados, probados y funcionado</v>
          </cell>
          <cell r="G3458">
            <v>46071</v>
          </cell>
          <cell r="H3458">
            <v>46114</v>
          </cell>
        </row>
        <row r="3459">
          <cell r="A3459" t="str">
            <v>Sistema de Recuado AFC</v>
          </cell>
          <cell r="G3459">
            <v>46071</v>
          </cell>
          <cell r="H3459">
            <v>46114</v>
          </cell>
        </row>
        <row r="3460">
          <cell r="A3460" t="str">
            <v>FCON-1680</v>
          </cell>
          <cell r="G3460">
            <v>46071</v>
          </cell>
          <cell r="H3460">
            <v>46114</v>
          </cell>
        </row>
        <row r="3461">
          <cell r="A3461" t="str">
            <v>Sistemas de Comunicación</v>
          </cell>
          <cell r="G3461">
            <v>46071</v>
          </cell>
          <cell r="H3461">
            <v>46114</v>
          </cell>
        </row>
        <row r="3462">
          <cell r="A3462" t="str">
            <v>FCON-1685</v>
          </cell>
          <cell r="G3462">
            <v>46071</v>
          </cell>
          <cell r="H3462">
            <v>46114</v>
          </cell>
        </row>
        <row r="3463">
          <cell r="A3463" t="str">
            <v>Subestación de la Estación de Pasajeros</v>
          </cell>
          <cell r="G3463">
            <v>46071</v>
          </cell>
          <cell r="H3463">
            <v>46114</v>
          </cell>
        </row>
        <row r="3464">
          <cell r="A3464" t="str">
            <v>FCON-1690</v>
          </cell>
          <cell r="G3464">
            <v>46071</v>
          </cell>
          <cell r="H3464">
            <v>46114</v>
          </cell>
        </row>
        <row r="3465">
          <cell r="A3465" t="str">
            <v>T2-8 Espacio público y Urbanismo</v>
          </cell>
          <cell r="G3465">
            <v>46045</v>
          </cell>
          <cell r="H3465">
            <v>46140</v>
          </cell>
        </row>
        <row r="3466">
          <cell r="A3466" t="str">
            <v>FCON-1695</v>
          </cell>
          <cell r="G3466">
            <v>46045</v>
          </cell>
          <cell r="H3466">
            <v>46092</v>
          </cell>
        </row>
        <row r="3467">
          <cell r="A3467" t="str">
            <v>FCON-1700</v>
          </cell>
          <cell r="G3467">
            <v>46045</v>
          </cell>
          <cell r="H3467">
            <v>46122</v>
          </cell>
        </row>
        <row r="3468">
          <cell r="A3468" t="str">
            <v>FCON-1705</v>
          </cell>
          <cell r="G3468">
            <v>46056</v>
          </cell>
          <cell r="H3468">
            <v>46101</v>
          </cell>
        </row>
        <row r="3469">
          <cell r="A3469" t="str">
            <v>FCON-1710</v>
          </cell>
          <cell r="G3469">
            <v>46066</v>
          </cell>
          <cell r="H3469">
            <v>46119</v>
          </cell>
        </row>
        <row r="3470">
          <cell r="A3470" t="str">
            <v>FCON-1715</v>
          </cell>
          <cell r="G3470">
            <v>46084</v>
          </cell>
          <cell r="H3470">
            <v>46136</v>
          </cell>
        </row>
        <row r="3471">
          <cell r="A3471" t="str">
            <v>FCON-1720</v>
          </cell>
          <cell r="G3471">
            <v>46088</v>
          </cell>
          <cell r="H3471">
            <v>46140</v>
          </cell>
        </row>
        <row r="3472">
          <cell r="A3472" t="str">
            <v>T2-9 Calzadas de tráfico mixto</v>
          </cell>
          <cell r="G3472">
            <v>45692</v>
          </cell>
          <cell r="H3472">
            <v>45856</v>
          </cell>
        </row>
        <row r="3473">
          <cell r="A3473" t="str">
            <v>Intersección Vehicular a Nivel (acceso cerrada) Dg 19A x Cra 19B / Level Intersection Access</v>
          </cell>
          <cell r="G3473">
            <v>45692</v>
          </cell>
          <cell r="H3473">
            <v>45717</v>
          </cell>
        </row>
        <row r="3474">
          <cell r="A3474" t="str">
            <v>FCON-15710</v>
          </cell>
          <cell r="G3474">
            <v>45692</v>
          </cell>
          <cell r="H3474">
            <v>45701</v>
          </cell>
        </row>
        <row r="3475">
          <cell r="A3475" t="str">
            <v>FCON-15670</v>
          </cell>
          <cell r="G3475">
            <v>45701</v>
          </cell>
          <cell r="H3475">
            <v>45708</v>
          </cell>
        </row>
        <row r="3476">
          <cell r="A3476" t="str">
            <v>FCON-15700</v>
          </cell>
          <cell r="G3476">
            <v>45709</v>
          </cell>
          <cell r="H3476">
            <v>45717</v>
          </cell>
        </row>
        <row r="3477">
          <cell r="A3477" t="str">
            <v>Intersección Vehicular a Nivel (acceso cerrada) - / Level Intersection Access</v>
          </cell>
          <cell r="G3477">
            <v>45709</v>
          </cell>
          <cell r="H3477">
            <v>45735</v>
          </cell>
        </row>
        <row r="3478">
          <cell r="A3478" t="str">
            <v>FCON-15790</v>
          </cell>
          <cell r="G3478">
            <v>45709</v>
          </cell>
          <cell r="H3478">
            <v>45720</v>
          </cell>
        </row>
        <row r="3479">
          <cell r="A3479" t="str">
            <v>FCON-15750</v>
          </cell>
          <cell r="G3479">
            <v>45720</v>
          </cell>
          <cell r="H3479">
            <v>45727</v>
          </cell>
        </row>
        <row r="3480">
          <cell r="A3480" t="str">
            <v>FCON-15780</v>
          </cell>
          <cell r="G3480">
            <v>45728</v>
          </cell>
          <cell r="H3480">
            <v>45735</v>
          </cell>
        </row>
        <row r="3481">
          <cell r="A3481" t="str">
            <v>Intersección Vehicular a Nivel Cra 22 x Dg 19A / Level Intersection</v>
          </cell>
          <cell r="G3481">
            <v>45728</v>
          </cell>
          <cell r="H3481">
            <v>45793</v>
          </cell>
        </row>
        <row r="3482">
          <cell r="A3482" t="str">
            <v>FCON-15870</v>
          </cell>
          <cell r="G3482">
            <v>45728</v>
          </cell>
          <cell r="H3482">
            <v>45737</v>
          </cell>
        </row>
        <row r="3483">
          <cell r="A3483" t="str">
            <v>FCON-15830</v>
          </cell>
          <cell r="G3483">
            <v>45737</v>
          </cell>
          <cell r="H3483">
            <v>45745</v>
          </cell>
        </row>
        <row r="3484">
          <cell r="A3484" t="str">
            <v>FCON-15860</v>
          </cell>
          <cell r="G3484">
            <v>45747</v>
          </cell>
          <cell r="H3484">
            <v>45754</v>
          </cell>
        </row>
        <row r="3485">
          <cell r="A3485" t="str">
            <v>FCON-15850</v>
          </cell>
          <cell r="G3485">
            <v>45754</v>
          </cell>
          <cell r="H3485">
            <v>45761</v>
          </cell>
        </row>
        <row r="3486">
          <cell r="A3486" t="str">
            <v>FCON-15820</v>
          </cell>
          <cell r="G3486">
            <v>45761</v>
          </cell>
          <cell r="H3486">
            <v>45779</v>
          </cell>
        </row>
        <row r="3487">
          <cell r="A3487" t="str">
            <v>FCON-15880</v>
          </cell>
          <cell r="G3487">
            <v>45779</v>
          </cell>
          <cell r="H3487">
            <v>45793</v>
          </cell>
        </row>
        <row r="3488">
          <cell r="A3488" t="str">
            <v>Intersección Peatonal a Nivel Paloquemao (cerrada) / Level Intersection Pedestrian (closed)</v>
          </cell>
          <cell r="G3488">
            <v>45779</v>
          </cell>
          <cell r="H3488">
            <v>45804</v>
          </cell>
        </row>
        <row r="3489">
          <cell r="A3489" t="str">
            <v>FCON-15950</v>
          </cell>
          <cell r="G3489">
            <v>45779</v>
          </cell>
          <cell r="H3489">
            <v>45789</v>
          </cell>
        </row>
        <row r="3490">
          <cell r="A3490" t="str">
            <v>FCON-15910</v>
          </cell>
          <cell r="G3490">
            <v>45790</v>
          </cell>
          <cell r="H3490">
            <v>45797</v>
          </cell>
        </row>
        <row r="3491">
          <cell r="A3491" t="str">
            <v>FCON-15940</v>
          </cell>
          <cell r="G3491">
            <v>45797</v>
          </cell>
          <cell r="H3491">
            <v>45804</v>
          </cell>
        </row>
        <row r="3492">
          <cell r="A3492" t="str">
            <v>Intersección Vehicular a Nivel Cll 22 x Cra 27 / Level Intersection</v>
          </cell>
          <cell r="G3492">
            <v>45692</v>
          </cell>
          <cell r="H3492">
            <v>45741</v>
          </cell>
        </row>
        <row r="3493">
          <cell r="A3493" t="str">
            <v>FCON-16030</v>
          </cell>
          <cell r="G3493">
            <v>45692</v>
          </cell>
          <cell r="H3493">
            <v>45701</v>
          </cell>
        </row>
        <row r="3494">
          <cell r="A3494" t="str">
            <v>FCON-15990</v>
          </cell>
          <cell r="G3494">
            <v>45701</v>
          </cell>
          <cell r="H3494">
            <v>45708</v>
          </cell>
        </row>
        <row r="3495">
          <cell r="A3495" t="str">
            <v>FCON-16020</v>
          </cell>
          <cell r="G3495">
            <v>45709</v>
          </cell>
          <cell r="H3495">
            <v>45717</v>
          </cell>
        </row>
        <row r="3496">
          <cell r="A3496" t="str">
            <v>FCON-16010</v>
          </cell>
          <cell r="G3496">
            <v>45717</v>
          </cell>
          <cell r="H3496">
            <v>45724</v>
          </cell>
        </row>
        <row r="3497">
          <cell r="A3497" t="str">
            <v>FCON-15980</v>
          </cell>
          <cell r="G3497">
            <v>45726</v>
          </cell>
          <cell r="H3497">
            <v>45741</v>
          </cell>
        </row>
        <row r="3498">
          <cell r="A3498" t="str">
            <v>FCON-16040</v>
          </cell>
          <cell r="G3498">
            <v>45726</v>
          </cell>
          <cell r="H3498">
            <v>45741</v>
          </cell>
        </row>
        <row r="3499">
          <cell r="A3499" t="str">
            <v>Intersección Peatonal a Nivel (Cerrada) Cll 22 x Cra 32 / Level Intersection Pedestrian (closed)</v>
          </cell>
          <cell r="G3499">
            <v>45741</v>
          </cell>
          <cell r="H3499">
            <v>45768</v>
          </cell>
        </row>
        <row r="3500">
          <cell r="A3500" t="str">
            <v>FCON-16110</v>
          </cell>
          <cell r="G3500">
            <v>45741</v>
          </cell>
          <cell r="H3500">
            <v>45750</v>
          </cell>
        </row>
        <row r="3501">
          <cell r="A3501" t="str">
            <v>FCON-16070</v>
          </cell>
          <cell r="G3501">
            <v>45751</v>
          </cell>
          <cell r="H3501">
            <v>45758</v>
          </cell>
        </row>
        <row r="3502">
          <cell r="A3502" t="str">
            <v>FCON-16100</v>
          </cell>
          <cell r="G3502">
            <v>45758</v>
          </cell>
          <cell r="H3502">
            <v>45768</v>
          </cell>
        </row>
        <row r="3503">
          <cell r="A3503" t="str">
            <v>Intersección Vehicular a Nivel Cll 22 x Trv 32C / Level Intersection</v>
          </cell>
          <cell r="G3503">
            <v>45758</v>
          </cell>
          <cell r="H3503">
            <v>45808</v>
          </cell>
        </row>
        <row r="3504">
          <cell r="A3504" t="str">
            <v>FCON-16190</v>
          </cell>
          <cell r="G3504">
            <v>45758</v>
          </cell>
          <cell r="H3504">
            <v>45770</v>
          </cell>
        </row>
        <row r="3505">
          <cell r="A3505" t="str">
            <v>FCON-16150</v>
          </cell>
          <cell r="G3505">
            <v>45771</v>
          </cell>
          <cell r="H3505">
            <v>45779</v>
          </cell>
        </row>
        <row r="3506">
          <cell r="A3506" t="str">
            <v>FCON-16180</v>
          </cell>
          <cell r="G3506">
            <v>45779</v>
          </cell>
          <cell r="H3506">
            <v>45786</v>
          </cell>
        </row>
        <row r="3507">
          <cell r="A3507" t="str">
            <v>FCON-16170</v>
          </cell>
          <cell r="G3507">
            <v>45786</v>
          </cell>
          <cell r="H3507">
            <v>45793</v>
          </cell>
        </row>
        <row r="3508">
          <cell r="A3508" t="str">
            <v>FCON-16140</v>
          </cell>
          <cell r="G3508">
            <v>45794</v>
          </cell>
          <cell r="H3508">
            <v>45801</v>
          </cell>
        </row>
        <row r="3509">
          <cell r="A3509" t="str">
            <v>FCON-16160</v>
          </cell>
          <cell r="G3509">
            <v>45794</v>
          </cell>
          <cell r="H3509">
            <v>45808</v>
          </cell>
        </row>
        <row r="3510">
          <cell r="A3510" t="str">
            <v>FCON-16200</v>
          </cell>
          <cell r="G3510">
            <v>45794</v>
          </cell>
          <cell r="H3510">
            <v>45808</v>
          </cell>
        </row>
        <row r="3511">
          <cell r="A3511" t="str">
            <v>Intersección Vehicular a Nivel Cll 22 x Cra 40 / Level Intersection</v>
          </cell>
          <cell r="G3511">
            <v>45801</v>
          </cell>
          <cell r="H3511">
            <v>45856</v>
          </cell>
        </row>
        <row r="3512">
          <cell r="A3512" t="str">
            <v>FCON-16270</v>
          </cell>
          <cell r="G3512">
            <v>45801</v>
          </cell>
          <cell r="H3512">
            <v>45812</v>
          </cell>
        </row>
        <row r="3513">
          <cell r="A3513" t="str">
            <v>FCON-16230</v>
          </cell>
          <cell r="G3513">
            <v>45813</v>
          </cell>
          <cell r="H3513">
            <v>45820</v>
          </cell>
        </row>
        <row r="3514">
          <cell r="A3514" t="str">
            <v>FCON-16260</v>
          </cell>
          <cell r="G3514">
            <v>45820</v>
          </cell>
          <cell r="H3514">
            <v>45832</v>
          </cell>
        </row>
        <row r="3515">
          <cell r="A3515" t="str">
            <v>FCON-16250</v>
          </cell>
          <cell r="G3515">
            <v>45832</v>
          </cell>
          <cell r="H3515">
            <v>45842</v>
          </cell>
        </row>
        <row r="3516">
          <cell r="A3516" t="str">
            <v>FCON-16220</v>
          </cell>
          <cell r="G3516">
            <v>45842</v>
          </cell>
          <cell r="H3516">
            <v>45856</v>
          </cell>
        </row>
        <row r="3517">
          <cell r="A3517" t="str">
            <v>FCON-16280</v>
          </cell>
          <cell r="G3517">
            <v>45842</v>
          </cell>
          <cell r="H3517">
            <v>45856</v>
          </cell>
        </row>
        <row r="3518">
          <cell r="A3518" t="str">
            <v>T2-10 Construcción Estructura (Puente) Carrera 30 (NQS)</v>
          </cell>
          <cell r="G3518">
            <v>45608</v>
          </cell>
          <cell r="H3518">
            <v>45961</v>
          </cell>
        </row>
        <row r="3519">
          <cell r="A3519" t="str">
            <v>FCON-1765</v>
          </cell>
          <cell r="G3519">
            <v>45608</v>
          </cell>
          <cell r="H3519">
            <v>45615</v>
          </cell>
        </row>
        <row r="3520">
          <cell r="A3520" t="str">
            <v>FCON-1770</v>
          </cell>
          <cell r="G3520">
            <v>45616</v>
          </cell>
          <cell r="H3520">
            <v>45679</v>
          </cell>
        </row>
        <row r="3521">
          <cell r="A3521" t="str">
            <v>FCON-1775</v>
          </cell>
          <cell r="G3521">
            <v>45626</v>
          </cell>
          <cell r="H3521">
            <v>45937</v>
          </cell>
        </row>
        <row r="3522">
          <cell r="A3522" t="str">
            <v>FCON-1780</v>
          </cell>
          <cell r="G3522">
            <v>45653</v>
          </cell>
          <cell r="H3522">
            <v>45692</v>
          </cell>
        </row>
        <row r="3523">
          <cell r="A3523" t="str">
            <v>FCON-1785</v>
          </cell>
          <cell r="G3523">
            <v>45670</v>
          </cell>
          <cell r="H3523">
            <v>45693</v>
          </cell>
        </row>
        <row r="3524">
          <cell r="A3524" t="str">
            <v>FCON-1790</v>
          </cell>
          <cell r="G3524">
            <v>45670</v>
          </cell>
          <cell r="H3524">
            <v>45818</v>
          </cell>
        </row>
        <row r="3525">
          <cell r="A3525" t="str">
            <v>FCON-1795</v>
          </cell>
          <cell r="G3525">
            <v>45693</v>
          </cell>
          <cell r="H3525">
            <v>45695</v>
          </cell>
        </row>
        <row r="3526">
          <cell r="A3526" t="str">
            <v>FCON-1800</v>
          </cell>
          <cell r="G3526">
            <v>45695</v>
          </cell>
          <cell r="H3526">
            <v>45737</v>
          </cell>
        </row>
        <row r="3527">
          <cell r="A3527" t="str">
            <v>FCON-1805</v>
          </cell>
          <cell r="G3527">
            <v>45738</v>
          </cell>
          <cell r="H3527">
            <v>45756</v>
          </cell>
        </row>
        <row r="3528">
          <cell r="A3528" t="str">
            <v>FCON-1810</v>
          </cell>
          <cell r="G3528">
            <v>45756</v>
          </cell>
          <cell r="H3528">
            <v>45763</v>
          </cell>
        </row>
        <row r="3529">
          <cell r="A3529" t="str">
            <v>FCON-1815</v>
          </cell>
          <cell r="G3529">
            <v>45757</v>
          </cell>
          <cell r="H3529">
            <v>45799</v>
          </cell>
        </row>
        <row r="3530">
          <cell r="A3530" t="str">
            <v>FCON-1820</v>
          </cell>
          <cell r="G3530">
            <v>45776</v>
          </cell>
          <cell r="H3530">
            <v>45807</v>
          </cell>
        </row>
        <row r="3531">
          <cell r="A3531" t="str">
            <v>FCON-1825</v>
          </cell>
          <cell r="G3531">
            <v>45777</v>
          </cell>
          <cell r="H3531">
            <v>45817</v>
          </cell>
        </row>
        <row r="3532">
          <cell r="A3532" t="str">
            <v>FCON-1830</v>
          </cell>
          <cell r="G3532">
            <v>45785</v>
          </cell>
          <cell r="H3532">
            <v>45822</v>
          </cell>
        </row>
        <row r="3533">
          <cell r="A3533" t="str">
            <v>FCON-1835</v>
          </cell>
          <cell r="G3533">
            <v>45822</v>
          </cell>
          <cell r="H3533">
            <v>45833</v>
          </cell>
        </row>
        <row r="3534">
          <cell r="A3534" t="str">
            <v>FCON-1840</v>
          </cell>
          <cell r="G3534">
            <v>45833</v>
          </cell>
          <cell r="H3534">
            <v>45877</v>
          </cell>
        </row>
        <row r="3535">
          <cell r="A3535" t="str">
            <v>FCON-1845</v>
          </cell>
          <cell r="G3535">
            <v>45877</v>
          </cell>
          <cell r="H3535">
            <v>45905</v>
          </cell>
        </row>
        <row r="3536">
          <cell r="A3536" t="str">
            <v>FCON-1850</v>
          </cell>
          <cell r="G3536">
            <v>45905</v>
          </cell>
          <cell r="H3536">
            <v>45936</v>
          </cell>
        </row>
        <row r="3537">
          <cell r="A3537" t="str">
            <v>FCON-1860</v>
          </cell>
          <cell r="G3537">
            <v>45905</v>
          </cell>
          <cell r="H3537">
            <v>45936</v>
          </cell>
        </row>
        <row r="3538">
          <cell r="A3538" t="str">
            <v>FCON-1855</v>
          </cell>
          <cell r="G3538">
            <v>45937</v>
          </cell>
          <cell r="H3538">
            <v>45961</v>
          </cell>
        </row>
        <row r="3539">
          <cell r="A3539" t="str">
            <v>T2-11 Construcción Estructura (Puente) AV. Las Américas</v>
          </cell>
          <cell r="G3539">
            <v>45257</v>
          </cell>
          <cell r="H3539">
            <v>45590</v>
          </cell>
        </row>
        <row r="3540">
          <cell r="A3540" t="str">
            <v>FCON-1870</v>
          </cell>
          <cell r="G3540">
            <v>45257</v>
          </cell>
          <cell r="H3540">
            <v>45264</v>
          </cell>
        </row>
        <row r="3541">
          <cell r="A3541" t="str">
            <v>FCON-1875</v>
          </cell>
          <cell r="G3541">
            <v>45264</v>
          </cell>
          <cell r="H3541">
            <v>45320</v>
          </cell>
        </row>
        <row r="3542">
          <cell r="A3542" t="str">
            <v>FCON-1880</v>
          </cell>
          <cell r="G3542">
            <v>45275</v>
          </cell>
          <cell r="H3542">
            <v>45590</v>
          </cell>
        </row>
        <row r="3543">
          <cell r="A3543" t="str">
            <v>FCON-1885</v>
          </cell>
          <cell r="G3543">
            <v>45296</v>
          </cell>
          <cell r="H3543">
            <v>45331</v>
          </cell>
        </row>
        <row r="3544">
          <cell r="A3544" t="str">
            <v>FCON-1890</v>
          </cell>
          <cell r="G3544">
            <v>45309</v>
          </cell>
          <cell r="H3544">
            <v>45332</v>
          </cell>
        </row>
        <row r="3545">
          <cell r="A3545" t="str">
            <v>FCON-1895</v>
          </cell>
          <cell r="G3545">
            <v>45309</v>
          </cell>
          <cell r="H3545">
            <v>45457</v>
          </cell>
        </row>
        <row r="3546">
          <cell r="A3546" t="str">
            <v>FCON-1900</v>
          </cell>
          <cell r="G3546">
            <v>45332</v>
          </cell>
          <cell r="H3546">
            <v>45335</v>
          </cell>
        </row>
        <row r="3547">
          <cell r="A3547" t="str">
            <v>FCON-1905</v>
          </cell>
          <cell r="G3547">
            <v>45335</v>
          </cell>
          <cell r="H3547">
            <v>45378</v>
          </cell>
        </row>
        <row r="3548">
          <cell r="A3548" t="str">
            <v>FCON-1910</v>
          </cell>
          <cell r="G3548">
            <v>45378</v>
          </cell>
          <cell r="H3548">
            <v>45397</v>
          </cell>
        </row>
        <row r="3549">
          <cell r="A3549" t="str">
            <v>FCON-1915</v>
          </cell>
          <cell r="G3549">
            <v>45397</v>
          </cell>
          <cell r="H3549">
            <v>45405</v>
          </cell>
        </row>
        <row r="3550">
          <cell r="A3550" t="str">
            <v>FCON-1920</v>
          </cell>
          <cell r="G3550">
            <v>45398</v>
          </cell>
          <cell r="H3550">
            <v>45439</v>
          </cell>
        </row>
        <row r="3551">
          <cell r="A3551" t="str">
            <v>FCON-1925</v>
          </cell>
          <cell r="G3551">
            <v>45415</v>
          </cell>
          <cell r="H3551">
            <v>45448</v>
          </cell>
        </row>
        <row r="3552">
          <cell r="A3552" t="str">
            <v>FCON-1930</v>
          </cell>
          <cell r="G3552">
            <v>45416</v>
          </cell>
          <cell r="H3552">
            <v>45457</v>
          </cell>
        </row>
        <row r="3553">
          <cell r="A3553" t="str">
            <v>FCON-1935</v>
          </cell>
          <cell r="G3553">
            <v>45422</v>
          </cell>
          <cell r="H3553">
            <v>45463</v>
          </cell>
        </row>
        <row r="3554">
          <cell r="A3554" t="str">
            <v>FCON-1940</v>
          </cell>
          <cell r="G3554">
            <v>45463</v>
          </cell>
          <cell r="H3554">
            <v>45472</v>
          </cell>
        </row>
        <row r="3555">
          <cell r="A3555" t="str">
            <v>FCON-1945</v>
          </cell>
          <cell r="G3555">
            <v>45472</v>
          </cell>
          <cell r="H3555">
            <v>45517</v>
          </cell>
        </row>
        <row r="3556">
          <cell r="A3556" t="str">
            <v>FCON-1950</v>
          </cell>
          <cell r="G3556">
            <v>45517</v>
          </cell>
          <cell r="H3556">
            <v>45545</v>
          </cell>
        </row>
        <row r="3557">
          <cell r="A3557" t="str">
            <v>FCON-1955</v>
          </cell>
          <cell r="G3557">
            <v>45545</v>
          </cell>
          <cell r="H3557">
            <v>45575</v>
          </cell>
        </row>
        <row r="3558">
          <cell r="A3558" t="str">
            <v>FCON-1965</v>
          </cell>
          <cell r="G3558">
            <v>45545</v>
          </cell>
          <cell r="H3558">
            <v>45575</v>
          </cell>
        </row>
        <row r="3559">
          <cell r="A3559" t="str">
            <v>FCON-1960</v>
          </cell>
          <cell r="G3559">
            <v>45575</v>
          </cell>
          <cell r="H3559">
            <v>45589</v>
          </cell>
        </row>
        <row r="3560">
          <cell r="A3560" t="str">
            <v>T3 Tramo 3- Estación Cr 40 - Pte. Cr 68 PK3+420 - PK5+887</v>
          </cell>
          <cell r="G3560">
            <v>45510</v>
          </cell>
          <cell r="H3560">
            <v>46147</v>
          </cell>
        </row>
        <row r="3561">
          <cell r="A3561" t="str">
            <v>T3-1 Tramo 3 - Movimiento de tierra finalizado y sistema de drenaje finalizados</v>
          </cell>
          <cell r="G3561">
            <v>45644</v>
          </cell>
          <cell r="H3561">
            <v>45967</v>
          </cell>
        </row>
        <row r="3562">
          <cell r="A3562" t="str">
            <v>FCON-1975</v>
          </cell>
          <cell r="G3562">
            <v>45644</v>
          </cell>
          <cell r="H3562">
            <v>45701</v>
          </cell>
        </row>
        <row r="3563">
          <cell r="A3563" t="str">
            <v>FCON-1980</v>
          </cell>
          <cell r="G3563">
            <v>45668</v>
          </cell>
          <cell r="H3563">
            <v>45967</v>
          </cell>
        </row>
        <row r="3564">
          <cell r="A3564" t="str">
            <v>FCON-1990</v>
          </cell>
          <cell r="G3564">
            <v>45703</v>
          </cell>
          <cell r="H3564">
            <v>45770</v>
          </cell>
        </row>
        <row r="3565">
          <cell r="A3565" t="str">
            <v>FCON-1995</v>
          </cell>
          <cell r="G3565">
            <v>45722</v>
          </cell>
          <cell r="H3565">
            <v>45804</v>
          </cell>
        </row>
        <row r="3566">
          <cell r="A3566" t="str">
            <v>FCON-2000</v>
          </cell>
          <cell r="G3566">
            <v>45741</v>
          </cell>
          <cell r="H3566">
            <v>45822</v>
          </cell>
        </row>
        <row r="3567">
          <cell r="A3567" t="str">
            <v>FCON-2010</v>
          </cell>
          <cell r="G3567">
            <v>45783</v>
          </cell>
          <cell r="H3567">
            <v>45873</v>
          </cell>
        </row>
        <row r="3568">
          <cell r="A3568" t="str">
            <v>FCON-2015</v>
          </cell>
          <cell r="G3568">
            <v>45783</v>
          </cell>
          <cell r="H3568">
            <v>45888</v>
          </cell>
        </row>
        <row r="3569">
          <cell r="A3569" t="str">
            <v>FCON-2020</v>
          </cell>
          <cell r="G3569">
            <v>45783</v>
          </cell>
          <cell r="H3569">
            <v>45888</v>
          </cell>
        </row>
        <row r="3570">
          <cell r="A3570" t="str">
            <v>FCON-2025</v>
          </cell>
          <cell r="G3570">
            <v>45873</v>
          </cell>
          <cell r="H3570">
            <v>45875</v>
          </cell>
        </row>
        <row r="3571">
          <cell r="A3571" t="str">
            <v>T3-2 Vía férrea Tramo 3 - K3+420 a K5+887</v>
          </cell>
          <cell r="G3571">
            <v>45875</v>
          </cell>
          <cell r="H3571">
            <v>46020</v>
          </cell>
        </row>
        <row r="3572">
          <cell r="A3572" t="str">
            <v>FCON-2030</v>
          </cell>
          <cell r="G3572">
            <v>45875</v>
          </cell>
          <cell r="H3572">
            <v>45885</v>
          </cell>
        </row>
        <row r="3573">
          <cell r="A3573" t="str">
            <v>Colocación de Rieles Aparatos de vía y Cambiavias - Vía en Placa</v>
          </cell>
          <cell r="G3573">
            <v>45877</v>
          </cell>
          <cell r="H3573">
            <v>46010</v>
          </cell>
        </row>
        <row r="3574">
          <cell r="A3574" t="str">
            <v>FCON-2035</v>
          </cell>
          <cell r="G3574">
            <v>45877</v>
          </cell>
          <cell r="H3574">
            <v>45885</v>
          </cell>
        </row>
        <row r="3575">
          <cell r="A3575" t="str">
            <v>FCON-2040</v>
          </cell>
          <cell r="G3575">
            <v>45877</v>
          </cell>
          <cell r="H3575">
            <v>45936</v>
          </cell>
        </row>
        <row r="3576">
          <cell r="A3576" t="str">
            <v>FCON-2045</v>
          </cell>
          <cell r="G3576">
            <v>45883</v>
          </cell>
          <cell r="H3576">
            <v>45909</v>
          </cell>
        </row>
        <row r="3577">
          <cell r="A3577" t="str">
            <v>FCON-2050</v>
          </cell>
          <cell r="G3577">
            <v>45975</v>
          </cell>
          <cell r="H3577">
            <v>45980</v>
          </cell>
        </row>
        <row r="3578">
          <cell r="A3578" t="str">
            <v>FCON-2055</v>
          </cell>
          <cell r="G3578">
            <v>45981</v>
          </cell>
          <cell r="H3578">
            <v>45997</v>
          </cell>
        </row>
        <row r="3579">
          <cell r="A3579" t="str">
            <v>FCON-2060</v>
          </cell>
          <cell r="G3579">
            <v>45997</v>
          </cell>
          <cell r="H3579">
            <v>46010</v>
          </cell>
        </row>
        <row r="3580">
          <cell r="A3580" t="str">
            <v>FCON-2065</v>
          </cell>
          <cell r="H3580">
            <v>46010</v>
          </cell>
        </row>
        <row r="3581">
          <cell r="A3581" t="str">
            <v>FCON-2070</v>
          </cell>
          <cell r="H3581">
            <v>46010</v>
          </cell>
        </row>
        <row r="3582">
          <cell r="A3582" t="str">
            <v>Colocación de Rieles Aparatos de vía y Cambiavias - Vía en Balasto</v>
          </cell>
          <cell r="G3582">
            <v>45885</v>
          </cell>
          <cell r="H3582">
            <v>46020</v>
          </cell>
        </row>
        <row r="3583">
          <cell r="A3583" t="str">
            <v>FCON-2075</v>
          </cell>
          <cell r="G3583">
            <v>45885</v>
          </cell>
          <cell r="H3583">
            <v>45904</v>
          </cell>
        </row>
        <row r="3584">
          <cell r="A3584" t="str">
            <v>FCON-2080</v>
          </cell>
          <cell r="G3584">
            <v>45896</v>
          </cell>
          <cell r="H3584">
            <v>45927</v>
          </cell>
        </row>
        <row r="3585">
          <cell r="A3585" t="str">
            <v>FCON-2085</v>
          </cell>
          <cell r="G3585">
            <v>45896</v>
          </cell>
          <cell r="H3585">
            <v>46002</v>
          </cell>
        </row>
        <row r="3586">
          <cell r="A3586" t="str">
            <v>FCON-2090</v>
          </cell>
          <cell r="G3586">
            <v>45916</v>
          </cell>
          <cell r="H3586">
            <v>45952</v>
          </cell>
        </row>
        <row r="3587">
          <cell r="A3587" t="str">
            <v>FCON-2095</v>
          </cell>
          <cell r="G3587">
            <v>45952</v>
          </cell>
          <cell r="H3587">
            <v>45957</v>
          </cell>
        </row>
        <row r="3588">
          <cell r="A3588" t="str">
            <v>FCON-2100</v>
          </cell>
          <cell r="G3588">
            <v>45957</v>
          </cell>
          <cell r="H3588">
            <v>45975</v>
          </cell>
        </row>
        <row r="3589">
          <cell r="A3589" t="str">
            <v>FCON-2105</v>
          </cell>
          <cell r="G3589">
            <v>45975</v>
          </cell>
          <cell r="H3589">
            <v>45992</v>
          </cell>
        </row>
        <row r="3590">
          <cell r="A3590" t="str">
            <v>FCON-2110</v>
          </cell>
          <cell r="G3590">
            <v>45992</v>
          </cell>
          <cell r="H3590">
            <v>46002</v>
          </cell>
        </row>
        <row r="3591">
          <cell r="A3591" t="str">
            <v>FCON-2115</v>
          </cell>
          <cell r="G3591">
            <v>46004</v>
          </cell>
          <cell r="H3591">
            <v>46020</v>
          </cell>
        </row>
        <row r="3592">
          <cell r="A3592" t="str">
            <v>FCON-2120</v>
          </cell>
          <cell r="H3592">
            <v>46020</v>
          </cell>
        </row>
        <row r="3593">
          <cell r="A3593" t="str">
            <v>FCON-2125</v>
          </cell>
          <cell r="H3593">
            <v>46020</v>
          </cell>
        </row>
        <row r="3594">
          <cell r="A3594" t="str">
            <v>T3-3A Vía férrea Tramo 3 con sistemas férreos instalados</v>
          </cell>
          <cell r="G3594">
            <v>45822</v>
          </cell>
          <cell r="H3594">
            <v>46109</v>
          </cell>
        </row>
        <row r="3595">
          <cell r="A3595" t="str">
            <v>Sistema de Catenaria</v>
          </cell>
          <cell r="G3595">
            <v>45822</v>
          </cell>
          <cell r="H3595">
            <v>45953</v>
          </cell>
        </row>
        <row r="3596">
          <cell r="A3596" t="str">
            <v>FCON-2130</v>
          </cell>
          <cell r="G3596">
            <v>45822</v>
          </cell>
          <cell r="H3596">
            <v>45824</v>
          </cell>
        </row>
        <row r="3597">
          <cell r="A3597" t="str">
            <v>FCON-2005</v>
          </cell>
          <cell r="G3597">
            <v>45824</v>
          </cell>
          <cell r="H3597">
            <v>45953</v>
          </cell>
        </row>
        <row r="3598">
          <cell r="A3598" t="str">
            <v>FCON-2135</v>
          </cell>
          <cell r="G3598">
            <v>45877</v>
          </cell>
          <cell r="H3598">
            <v>45934</v>
          </cell>
        </row>
        <row r="3599">
          <cell r="A3599" t="str">
            <v>Redes Energia del tramo (Cable de Media)</v>
          </cell>
          <cell r="G3599">
            <v>45891</v>
          </cell>
          <cell r="H3599">
            <v>45979</v>
          </cell>
        </row>
        <row r="3600">
          <cell r="A3600" t="str">
            <v>FCON-2170</v>
          </cell>
          <cell r="G3600">
            <v>45891</v>
          </cell>
          <cell r="H3600">
            <v>45968</v>
          </cell>
        </row>
        <row r="3601">
          <cell r="A3601" t="str">
            <v>FCON-2175</v>
          </cell>
          <cell r="G3601">
            <v>45891</v>
          </cell>
          <cell r="H3601">
            <v>45968</v>
          </cell>
        </row>
        <row r="3602">
          <cell r="A3602" t="str">
            <v>FCON-2180</v>
          </cell>
          <cell r="G3602">
            <v>45894</v>
          </cell>
          <cell r="H3602">
            <v>45979</v>
          </cell>
        </row>
        <row r="3603">
          <cell r="A3603" t="str">
            <v>FCON-2185</v>
          </cell>
          <cell r="G3603">
            <v>45968</v>
          </cell>
          <cell r="H3603">
            <v>45973</v>
          </cell>
        </row>
        <row r="3604">
          <cell r="A3604" t="str">
            <v>FCON-2190</v>
          </cell>
          <cell r="G3604">
            <v>45973</v>
          </cell>
          <cell r="H3604">
            <v>45979</v>
          </cell>
        </row>
        <row r="3605">
          <cell r="A3605" t="str">
            <v>Sistema de Comunicaciones</v>
          </cell>
          <cell r="G3605">
            <v>46009</v>
          </cell>
          <cell r="H3605">
            <v>46108</v>
          </cell>
        </row>
        <row r="3606">
          <cell r="A3606" t="str">
            <v>FCON-2195</v>
          </cell>
          <cell r="G3606">
            <v>46009</v>
          </cell>
          <cell r="H3606">
            <v>46010</v>
          </cell>
        </row>
        <row r="3607">
          <cell r="A3607" t="str">
            <v>FCON-2200</v>
          </cell>
          <cell r="G3607">
            <v>46010</v>
          </cell>
          <cell r="H3607">
            <v>46090</v>
          </cell>
        </row>
        <row r="3608">
          <cell r="A3608" t="str">
            <v>FCON-2205</v>
          </cell>
          <cell r="G3608">
            <v>46010</v>
          </cell>
          <cell r="H3608">
            <v>46038</v>
          </cell>
        </row>
        <row r="3609">
          <cell r="A3609" t="str">
            <v>FCON-2210</v>
          </cell>
          <cell r="G3609">
            <v>46010</v>
          </cell>
          <cell r="H3609">
            <v>46051</v>
          </cell>
        </row>
        <row r="3610">
          <cell r="A3610" t="str">
            <v>FCON-2215</v>
          </cell>
          <cell r="G3610">
            <v>46010</v>
          </cell>
          <cell r="H3610">
            <v>46051</v>
          </cell>
        </row>
        <row r="3611">
          <cell r="A3611" t="str">
            <v>FCON-2220</v>
          </cell>
          <cell r="G3611">
            <v>46010</v>
          </cell>
          <cell r="H3611">
            <v>46098</v>
          </cell>
        </row>
        <row r="3612">
          <cell r="A3612" t="str">
            <v>FCON-2225</v>
          </cell>
          <cell r="G3612">
            <v>46063</v>
          </cell>
          <cell r="H3612">
            <v>46097</v>
          </cell>
        </row>
        <row r="3613">
          <cell r="A3613" t="str">
            <v>FCON-2230</v>
          </cell>
          <cell r="G3613">
            <v>46063</v>
          </cell>
          <cell r="H3613">
            <v>46091</v>
          </cell>
        </row>
        <row r="3614">
          <cell r="A3614" t="str">
            <v>FCON-2235</v>
          </cell>
          <cell r="G3614">
            <v>46091</v>
          </cell>
          <cell r="H3614">
            <v>46094</v>
          </cell>
        </row>
        <row r="3615">
          <cell r="A3615" t="str">
            <v>FCON-2240</v>
          </cell>
          <cell r="G3615">
            <v>46095</v>
          </cell>
          <cell r="H3615">
            <v>46097</v>
          </cell>
        </row>
        <row r="3616">
          <cell r="A3616" t="str">
            <v>FCON-2245</v>
          </cell>
          <cell r="G3616">
            <v>46095</v>
          </cell>
          <cell r="H3616">
            <v>46097</v>
          </cell>
        </row>
        <row r="3617">
          <cell r="A3617" t="str">
            <v>FCON-2250</v>
          </cell>
          <cell r="G3617">
            <v>46095</v>
          </cell>
          <cell r="H3617">
            <v>46097</v>
          </cell>
        </row>
        <row r="3618">
          <cell r="A3618" t="str">
            <v>FCON-2255</v>
          </cell>
          <cell r="G3618">
            <v>46098</v>
          </cell>
          <cell r="H3618">
            <v>46099</v>
          </cell>
        </row>
        <row r="3619">
          <cell r="A3619" t="str">
            <v>FCON-2260</v>
          </cell>
          <cell r="G3619">
            <v>46100</v>
          </cell>
          <cell r="H3619">
            <v>46104</v>
          </cell>
        </row>
        <row r="3620">
          <cell r="A3620" t="str">
            <v>FCON-2265</v>
          </cell>
          <cell r="G3620">
            <v>46105</v>
          </cell>
          <cell r="H3620">
            <v>46108</v>
          </cell>
        </row>
        <row r="3621">
          <cell r="A3621" t="str">
            <v>Sistema de Señalización en vía e Intersecciones</v>
          </cell>
          <cell r="G3621">
            <v>46009</v>
          </cell>
          <cell r="H3621">
            <v>46109</v>
          </cell>
        </row>
        <row r="3622">
          <cell r="A3622" t="str">
            <v>FCON-2270</v>
          </cell>
          <cell r="G3622">
            <v>46009</v>
          </cell>
          <cell r="H3622">
            <v>46010</v>
          </cell>
        </row>
        <row r="3623">
          <cell r="A3623" t="str">
            <v>FCON-2280</v>
          </cell>
          <cell r="G3623">
            <v>46010</v>
          </cell>
          <cell r="H3623">
            <v>46090</v>
          </cell>
        </row>
        <row r="3624">
          <cell r="A3624" t="str">
            <v>FCON-2275</v>
          </cell>
          <cell r="G3624">
            <v>46010</v>
          </cell>
          <cell r="H3624">
            <v>46041</v>
          </cell>
        </row>
        <row r="3625">
          <cell r="A3625" t="str">
            <v>FCON-2285</v>
          </cell>
          <cell r="G3625">
            <v>46013</v>
          </cell>
          <cell r="H3625">
            <v>46098</v>
          </cell>
        </row>
        <row r="3626">
          <cell r="A3626" t="str">
            <v>FCON-2290</v>
          </cell>
          <cell r="G3626">
            <v>46063</v>
          </cell>
          <cell r="H3626">
            <v>46100</v>
          </cell>
        </row>
        <row r="3627">
          <cell r="A3627" t="str">
            <v>FCON-2295</v>
          </cell>
          <cell r="G3627">
            <v>46063</v>
          </cell>
          <cell r="H3627">
            <v>46100</v>
          </cell>
        </row>
        <row r="3628">
          <cell r="A3628" t="str">
            <v>FCON-2300</v>
          </cell>
          <cell r="G3628">
            <v>46063</v>
          </cell>
          <cell r="H3628">
            <v>46100</v>
          </cell>
        </row>
        <row r="3629">
          <cell r="A3629" t="str">
            <v>FCON-2305</v>
          </cell>
          <cell r="G3629">
            <v>46100</v>
          </cell>
          <cell r="H3629">
            <v>46105</v>
          </cell>
        </row>
        <row r="3630">
          <cell r="A3630" t="str">
            <v>FCON-2310</v>
          </cell>
          <cell r="G3630">
            <v>46105</v>
          </cell>
          <cell r="H3630">
            <v>46109</v>
          </cell>
        </row>
        <row r="3631">
          <cell r="A3631" t="str">
            <v>T3-3B Vía férrea Tramo 3 con sistemas férreos verificados, probados y funcionado</v>
          </cell>
          <cell r="G3631">
            <v>45904</v>
          </cell>
          <cell r="H3631">
            <v>46147</v>
          </cell>
        </row>
        <row r="3632">
          <cell r="A3632" t="str">
            <v>Sistema de Catenaria</v>
          </cell>
          <cell r="G3632">
            <v>45904</v>
          </cell>
          <cell r="H3632">
            <v>46094</v>
          </cell>
        </row>
        <row r="3633">
          <cell r="A3633" t="str">
            <v>FCON-2145</v>
          </cell>
          <cell r="G3633">
            <v>45904</v>
          </cell>
          <cell r="H3633">
            <v>45931</v>
          </cell>
        </row>
        <row r="3634">
          <cell r="A3634" t="str">
            <v>FCON-2140</v>
          </cell>
          <cell r="G3634">
            <v>45917</v>
          </cell>
          <cell r="H3634">
            <v>45988</v>
          </cell>
        </row>
        <row r="3635">
          <cell r="A3635" t="str">
            <v>FCON-2150</v>
          </cell>
          <cell r="G3635">
            <v>45986</v>
          </cell>
          <cell r="H3635">
            <v>46010</v>
          </cell>
        </row>
        <row r="3636">
          <cell r="A3636" t="str">
            <v>FCON-2155</v>
          </cell>
          <cell r="G3636">
            <v>46010</v>
          </cell>
          <cell r="H3636">
            <v>46035</v>
          </cell>
        </row>
        <row r="3637">
          <cell r="A3637" t="str">
            <v>FCON-2160</v>
          </cell>
          <cell r="G3637">
            <v>46035</v>
          </cell>
          <cell r="H3637">
            <v>46050</v>
          </cell>
        </row>
        <row r="3638">
          <cell r="A3638" t="str">
            <v>FCON-2165</v>
          </cell>
          <cell r="G3638">
            <v>46050</v>
          </cell>
          <cell r="H3638">
            <v>46057</v>
          </cell>
        </row>
        <row r="3639">
          <cell r="A3639" t="str">
            <v>FCON-2315</v>
          </cell>
          <cell r="G3639">
            <v>46057</v>
          </cell>
          <cell r="H3639">
            <v>46094</v>
          </cell>
        </row>
        <row r="3640">
          <cell r="A3640" t="str">
            <v>Redes Energia del tramo (Cable de Media)</v>
          </cell>
          <cell r="G3640">
            <v>45979</v>
          </cell>
          <cell r="H3640">
            <v>46029</v>
          </cell>
        </row>
        <row r="3641">
          <cell r="A3641" t="str">
            <v>FCON-2320</v>
          </cell>
          <cell r="G3641">
            <v>45979</v>
          </cell>
          <cell r="H3641">
            <v>46029</v>
          </cell>
        </row>
        <row r="3642">
          <cell r="A3642" t="str">
            <v>FCON-2325</v>
          </cell>
          <cell r="G3642">
            <v>45979</v>
          </cell>
          <cell r="H3642">
            <v>46029</v>
          </cell>
        </row>
        <row r="3643">
          <cell r="A3643" t="str">
            <v>Sistema de Comunicaciones</v>
          </cell>
          <cell r="G3643">
            <v>46108</v>
          </cell>
          <cell r="H3643">
            <v>46146</v>
          </cell>
        </row>
        <row r="3644">
          <cell r="A3644" t="str">
            <v>FCON-2330</v>
          </cell>
          <cell r="G3644">
            <v>46108</v>
          </cell>
          <cell r="H3644">
            <v>46146</v>
          </cell>
        </row>
        <row r="3645">
          <cell r="A3645" t="str">
            <v>Sistema de Señalización en vía e Intersecciones</v>
          </cell>
          <cell r="G3645">
            <v>46109</v>
          </cell>
          <cell r="H3645">
            <v>46147</v>
          </cell>
        </row>
        <row r="3646">
          <cell r="A3646" t="str">
            <v>FCON-2335</v>
          </cell>
          <cell r="G3646">
            <v>46109</v>
          </cell>
          <cell r="H3646">
            <v>46147</v>
          </cell>
        </row>
        <row r="3647">
          <cell r="A3647" t="str">
            <v>T3-4 Entrega Estructura y Acabados Estación Cra. 50</v>
          </cell>
          <cell r="G3647">
            <v>45660</v>
          </cell>
          <cell r="H3647">
            <v>45971</v>
          </cell>
        </row>
        <row r="3648">
          <cell r="A3648" t="str">
            <v>FCON-2340</v>
          </cell>
          <cell r="G3648">
            <v>45660</v>
          </cell>
          <cell r="H3648">
            <v>45681</v>
          </cell>
        </row>
        <row r="3649">
          <cell r="A3649" t="str">
            <v>FCON-2350</v>
          </cell>
          <cell r="G3649">
            <v>45672</v>
          </cell>
          <cell r="H3649">
            <v>45925</v>
          </cell>
        </row>
        <row r="3650">
          <cell r="A3650" t="str">
            <v>FCON-2345</v>
          </cell>
          <cell r="G3650">
            <v>45681</v>
          </cell>
          <cell r="H3650">
            <v>45706</v>
          </cell>
        </row>
        <row r="3651">
          <cell r="A3651" t="str">
            <v>FCON-2355</v>
          </cell>
          <cell r="G3651">
            <v>45698</v>
          </cell>
          <cell r="H3651">
            <v>45726</v>
          </cell>
        </row>
        <row r="3652">
          <cell r="A3652" t="str">
            <v>FCON-2360</v>
          </cell>
          <cell r="G3652">
            <v>45706</v>
          </cell>
          <cell r="H3652">
            <v>45733</v>
          </cell>
        </row>
        <row r="3653">
          <cell r="A3653" t="str">
            <v>FCON-2365</v>
          </cell>
          <cell r="G3653">
            <v>45733</v>
          </cell>
          <cell r="H3653">
            <v>45741</v>
          </cell>
        </row>
        <row r="3654">
          <cell r="A3654" t="str">
            <v>FCON-2370</v>
          </cell>
          <cell r="G3654">
            <v>45741</v>
          </cell>
          <cell r="H3654">
            <v>45757</v>
          </cell>
        </row>
        <row r="3655">
          <cell r="A3655" t="str">
            <v>FCON-2375</v>
          </cell>
          <cell r="G3655">
            <v>45741</v>
          </cell>
          <cell r="H3655">
            <v>45888</v>
          </cell>
        </row>
        <row r="3656">
          <cell r="A3656" t="str">
            <v>FCON-2380</v>
          </cell>
          <cell r="G3656">
            <v>45757</v>
          </cell>
          <cell r="H3656">
            <v>45849</v>
          </cell>
        </row>
        <row r="3657">
          <cell r="A3657" t="str">
            <v>FCON-2385</v>
          </cell>
          <cell r="G3657">
            <v>45793</v>
          </cell>
          <cell r="H3657">
            <v>45873</v>
          </cell>
        </row>
        <row r="3658">
          <cell r="A3658" t="str">
            <v>FCON-2390</v>
          </cell>
          <cell r="G3658">
            <v>45803</v>
          </cell>
          <cell r="H3658">
            <v>45932</v>
          </cell>
        </row>
        <row r="3659">
          <cell r="A3659" t="str">
            <v>FCON-2395</v>
          </cell>
          <cell r="G3659">
            <v>45827</v>
          </cell>
          <cell r="H3659">
            <v>45889</v>
          </cell>
        </row>
        <row r="3660">
          <cell r="A3660" t="str">
            <v>FCON-2400</v>
          </cell>
          <cell r="G3660">
            <v>45847</v>
          </cell>
          <cell r="H3660">
            <v>45929</v>
          </cell>
        </row>
        <row r="3661">
          <cell r="A3661" t="str">
            <v>FCON-2405</v>
          </cell>
          <cell r="G3661">
            <v>45881</v>
          </cell>
          <cell r="H3661">
            <v>45971</v>
          </cell>
        </row>
        <row r="3662">
          <cell r="A3662" t="str">
            <v>T3-5A Entrega Estación Cra. 50 con sistemas férreos instalados</v>
          </cell>
          <cell r="G3662">
            <v>46010</v>
          </cell>
          <cell r="H3662">
            <v>46109</v>
          </cell>
        </row>
        <row r="3663">
          <cell r="A3663" t="str">
            <v>Sistema de Recuado AFC</v>
          </cell>
          <cell r="G3663">
            <v>46063</v>
          </cell>
          <cell r="H3663">
            <v>46109</v>
          </cell>
        </row>
        <row r="3664">
          <cell r="A3664" t="str">
            <v>FCON-2410</v>
          </cell>
          <cell r="G3664">
            <v>46063</v>
          </cell>
          <cell r="H3664">
            <v>46100</v>
          </cell>
        </row>
        <row r="3665">
          <cell r="A3665" t="str">
            <v>FCON-2415</v>
          </cell>
          <cell r="G3665">
            <v>46063</v>
          </cell>
          <cell r="H3665">
            <v>46108</v>
          </cell>
        </row>
        <row r="3666">
          <cell r="A3666" t="str">
            <v>FCON-2420</v>
          </cell>
          <cell r="G3666">
            <v>46100</v>
          </cell>
          <cell r="H3666">
            <v>46105</v>
          </cell>
        </row>
        <row r="3667">
          <cell r="A3667" t="str">
            <v>FCON-2425</v>
          </cell>
          <cell r="G3667">
            <v>46105</v>
          </cell>
          <cell r="H3667">
            <v>46109</v>
          </cell>
        </row>
        <row r="3668">
          <cell r="A3668" t="str">
            <v>Sistemas de Comunicación</v>
          </cell>
          <cell r="G3668">
            <v>46010</v>
          </cell>
          <cell r="H3668">
            <v>46109</v>
          </cell>
        </row>
        <row r="3669">
          <cell r="A3669" t="str">
            <v>FCON-2430</v>
          </cell>
          <cell r="G3669">
            <v>46010</v>
          </cell>
          <cell r="H3669">
            <v>46090</v>
          </cell>
        </row>
        <row r="3670">
          <cell r="A3670" t="str">
            <v>FCON-2435</v>
          </cell>
          <cell r="G3670">
            <v>46013</v>
          </cell>
          <cell r="H3670">
            <v>46098</v>
          </cell>
        </row>
        <row r="3671">
          <cell r="A3671" t="str">
            <v>FCON-2440</v>
          </cell>
          <cell r="G3671">
            <v>46063</v>
          </cell>
          <cell r="H3671">
            <v>46100</v>
          </cell>
        </row>
        <row r="3672">
          <cell r="A3672" t="str">
            <v>FCON-2445</v>
          </cell>
          <cell r="G3672">
            <v>46063</v>
          </cell>
          <cell r="H3672">
            <v>46100</v>
          </cell>
        </row>
        <row r="3673">
          <cell r="A3673" t="str">
            <v>FCON-2450</v>
          </cell>
          <cell r="G3673">
            <v>46063</v>
          </cell>
          <cell r="H3673">
            <v>46100</v>
          </cell>
        </row>
        <row r="3674">
          <cell r="A3674" t="str">
            <v>FCON-2455</v>
          </cell>
          <cell r="G3674">
            <v>46063</v>
          </cell>
          <cell r="H3674">
            <v>46100</v>
          </cell>
        </row>
        <row r="3675">
          <cell r="A3675" t="str">
            <v>FCON-2460</v>
          </cell>
          <cell r="G3675">
            <v>46063</v>
          </cell>
          <cell r="H3675">
            <v>46100</v>
          </cell>
        </row>
        <row r="3676">
          <cell r="A3676" t="str">
            <v>FCON-2465</v>
          </cell>
          <cell r="G3676">
            <v>46063</v>
          </cell>
          <cell r="H3676">
            <v>46100</v>
          </cell>
        </row>
        <row r="3677">
          <cell r="A3677" t="str">
            <v>FCON-2470</v>
          </cell>
          <cell r="G3677">
            <v>46063</v>
          </cell>
          <cell r="H3677">
            <v>46100</v>
          </cell>
        </row>
        <row r="3678">
          <cell r="A3678" t="str">
            <v>FCON-2475</v>
          </cell>
          <cell r="G3678">
            <v>46063</v>
          </cell>
          <cell r="H3678">
            <v>46100</v>
          </cell>
        </row>
        <row r="3679">
          <cell r="A3679" t="str">
            <v>FCON-2480</v>
          </cell>
          <cell r="G3679">
            <v>46100</v>
          </cell>
          <cell r="H3679">
            <v>46105</v>
          </cell>
        </row>
        <row r="3680">
          <cell r="A3680" t="str">
            <v>FCON-2485</v>
          </cell>
          <cell r="G3680">
            <v>46105</v>
          </cell>
          <cell r="H3680">
            <v>46109</v>
          </cell>
        </row>
        <row r="3681">
          <cell r="A3681" t="str">
            <v>Subestación de la Estación de Pasajeros</v>
          </cell>
          <cell r="G3681">
            <v>46010</v>
          </cell>
          <cell r="H3681">
            <v>46108</v>
          </cell>
        </row>
        <row r="3682">
          <cell r="A3682" t="str">
            <v>Construcción e Intalación del equipo de media tensión (Subestación reductora y rectificadora)</v>
          </cell>
          <cell r="G3682">
            <v>46010</v>
          </cell>
          <cell r="H3682">
            <v>46108</v>
          </cell>
        </row>
        <row r="3683">
          <cell r="A3683" t="str">
            <v>FCON-2490</v>
          </cell>
          <cell r="G3683">
            <v>46010</v>
          </cell>
          <cell r="H3683">
            <v>46090</v>
          </cell>
        </row>
        <row r="3684">
          <cell r="A3684" t="str">
            <v>FCON-2495</v>
          </cell>
          <cell r="G3684">
            <v>46010</v>
          </cell>
          <cell r="H3684">
            <v>46098</v>
          </cell>
        </row>
        <row r="3685">
          <cell r="A3685" t="str">
            <v>FCON-2500</v>
          </cell>
          <cell r="G3685">
            <v>46063</v>
          </cell>
          <cell r="H3685">
            <v>46100</v>
          </cell>
        </row>
        <row r="3686">
          <cell r="A3686" t="str">
            <v>FCON-2505</v>
          </cell>
          <cell r="G3686">
            <v>46063</v>
          </cell>
          <cell r="H3686">
            <v>46100</v>
          </cell>
        </row>
        <row r="3687">
          <cell r="A3687" t="str">
            <v>FCON-2510</v>
          </cell>
          <cell r="G3687">
            <v>46100</v>
          </cell>
          <cell r="H3687">
            <v>46108</v>
          </cell>
        </row>
        <row r="3688">
          <cell r="A3688" t="str">
            <v>Comunication</v>
          </cell>
          <cell r="G3688">
            <v>46063</v>
          </cell>
          <cell r="H3688">
            <v>46108</v>
          </cell>
        </row>
        <row r="3689">
          <cell r="A3689" t="str">
            <v>FCON-2515</v>
          </cell>
          <cell r="G3689">
            <v>46063</v>
          </cell>
          <cell r="H3689">
            <v>46100</v>
          </cell>
        </row>
        <row r="3690">
          <cell r="A3690" t="str">
            <v>FCON-2520</v>
          </cell>
          <cell r="G3690">
            <v>46063</v>
          </cell>
          <cell r="H3690">
            <v>46100</v>
          </cell>
        </row>
        <row r="3691">
          <cell r="A3691" t="str">
            <v>FCON-2525</v>
          </cell>
          <cell r="G3691">
            <v>46063</v>
          </cell>
          <cell r="H3691">
            <v>46100</v>
          </cell>
        </row>
        <row r="3692">
          <cell r="A3692" t="str">
            <v>FCON-2530</v>
          </cell>
          <cell r="G3692">
            <v>46063</v>
          </cell>
          <cell r="H3692">
            <v>46100</v>
          </cell>
        </row>
        <row r="3693">
          <cell r="A3693" t="str">
            <v>FCON-2535</v>
          </cell>
          <cell r="G3693">
            <v>46063</v>
          </cell>
          <cell r="H3693">
            <v>46100</v>
          </cell>
        </row>
        <row r="3694">
          <cell r="A3694" t="str">
            <v>FCON-2540</v>
          </cell>
          <cell r="G3694">
            <v>46063</v>
          </cell>
          <cell r="H3694">
            <v>46100</v>
          </cell>
        </row>
        <row r="3695">
          <cell r="A3695" t="str">
            <v>FCON-2545</v>
          </cell>
          <cell r="G3695">
            <v>46063</v>
          </cell>
          <cell r="H3695">
            <v>46108</v>
          </cell>
        </row>
        <row r="3696">
          <cell r="A3696" t="str">
            <v>FCON-2550</v>
          </cell>
          <cell r="G3696">
            <v>46100</v>
          </cell>
          <cell r="H3696">
            <v>46108</v>
          </cell>
        </row>
        <row r="3697">
          <cell r="A3697" t="str">
            <v>T3-5B Entrega Estación Cra. 50 con sistemas férreos verificados, probados y funcionado</v>
          </cell>
          <cell r="G3697">
            <v>46109</v>
          </cell>
          <cell r="H3697">
            <v>46147</v>
          </cell>
        </row>
        <row r="3698">
          <cell r="A3698" t="str">
            <v>Sistema de Recuado AFC</v>
          </cell>
          <cell r="G3698">
            <v>46109</v>
          </cell>
          <cell r="H3698">
            <v>46147</v>
          </cell>
        </row>
        <row r="3699">
          <cell r="A3699" t="str">
            <v>FCON-2555</v>
          </cell>
          <cell r="G3699">
            <v>46109</v>
          </cell>
          <cell r="H3699">
            <v>46147</v>
          </cell>
        </row>
        <row r="3700">
          <cell r="A3700" t="str">
            <v>Sistemas de Comunicación</v>
          </cell>
          <cell r="G3700">
            <v>46109</v>
          </cell>
          <cell r="H3700">
            <v>46147</v>
          </cell>
        </row>
        <row r="3701">
          <cell r="A3701" t="str">
            <v>FCON-2560</v>
          </cell>
          <cell r="G3701">
            <v>46109</v>
          </cell>
          <cell r="H3701">
            <v>46147</v>
          </cell>
        </row>
        <row r="3702">
          <cell r="A3702" t="str">
            <v>Subestación de la Estación de Pasajeros</v>
          </cell>
          <cell r="G3702">
            <v>46109</v>
          </cell>
          <cell r="H3702">
            <v>46147</v>
          </cell>
        </row>
        <row r="3703">
          <cell r="A3703" t="str">
            <v>FCON-2565</v>
          </cell>
          <cell r="G3703">
            <v>46109</v>
          </cell>
          <cell r="H3703">
            <v>46147</v>
          </cell>
        </row>
        <row r="3704">
          <cell r="A3704" t="str">
            <v>T3-6 Entrega Estructura y Acabados Estación Cra. 68</v>
          </cell>
          <cell r="G3704">
            <v>45633</v>
          </cell>
          <cell r="H3704">
            <v>45950</v>
          </cell>
        </row>
        <row r="3705">
          <cell r="A3705" t="str">
            <v>FCON-2570</v>
          </cell>
          <cell r="G3705">
            <v>45633</v>
          </cell>
          <cell r="H3705">
            <v>45660</v>
          </cell>
        </row>
        <row r="3706">
          <cell r="A3706" t="str">
            <v>FCON-2575</v>
          </cell>
          <cell r="G3706">
            <v>45660</v>
          </cell>
          <cell r="H3706">
            <v>45686</v>
          </cell>
        </row>
        <row r="3707">
          <cell r="A3707" t="str">
            <v>FCON-2580</v>
          </cell>
          <cell r="G3707">
            <v>45660</v>
          </cell>
          <cell r="H3707">
            <v>45915</v>
          </cell>
        </row>
        <row r="3708">
          <cell r="A3708" t="str">
            <v>FCON-2585</v>
          </cell>
          <cell r="G3708">
            <v>45678</v>
          </cell>
          <cell r="H3708">
            <v>45705</v>
          </cell>
        </row>
        <row r="3709">
          <cell r="A3709" t="str">
            <v>FCON-2590</v>
          </cell>
          <cell r="G3709">
            <v>45686</v>
          </cell>
          <cell r="H3709">
            <v>45713</v>
          </cell>
        </row>
        <row r="3710">
          <cell r="A3710" t="str">
            <v>FCON-2595</v>
          </cell>
          <cell r="G3710">
            <v>45713</v>
          </cell>
          <cell r="H3710">
            <v>45720</v>
          </cell>
        </row>
        <row r="3711">
          <cell r="A3711" t="str">
            <v>FCON-2600</v>
          </cell>
          <cell r="G3711">
            <v>45720</v>
          </cell>
          <cell r="H3711">
            <v>45736</v>
          </cell>
        </row>
        <row r="3712">
          <cell r="A3712" t="str">
            <v>FCON-2605</v>
          </cell>
          <cell r="G3712">
            <v>45720</v>
          </cell>
          <cell r="H3712">
            <v>45866</v>
          </cell>
        </row>
        <row r="3713">
          <cell r="A3713" t="str">
            <v>FCON-2610</v>
          </cell>
          <cell r="G3713">
            <v>45736</v>
          </cell>
          <cell r="H3713">
            <v>45827</v>
          </cell>
        </row>
        <row r="3714">
          <cell r="A3714" t="str">
            <v>FCON-2615</v>
          </cell>
          <cell r="G3714">
            <v>45772</v>
          </cell>
          <cell r="H3714">
            <v>45853</v>
          </cell>
        </row>
        <row r="3715">
          <cell r="A3715" t="str">
            <v>FCON-2620</v>
          </cell>
          <cell r="G3715">
            <v>45783</v>
          </cell>
          <cell r="H3715">
            <v>45912</v>
          </cell>
        </row>
        <row r="3716">
          <cell r="A3716" t="str">
            <v>FCON-2625</v>
          </cell>
          <cell r="G3716">
            <v>45806</v>
          </cell>
          <cell r="H3716">
            <v>45867</v>
          </cell>
        </row>
        <row r="3717">
          <cell r="A3717" t="str">
            <v>FCON-2630</v>
          </cell>
          <cell r="G3717">
            <v>45825</v>
          </cell>
          <cell r="H3717">
            <v>45909</v>
          </cell>
        </row>
        <row r="3718">
          <cell r="A3718" t="str">
            <v>FCON-2635</v>
          </cell>
          <cell r="G3718">
            <v>45860</v>
          </cell>
          <cell r="H3718">
            <v>45950</v>
          </cell>
        </row>
        <row r="3719">
          <cell r="A3719" t="str">
            <v>T3-7A Entrega Estación Cra. 68 con sistemas férreos instalados</v>
          </cell>
          <cell r="G3719">
            <v>46010</v>
          </cell>
          <cell r="H3719">
            <v>46109</v>
          </cell>
        </row>
        <row r="3720">
          <cell r="A3720" t="str">
            <v>Sistema de Recuado AFC</v>
          </cell>
          <cell r="G3720">
            <v>46063</v>
          </cell>
          <cell r="H3720">
            <v>46109</v>
          </cell>
        </row>
        <row r="3721">
          <cell r="A3721" t="str">
            <v>FCON-2640</v>
          </cell>
          <cell r="G3721">
            <v>46063</v>
          </cell>
          <cell r="H3721">
            <v>46100</v>
          </cell>
        </row>
        <row r="3722">
          <cell r="A3722" t="str">
            <v>FCON-2645</v>
          </cell>
          <cell r="G3722">
            <v>46063</v>
          </cell>
          <cell r="H3722">
            <v>46108</v>
          </cell>
        </row>
        <row r="3723">
          <cell r="A3723" t="str">
            <v>FCON-2650</v>
          </cell>
          <cell r="G3723">
            <v>46100</v>
          </cell>
          <cell r="H3723">
            <v>46105</v>
          </cell>
        </row>
        <row r="3724">
          <cell r="A3724" t="str">
            <v>FCON-2655</v>
          </cell>
          <cell r="G3724">
            <v>46105</v>
          </cell>
          <cell r="H3724">
            <v>46109</v>
          </cell>
        </row>
        <row r="3725">
          <cell r="A3725" t="str">
            <v>Sistemas de Comunicación</v>
          </cell>
          <cell r="G3725">
            <v>46010</v>
          </cell>
          <cell r="H3725">
            <v>46109</v>
          </cell>
        </row>
        <row r="3726">
          <cell r="A3726" t="str">
            <v>FCON-2660</v>
          </cell>
          <cell r="G3726">
            <v>46010</v>
          </cell>
          <cell r="H3726">
            <v>46090</v>
          </cell>
        </row>
        <row r="3727">
          <cell r="A3727" t="str">
            <v>FCON-2665</v>
          </cell>
          <cell r="G3727">
            <v>46013</v>
          </cell>
          <cell r="H3727">
            <v>46098</v>
          </cell>
        </row>
        <row r="3728">
          <cell r="A3728" t="str">
            <v>FCON-2670</v>
          </cell>
          <cell r="G3728">
            <v>46063</v>
          </cell>
          <cell r="H3728">
            <v>46100</v>
          </cell>
        </row>
        <row r="3729">
          <cell r="A3729" t="str">
            <v>FCON-2675</v>
          </cell>
          <cell r="G3729">
            <v>46063</v>
          </cell>
          <cell r="H3729">
            <v>46100</v>
          </cell>
        </row>
        <row r="3730">
          <cell r="A3730" t="str">
            <v>FCON-2680</v>
          </cell>
          <cell r="G3730">
            <v>46063</v>
          </cell>
          <cell r="H3730">
            <v>46100</v>
          </cell>
        </row>
        <row r="3731">
          <cell r="A3731" t="str">
            <v>FCON-2685</v>
          </cell>
          <cell r="G3731">
            <v>46063</v>
          </cell>
          <cell r="H3731">
            <v>46100</v>
          </cell>
        </row>
        <row r="3732">
          <cell r="A3732" t="str">
            <v>FCON-2690</v>
          </cell>
          <cell r="G3732">
            <v>46063</v>
          </cell>
          <cell r="H3732">
            <v>46100</v>
          </cell>
        </row>
        <row r="3733">
          <cell r="A3733" t="str">
            <v>FCON-2695</v>
          </cell>
          <cell r="G3733">
            <v>46063</v>
          </cell>
          <cell r="H3733">
            <v>46100</v>
          </cell>
        </row>
        <row r="3734">
          <cell r="A3734" t="str">
            <v>FCON-2700</v>
          </cell>
          <cell r="G3734">
            <v>46063</v>
          </cell>
          <cell r="H3734">
            <v>46100</v>
          </cell>
        </row>
        <row r="3735">
          <cell r="A3735" t="str">
            <v>FCON-2705</v>
          </cell>
          <cell r="G3735">
            <v>46063</v>
          </cell>
          <cell r="H3735">
            <v>46100</v>
          </cell>
        </row>
        <row r="3736">
          <cell r="A3736" t="str">
            <v>FCON-2710</v>
          </cell>
          <cell r="G3736">
            <v>46100</v>
          </cell>
          <cell r="H3736">
            <v>46105</v>
          </cell>
        </row>
        <row r="3737">
          <cell r="A3737" t="str">
            <v>FCON-2715</v>
          </cell>
          <cell r="G3737">
            <v>46105</v>
          </cell>
          <cell r="H3737">
            <v>46109</v>
          </cell>
        </row>
        <row r="3738">
          <cell r="A3738" t="str">
            <v>Subestación de la Estación de Pasajeros</v>
          </cell>
          <cell r="G3738">
            <v>46010</v>
          </cell>
          <cell r="H3738">
            <v>46108</v>
          </cell>
        </row>
        <row r="3739">
          <cell r="A3739" t="str">
            <v>Construcción e Intalación del equipo de media tensión (Subestación reductora y rectificadora)</v>
          </cell>
          <cell r="G3739">
            <v>46010</v>
          </cell>
          <cell r="H3739">
            <v>46108</v>
          </cell>
        </row>
        <row r="3740">
          <cell r="A3740" t="str">
            <v>FCON-2720</v>
          </cell>
          <cell r="G3740">
            <v>46010</v>
          </cell>
          <cell r="H3740">
            <v>46090</v>
          </cell>
        </row>
        <row r="3741">
          <cell r="A3741" t="str">
            <v>FCON-2725</v>
          </cell>
          <cell r="G3741">
            <v>46010</v>
          </cell>
          <cell r="H3741">
            <v>46098</v>
          </cell>
        </row>
        <row r="3742">
          <cell r="A3742" t="str">
            <v>FCON-2730</v>
          </cell>
          <cell r="G3742">
            <v>46063</v>
          </cell>
          <cell r="H3742">
            <v>46100</v>
          </cell>
        </row>
        <row r="3743">
          <cell r="A3743" t="str">
            <v>FCON-2735</v>
          </cell>
          <cell r="G3743">
            <v>46063</v>
          </cell>
          <cell r="H3743">
            <v>46100</v>
          </cell>
        </row>
        <row r="3744">
          <cell r="A3744" t="str">
            <v>FCON-2740</v>
          </cell>
          <cell r="G3744">
            <v>46100</v>
          </cell>
          <cell r="H3744">
            <v>46108</v>
          </cell>
        </row>
        <row r="3745">
          <cell r="A3745" t="str">
            <v>Comunication</v>
          </cell>
          <cell r="G3745">
            <v>46063</v>
          </cell>
          <cell r="H3745">
            <v>46108</v>
          </cell>
        </row>
        <row r="3746">
          <cell r="A3746" t="str">
            <v>FCON-2745</v>
          </cell>
          <cell r="G3746">
            <v>46063</v>
          </cell>
          <cell r="H3746">
            <v>46100</v>
          </cell>
        </row>
        <row r="3747">
          <cell r="A3747" t="str">
            <v>FCON-2750</v>
          </cell>
          <cell r="G3747">
            <v>46063</v>
          </cell>
          <cell r="H3747">
            <v>46100</v>
          </cell>
        </row>
        <row r="3748">
          <cell r="A3748" t="str">
            <v>FCON-2755</v>
          </cell>
          <cell r="G3748">
            <v>46063</v>
          </cell>
          <cell r="H3748">
            <v>46100</v>
          </cell>
        </row>
        <row r="3749">
          <cell r="A3749" t="str">
            <v>FCON-2760</v>
          </cell>
          <cell r="G3749">
            <v>46063</v>
          </cell>
          <cell r="H3749">
            <v>46100</v>
          </cell>
        </row>
        <row r="3750">
          <cell r="A3750" t="str">
            <v>FCON-2765</v>
          </cell>
          <cell r="G3750">
            <v>46063</v>
          </cell>
          <cell r="H3750">
            <v>46100</v>
          </cell>
        </row>
        <row r="3751">
          <cell r="A3751" t="str">
            <v>FCON-2770</v>
          </cell>
          <cell r="G3751">
            <v>46063</v>
          </cell>
          <cell r="H3751">
            <v>46100</v>
          </cell>
        </row>
        <row r="3752">
          <cell r="A3752" t="str">
            <v>FCON-2775</v>
          </cell>
          <cell r="G3752">
            <v>46063</v>
          </cell>
          <cell r="H3752">
            <v>46108</v>
          </cell>
        </row>
        <row r="3753">
          <cell r="A3753" t="str">
            <v>FCON-2780</v>
          </cell>
          <cell r="G3753">
            <v>46100</v>
          </cell>
          <cell r="H3753">
            <v>46108</v>
          </cell>
        </row>
        <row r="3754">
          <cell r="A3754" t="str">
            <v>T3-7B Entrega Estación Cra. 68 con sistemas férreos verificados, probados y funcionado</v>
          </cell>
          <cell r="G3754">
            <v>46109</v>
          </cell>
          <cell r="H3754">
            <v>46147</v>
          </cell>
        </row>
        <row r="3755">
          <cell r="A3755" t="str">
            <v>Sistema de Recuado AFC</v>
          </cell>
          <cell r="G3755">
            <v>46109</v>
          </cell>
          <cell r="H3755">
            <v>46147</v>
          </cell>
        </row>
        <row r="3756">
          <cell r="A3756" t="str">
            <v>FCON-2785</v>
          </cell>
          <cell r="G3756">
            <v>46109</v>
          </cell>
          <cell r="H3756">
            <v>46147</v>
          </cell>
        </row>
        <row r="3757">
          <cell r="A3757" t="str">
            <v>Sistemas de Comunicación</v>
          </cell>
          <cell r="G3757">
            <v>46109</v>
          </cell>
          <cell r="H3757">
            <v>46147</v>
          </cell>
        </row>
        <row r="3758">
          <cell r="A3758" t="str">
            <v>FCON-2790</v>
          </cell>
          <cell r="G3758">
            <v>46109</v>
          </cell>
          <cell r="H3758">
            <v>46147</v>
          </cell>
        </row>
        <row r="3759">
          <cell r="A3759" t="str">
            <v>Subestación de la Estación de Pasajeros</v>
          </cell>
          <cell r="G3759">
            <v>46109</v>
          </cell>
          <cell r="H3759">
            <v>46147</v>
          </cell>
        </row>
        <row r="3760">
          <cell r="A3760" t="str">
            <v>FCON-2795</v>
          </cell>
          <cell r="G3760">
            <v>46109</v>
          </cell>
          <cell r="H3760">
            <v>46147</v>
          </cell>
        </row>
        <row r="3761">
          <cell r="A3761" t="str">
            <v>T3-8 Construcción Estructura Carrera 68</v>
          </cell>
          <cell r="G3761">
            <v>45510</v>
          </cell>
          <cell r="H3761">
            <v>45911</v>
          </cell>
        </row>
        <row r="3762">
          <cell r="A3762" t="str">
            <v>FCON-2800</v>
          </cell>
          <cell r="G3762">
            <v>45510</v>
          </cell>
          <cell r="H3762">
            <v>45518</v>
          </cell>
        </row>
        <row r="3763">
          <cell r="A3763" t="str">
            <v>FCON-2805</v>
          </cell>
          <cell r="G3763">
            <v>45518</v>
          </cell>
          <cell r="H3763">
            <v>45580</v>
          </cell>
        </row>
        <row r="3764">
          <cell r="A3764" t="str">
            <v>FCON-2810</v>
          </cell>
          <cell r="G3764">
            <v>45530</v>
          </cell>
          <cell r="H3764">
            <v>45873</v>
          </cell>
        </row>
        <row r="3765">
          <cell r="A3765" t="str">
            <v>FCON-2815</v>
          </cell>
          <cell r="G3765">
            <v>45560</v>
          </cell>
          <cell r="H3765">
            <v>45602</v>
          </cell>
        </row>
        <row r="3766">
          <cell r="A3766" t="str">
            <v>FCON-2820</v>
          </cell>
          <cell r="G3766">
            <v>45587</v>
          </cell>
          <cell r="H3766">
            <v>45614</v>
          </cell>
        </row>
        <row r="3767">
          <cell r="A3767" t="str">
            <v>FCON-2822</v>
          </cell>
          <cell r="G3767">
            <v>45587</v>
          </cell>
          <cell r="H3767">
            <v>45770</v>
          </cell>
        </row>
        <row r="3768">
          <cell r="A3768" t="str">
            <v>FCON-2825</v>
          </cell>
          <cell r="G3768">
            <v>45614</v>
          </cell>
          <cell r="H3768">
            <v>45621</v>
          </cell>
        </row>
        <row r="3769">
          <cell r="A3769" t="str">
            <v>FCON-2830</v>
          </cell>
          <cell r="G3769">
            <v>45621</v>
          </cell>
          <cell r="H3769">
            <v>45668</v>
          </cell>
        </row>
        <row r="3770">
          <cell r="A3770" t="str">
            <v>FCON-2835</v>
          </cell>
          <cell r="G3770">
            <v>45668</v>
          </cell>
          <cell r="H3770">
            <v>45685</v>
          </cell>
        </row>
        <row r="3771">
          <cell r="A3771" t="str">
            <v>FCON-2840</v>
          </cell>
          <cell r="G3771">
            <v>45685</v>
          </cell>
          <cell r="H3771">
            <v>45702</v>
          </cell>
        </row>
        <row r="3772">
          <cell r="A3772" t="str">
            <v>FCON-2845</v>
          </cell>
          <cell r="G3772">
            <v>45695</v>
          </cell>
          <cell r="H3772">
            <v>45757</v>
          </cell>
        </row>
        <row r="3773">
          <cell r="A3773" t="str">
            <v>FCON-2850</v>
          </cell>
          <cell r="G3773">
            <v>45716</v>
          </cell>
          <cell r="H3773">
            <v>45772</v>
          </cell>
        </row>
        <row r="3774">
          <cell r="A3774" t="str">
            <v>FCON-2855</v>
          </cell>
          <cell r="G3774">
            <v>45728</v>
          </cell>
          <cell r="H3774">
            <v>45791</v>
          </cell>
        </row>
        <row r="3775">
          <cell r="A3775" t="str">
            <v>FCON-2860</v>
          </cell>
          <cell r="G3775">
            <v>45736</v>
          </cell>
          <cell r="H3775">
            <v>45796</v>
          </cell>
        </row>
        <row r="3776">
          <cell r="A3776" t="str">
            <v>FCON-2865</v>
          </cell>
          <cell r="G3776">
            <v>45796</v>
          </cell>
          <cell r="H3776">
            <v>45828</v>
          </cell>
        </row>
        <row r="3777">
          <cell r="A3777" t="str">
            <v>FCON-2870</v>
          </cell>
          <cell r="G3777">
            <v>45828</v>
          </cell>
          <cell r="H3777">
            <v>45874</v>
          </cell>
        </row>
        <row r="3778">
          <cell r="A3778" t="str">
            <v>FCON-2875</v>
          </cell>
          <cell r="G3778">
            <v>45859</v>
          </cell>
          <cell r="H3778">
            <v>45891</v>
          </cell>
        </row>
        <row r="3779">
          <cell r="A3779" t="str">
            <v>FCON-2880</v>
          </cell>
          <cell r="G3779">
            <v>45882</v>
          </cell>
          <cell r="H3779">
            <v>45911</v>
          </cell>
        </row>
        <row r="3780">
          <cell r="A3780" t="str">
            <v>FCON-2885</v>
          </cell>
          <cell r="G3780">
            <v>45882</v>
          </cell>
          <cell r="H3780">
            <v>45905</v>
          </cell>
        </row>
        <row r="3781">
          <cell r="A3781" t="str">
            <v>FCON-2890</v>
          </cell>
          <cell r="G3781">
            <v>45888</v>
          </cell>
          <cell r="H3781">
            <v>45910</v>
          </cell>
        </row>
        <row r="3782">
          <cell r="A3782" t="str">
            <v>T3-9 Intersecciones a nivel - urbanismo</v>
          </cell>
          <cell r="G3782">
            <v>45770</v>
          </cell>
          <cell r="H3782">
            <v>45996</v>
          </cell>
        </row>
        <row r="3783">
          <cell r="A3783" t="str">
            <v>Interseccion Vehicular Cll 22 x Cra 50 / Level Intersection</v>
          </cell>
          <cell r="G3783">
            <v>45770</v>
          </cell>
          <cell r="H3783">
            <v>45982</v>
          </cell>
        </row>
        <row r="3784">
          <cell r="A3784" t="str">
            <v>FCON-16350</v>
          </cell>
          <cell r="G3784">
            <v>45770</v>
          </cell>
          <cell r="H3784">
            <v>45779</v>
          </cell>
        </row>
        <row r="3785">
          <cell r="A3785" t="str">
            <v>FCON-16300</v>
          </cell>
          <cell r="G3785">
            <v>45779</v>
          </cell>
          <cell r="H3785">
            <v>45789</v>
          </cell>
        </row>
        <row r="3786">
          <cell r="A3786" t="str">
            <v>FCON-16310</v>
          </cell>
          <cell r="G3786">
            <v>45789</v>
          </cell>
          <cell r="H3786">
            <v>45799</v>
          </cell>
        </row>
        <row r="3787">
          <cell r="A3787" t="str">
            <v>FCON-16320</v>
          </cell>
          <cell r="G3787">
            <v>45799</v>
          </cell>
          <cell r="H3787">
            <v>45811</v>
          </cell>
        </row>
        <row r="3788">
          <cell r="A3788" t="str">
            <v>FCON-16330</v>
          </cell>
          <cell r="G3788">
            <v>45811</v>
          </cell>
          <cell r="H3788">
            <v>45824</v>
          </cell>
        </row>
        <row r="3789">
          <cell r="A3789" t="str">
            <v>FCON-16340</v>
          </cell>
          <cell r="G3789">
            <v>45811</v>
          </cell>
          <cell r="H3789">
            <v>45834</v>
          </cell>
        </row>
        <row r="3790">
          <cell r="A3790" t="str">
            <v>FCON-16360</v>
          </cell>
          <cell r="G3790">
            <v>45967</v>
          </cell>
          <cell r="H3790">
            <v>45982</v>
          </cell>
        </row>
        <row r="3791">
          <cell r="A3791" t="str">
            <v>Interseccion Vehicular Cll 22 x Cra 56 / Level Intersection</v>
          </cell>
          <cell r="G3791">
            <v>45834</v>
          </cell>
          <cell r="H3791">
            <v>45996</v>
          </cell>
        </row>
        <row r="3792">
          <cell r="A3792" t="str">
            <v>FCON-16420</v>
          </cell>
          <cell r="G3792">
            <v>45834</v>
          </cell>
          <cell r="H3792">
            <v>45843</v>
          </cell>
        </row>
        <row r="3793">
          <cell r="A3793" t="str">
            <v>FCON-16370</v>
          </cell>
          <cell r="G3793">
            <v>45843</v>
          </cell>
          <cell r="H3793">
            <v>45853</v>
          </cell>
        </row>
        <row r="3794">
          <cell r="A3794" t="str">
            <v>FCON-16380</v>
          </cell>
          <cell r="G3794">
            <v>45853</v>
          </cell>
          <cell r="H3794">
            <v>45863</v>
          </cell>
        </row>
        <row r="3795">
          <cell r="A3795" t="str">
            <v>FCON-16390</v>
          </cell>
          <cell r="G3795">
            <v>45863</v>
          </cell>
          <cell r="H3795">
            <v>45874</v>
          </cell>
        </row>
        <row r="3796">
          <cell r="A3796" t="str">
            <v>FCON-16400</v>
          </cell>
          <cell r="G3796">
            <v>45874</v>
          </cell>
          <cell r="H3796">
            <v>45889</v>
          </cell>
        </row>
        <row r="3797">
          <cell r="A3797" t="str">
            <v>FCON-16410</v>
          </cell>
          <cell r="G3797">
            <v>45874</v>
          </cell>
          <cell r="H3797">
            <v>45898</v>
          </cell>
        </row>
        <row r="3798">
          <cell r="A3798" t="str">
            <v>FCON-16430</v>
          </cell>
          <cell r="G3798">
            <v>45982</v>
          </cell>
          <cell r="H3798">
            <v>45996</v>
          </cell>
        </row>
        <row r="3799">
          <cell r="A3799" t="str">
            <v>T3-10 Cruce Tren de Carga ó Cruce Ferreo</v>
          </cell>
          <cell r="G3799">
            <v>45910</v>
          </cell>
          <cell r="H3799">
            <v>46133</v>
          </cell>
        </row>
        <row r="3800">
          <cell r="A3800" t="str">
            <v>FCON-2935</v>
          </cell>
          <cell r="G3800">
            <v>45910</v>
          </cell>
          <cell r="H3800">
            <v>46133</v>
          </cell>
        </row>
        <row r="3801">
          <cell r="A3801" t="str">
            <v>T4 Tramo 4- Pte Cr 68 - Pte. Av. Boyacá PK5+887 - PK7+558</v>
          </cell>
          <cell r="G3801">
            <v>45456</v>
          </cell>
          <cell r="H3801">
            <v>46139</v>
          </cell>
        </row>
        <row r="3802">
          <cell r="A3802" t="str">
            <v>T4-1 Tramo 4 - Movimiento de tierra finalizado y sistema de drenaje finalizados</v>
          </cell>
          <cell r="G3802">
            <v>45598</v>
          </cell>
          <cell r="H3802">
            <v>45947</v>
          </cell>
        </row>
        <row r="3803">
          <cell r="A3803" t="str">
            <v>FCON-2940</v>
          </cell>
          <cell r="G3803">
            <v>45598</v>
          </cell>
          <cell r="H3803">
            <v>45684</v>
          </cell>
        </row>
        <row r="3804">
          <cell r="A3804" t="str">
            <v>FCON-2945</v>
          </cell>
          <cell r="G3804">
            <v>45617</v>
          </cell>
          <cell r="H3804">
            <v>45947</v>
          </cell>
        </row>
        <row r="3805">
          <cell r="A3805" t="str">
            <v>FCON-2955</v>
          </cell>
          <cell r="G3805">
            <v>45694</v>
          </cell>
          <cell r="H3805">
            <v>45780</v>
          </cell>
        </row>
        <row r="3806">
          <cell r="A3806" t="str">
            <v>FCON-2960</v>
          </cell>
          <cell r="G3806">
            <v>45713</v>
          </cell>
          <cell r="H3806">
            <v>45804</v>
          </cell>
        </row>
        <row r="3807">
          <cell r="A3807" t="str">
            <v>FCON-2965</v>
          </cell>
          <cell r="G3807">
            <v>45730</v>
          </cell>
          <cell r="H3807">
            <v>45822</v>
          </cell>
        </row>
        <row r="3808">
          <cell r="A3808" t="str">
            <v>FCON-2975</v>
          </cell>
          <cell r="G3808">
            <v>45772</v>
          </cell>
          <cell r="H3808">
            <v>45877</v>
          </cell>
        </row>
        <row r="3809">
          <cell r="A3809" t="str">
            <v>FCON-2980</v>
          </cell>
          <cell r="G3809">
            <v>45772</v>
          </cell>
          <cell r="H3809">
            <v>45877</v>
          </cell>
        </row>
        <row r="3810">
          <cell r="A3810" t="str">
            <v>FCON-2985</v>
          </cell>
          <cell r="G3810">
            <v>45772</v>
          </cell>
          <cell r="H3810">
            <v>45877</v>
          </cell>
        </row>
        <row r="3811">
          <cell r="A3811" t="str">
            <v>FCON-2990</v>
          </cell>
          <cell r="G3811">
            <v>45822</v>
          </cell>
          <cell r="H3811">
            <v>45825</v>
          </cell>
        </row>
        <row r="3812">
          <cell r="A3812" t="str">
            <v>T4-2 Vía férrea Tramo 4 - K5+887 a K7+558</v>
          </cell>
          <cell r="G3812">
            <v>45825</v>
          </cell>
          <cell r="H3812">
            <v>46004</v>
          </cell>
        </row>
        <row r="3813">
          <cell r="A3813" t="str">
            <v>FCON-2995</v>
          </cell>
          <cell r="G3813">
            <v>45825</v>
          </cell>
          <cell r="H3813">
            <v>45835</v>
          </cell>
        </row>
        <row r="3814">
          <cell r="A3814" t="str">
            <v>FCON-3000</v>
          </cell>
          <cell r="G3814">
            <v>45835</v>
          </cell>
          <cell r="H3814">
            <v>45847</v>
          </cell>
        </row>
        <row r="3815">
          <cell r="A3815" t="str">
            <v>FCON-3005</v>
          </cell>
          <cell r="G3815">
            <v>45839</v>
          </cell>
          <cell r="H3815">
            <v>45860</v>
          </cell>
        </row>
        <row r="3816">
          <cell r="A3816" t="str">
            <v>FCON-3010</v>
          </cell>
          <cell r="G3816">
            <v>45839</v>
          </cell>
          <cell r="H3816">
            <v>45924</v>
          </cell>
        </row>
        <row r="3817">
          <cell r="A3817" t="str">
            <v>FCON-3015</v>
          </cell>
          <cell r="G3817">
            <v>45905</v>
          </cell>
          <cell r="H3817">
            <v>45932</v>
          </cell>
        </row>
        <row r="3818">
          <cell r="A3818" t="str">
            <v>FCON-3020</v>
          </cell>
          <cell r="G3818">
            <v>45932</v>
          </cell>
          <cell r="H3818">
            <v>45937</v>
          </cell>
        </row>
        <row r="3819">
          <cell r="A3819" t="str">
            <v>FCON-3025</v>
          </cell>
          <cell r="G3819">
            <v>45937</v>
          </cell>
          <cell r="H3819">
            <v>45952</v>
          </cell>
        </row>
        <row r="3820">
          <cell r="A3820" t="str">
            <v>FCON-3030</v>
          </cell>
          <cell r="G3820">
            <v>45952</v>
          </cell>
          <cell r="H3820">
            <v>45975</v>
          </cell>
        </row>
        <row r="3821">
          <cell r="A3821" t="str">
            <v>FCON-3035</v>
          </cell>
          <cell r="G3821">
            <v>45975</v>
          </cell>
          <cell r="H3821">
            <v>45988</v>
          </cell>
        </row>
        <row r="3822">
          <cell r="A3822" t="str">
            <v>FCON-3040</v>
          </cell>
          <cell r="G3822">
            <v>45988</v>
          </cell>
          <cell r="H3822">
            <v>46004</v>
          </cell>
        </row>
        <row r="3823">
          <cell r="A3823" t="str">
            <v>FCON-3045</v>
          </cell>
          <cell r="H3823">
            <v>46004</v>
          </cell>
        </row>
        <row r="3824">
          <cell r="A3824" t="str">
            <v>FCON-3050</v>
          </cell>
          <cell r="H3824">
            <v>46004</v>
          </cell>
        </row>
        <row r="3825">
          <cell r="A3825" t="str">
            <v>T4-3A Vía férrea Tramo 4 con sistemas férreos instalados</v>
          </cell>
          <cell r="G3825">
            <v>45822</v>
          </cell>
          <cell r="H3825">
            <v>46098</v>
          </cell>
        </row>
        <row r="3826">
          <cell r="A3826" t="str">
            <v>Sistema de Catenaria</v>
          </cell>
          <cell r="G3826">
            <v>45822</v>
          </cell>
          <cell r="H3826">
            <v>45910</v>
          </cell>
        </row>
        <row r="3827">
          <cell r="A3827" t="str">
            <v>FCON-3055</v>
          </cell>
          <cell r="G3827">
            <v>45822</v>
          </cell>
          <cell r="H3827">
            <v>45825</v>
          </cell>
        </row>
        <row r="3828">
          <cell r="A3828" t="str">
            <v>FCON-2970</v>
          </cell>
          <cell r="G3828">
            <v>45825</v>
          </cell>
          <cell r="H3828">
            <v>45904</v>
          </cell>
        </row>
        <row r="3829">
          <cell r="A3829" t="str">
            <v>FCON-3060</v>
          </cell>
          <cell r="G3829">
            <v>45852</v>
          </cell>
          <cell r="H3829">
            <v>45910</v>
          </cell>
        </row>
        <row r="3830">
          <cell r="A3830" t="str">
            <v>Redes Energia del tramo (Cable de Media)</v>
          </cell>
          <cell r="G3830">
            <v>45881</v>
          </cell>
          <cell r="H3830">
            <v>45966</v>
          </cell>
        </row>
        <row r="3831">
          <cell r="A3831" t="str">
            <v>FCON-3095</v>
          </cell>
          <cell r="G3831">
            <v>45881</v>
          </cell>
          <cell r="H3831">
            <v>45955</v>
          </cell>
        </row>
        <row r="3832">
          <cell r="A3832" t="str">
            <v>FCON-3100</v>
          </cell>
          <cell r="G3832">
            <v>45881</v>
          </cell>
          <cell r="H3832">
            <v>45955</v>
          </cell>
        </row>
        <row r="3833">
          <cell r="A3833" t="str">
            <v>FCON-3105</v>
          </cell>
          <cell r="G3833">
            <v>45883</v>
          </cell>
          <cell r="H3833">
            <v>45958</v>
          </cell>
        </row>
        <row r="3834">
          <cell r="A3834" t="str">
            <v>FCON-3110</v>
          </cell>
          <cell r="G3834">
            <v>45955</v>
          </cell>
          <cell r="H3834">
            <v>45960</v>
          </cell>
        </row>
        <row r="3835">
          <cell r="A3835" t="str">
            <v>FCON-3115</v>
          </cell>
          <cell r="G3835">
            <v>45960</v>
          </cell>
          <cell r="H3835">
            <v>45966</v>
          </cell>
        </row>
        <row r="3836">
          <cell r="A3836" t="str">
            <v>Sistema de Comunicaciones</v>
          </cell>
          <cell r="G3836">
            <v>45996</v>
          </cell>
          <cell r="H3836">
            <v>46098</v>
          </cell>
        </row>
        <row r="3837">
          <cell r="A3837" t="str">
            <v>FCON-3120</v>
          </cell>
          <cell r="G3837">
            <v>45996</v>
          </cell>
          <cell r="H3837">
            <v>46001</v>
          </cell>
        </row>
        <row r="3838">
          <cell r="A3838" t="str">
            <v>FCON-3125</v>
          </cell>
          <cell r="G3838">
            <v>46001</v>
          </cell>
          <cell r="H3838">
            <v>46076</v>
          </cell>
        </row>
        <row r="3839">
          <cell r="A3839" t="str">
            <v>FCON-3130</v>
          </cell>
          <cell r="G3839">
            <v>46001</v>
          </cell>
          <cell r="H3839">
            <v>46029</v>
          </cell>
        </row>
        <row r="3840">
          <cell r="A3840" t="str">
            <v>FCON-3135</v>
          </cell>
          <cell r="G3840">
            <v>46001</v>
          </cell>
          <cell r="H3840">
            <v>46042</v>
          </cell>
        </row>
        <row r="3841">
          <cell r="A3841" t="str">
            <v>FCON-3140</v>
          </cell>
          <cell r="G3841">
            <v>46001</v>
          </cell>
          <cell r="H3841">
            <v>46042</v>
          </cell>
        </row>
        <row r="3842">
          <cell r="A3842" t="str">
            <v>FCON-3145</v>
          </cell>
          <cell r="G3842">
            <v>46001</v>
          </cell>
          <cell r="H3842">
            <v>46085</v>
          </cell>
        </row>
        <row r="3843">
          <cell r="A3843" t="str">
            <v>FCON-3150</v>
          </cell>
          <cell r="G3843">
            <v>46055</v>
          </cell>
          <cell r="H3843">
            <v>46088</v>
          </cell>
        </row>
        <row r="3844">
          <cell r="A3844" t="str">
            <v>FCON-3155</v>
          </cell>
          <cell r="G3844">
            <v>46055</v>
          </cell>
          <cell r="H3844">
            <v>46080</v>
          </cell>
        </row>
        <row r="3845">
          <cell r="A3845" t="str">
            <v>FCON-3160</v>
          </cell>
          <cell r="G3845">
            <v>46080</v>
          </cell>
          <cell r="H3845">
            <v>46084</v>
          </cell>
        </row>
        <row r="3846">
          <cell r="A3846" t="str">
            <v>FCON-3165</v>
          </cell>
          <cell r="G3846">
            <v>46084</v>
          </cell>
          <cell r="H3846">
            <v>46086</v>
          </cell>
        </row>
        <row r="3847">
          <cell r="A3847" t="str">
            <v>FCON-3170</v>
          </cell>
          <cell r="G3847">
            <v>46084</v>
          </cell>
          <cell r="H3847">
            <v>46086</v>
          </cell>
        </row>
        <row r="3848">
          <cell r="A3848" t="str">
            <v>FCON-3175</v>
          </cell>
          <cell r="G3848">
            <v>46084</v>
          </cell>
          <cell r="H3848">
            <v>46086</v>
          </cell>
        </row>
        <row r="3849">
          <cell r="A3849" t="str">
            <v>FCON-3180</v>
          </cell>
          <cell r="G3849">
            <v>46086</v>
          </cell>
          <cell r="H3849">
            <v>46087</v>
          </cell>
        </row>
        <row r="3850">
          <cell r="A3850" t="str">
            <v>FCON-3185</v>
          </cell>
          <cell r="G3850">
            <v>46088</v>
          </cell>
          <cell r="H3850">
            <v>46093</v>
          </cell>
        </row>
        <row r="3851">
          <cell r="A3851" t="str">
            <v>FCON-3190</v>
          </cell>
          <cell r="G3851">
            <v>46093</v>
          </cell>
          <cell r="H3851">
            <v>46098</v>
          </cell>
        </row>
        <row r="3852">
          <cell r="A3852" t="str">
            <v>Sistema de Señalización en vía e Intersecciones</v>
          </cell>
          <cell r="G3852">
            <v>45996</v>
          </cell>
          <cell r="H3852">
            <v>46097</v>
          </cell>
        </row>
        <row r="3853">
          <cell r="A3853" t="str">
            <v>FCON-3195</v>
          </cell>
          <cell r="G3853">
            <v>45996</v>
          </cell>
          <cell r="H3853">
            <v>46001</v>
          </cell>
        </row>
        <row r="3854">
          <cell r="A3854" t="str">
            <v>FCON-3205</v>
          </cell>
          <cell r="G3854">
            <v>46001</v>
          </cell>
          <cell r="H3854">
            <v>46076</v>
          </cell>
        </row>
        <row r="3855">
          <cell r="A3855" t="str">
            <v>FCON-3200</v>
          </cell>
          <cell r="G3855">
            <v>46001</v>
          </cell>
          <cell r="H3855">
            <v>46029</v>
          </cell>
        </row>
        <row r="3856">
          <cell r="A3856" t="str">
            <v>FCON-3210</v>
          </cell>
          <cell r="G3856">
            <v>46003</v>
          </cell>
          <cell r="H3856">
            <v>46086</v>
          </cell>
        </row>
        <row r="3857">
          <cell r="A3857" t="str">
            <v>FCON-3215</v>
          </cell>
          <cell r="G3857">
            <v>46051</v>
          </cell>
          <cell r="H3857">
            <v>46087</v>
          </cell>
        </row>
        <row r="3858">
          <cell r="A3858" t="str">
            <v>FCON-3220</v>
          </cell>
          <cell r="G3858">
            <v>46051</v>
          </cell>
          <cell r="H3858">
            <v>46087</v>
          </cell>
        </row>
        <row r="3859">
          <cell r="A3859" t="str">
            <v>FCON-3225</v>
          </cell>
          <cell r="G3859">
            <v>46051</v>
          </cell>
          <cell r="H3859">
            <v>46087</v>
          </cell>
        </row>
        <row r="3860">
          <cell r="A3860" t="str">
            <v>FCON-3230</v>
          </cell>
          <cell r="G3860">
            <v>46087</v>
          </cell>
          <cell r="H3860">
            <v>46092</v>
          </cell>
        </row>
        <row r="3861">
          <cell r="A3861" t="str">
            <v>FCON-3235</v>
          </cell>
          <cell r="G3861">
            <v>46092</v>
          </cell>
          <cell r="H3861">
            <v>46097</v>
          </cell>
        </row>
        <row r="3862">
          <cell r="A3862" t="str">
            <v>T4-3B Vía férrea Tramo 4 con sistemas férreos verificados, probados y funcionado</v>
          </cell>
          <cell r="G3862">
            <v>45880</v>
          </cell>
          <cell r="H3862">
            <v>46139</v>
          </cell>
        </row>
        <row r="3863">
          <cell r="A3863" t="str">
            <v>Sistema de Catenaria</v>
          </cell>
          <cell r="G3863">
            <v>45880</v>
          </cell>
          <cell r="H3863">
            <v>46071</v>
          </cell>
        </row>
        <row r="3864">
          <cell r="A3864" t="str">
            <v>FCON-3070</v>
          </cell>
          <cell r="G3864">
            <v>45880</v>
          </cell>
          <cell r="H3864">
            <v>45903</v>
          </cell>
        </row>
        <row r="3865">
          <cell r="A3865" t="str">
            <v>FCON-3065</v>
          </cell>
          <cell r="G3865">
            <v>45892</v>
          </cell>
          <cell r="H3865">
            <v>45955</v>
          </cell>
        </row>
        <row r="3866">
          <cell r="A3866" t="str">
            <v>FCON-3075</v>
          </cell>
          <cell r="G3866">
            <v>45968</v>
          </cell>
          <cell r="H3866">
            <v>45986</v>
          </cell>
        </row>
        <row r="3867">
          <cell r="A3867" t="str">
            <v>FCON-3080</v>
          </cell>
          <cell r="G3867">
            <v>45986</v>
          </cell>
          <cell r="H3867">
            <v>46004</v>
          </cell>
        </row>
        <row r="3868">
          <cell r="A3868" t="str">
            <v>FCON-3085</v>
          </cell>
          <cell r="G3868">
            <v>46004</v>
          </cell>
          <cell r="H3868">
            <v>46027</v>
          </cell>
        </row>
        <row r="3869">
          <cell r="A3869" t="str">
            <v>FCON-3090</v>
          </cell>
          <cell r="G3869">
            <v>46027</v>
          </cell>
          <cell r="H3869">
            <v>46034</v>
          </cell>
        </row>
        <row r="3870">
          <cell r="A3870" t="str">
            <v>FCON-3240</v>
          </cell>
          <cell r="G3870">
            <v>46034</v>
          </cell>
          <cell r="H3870">
            <v>46071</v>
          </cell>
        </row>
        <row r="3871">
          <cell r="A3871" t="str">
            <v>Redes Energia del tramo (Cable de Media)</v>
          </cell>
          <cell r="G3871">
            <v>45966</v>
          </cell>
          <cell r="H3871">
            <v>46008</v>
          </cell>
        </row>
        <row r="3872">
          <cell r="A3872" t="str">
            <v>FCON-3245</v>
          </cell>
          <cell r="G3872">
            <v>45966</v>
          </cell>
          <cell r="H3872">
            <v>46006</v>
          </cell>
        </row>
        <row r="3873">
          <cell r="A3873" t="str">
            <v>FCON-3250</v>
          </cell>
          <cell r="G3873">
            <v>45966</v>
          </cell>
          <cell r="H3873">
            <v>46008</v>
          </cell>
        </row>
        <row r="3874">
          <cell r="A3874" t="str">
            <v>Sistema de Comunicaciones</v>
          </cell>
          <cell r="G3874">
            <v>46098</v>
          </cell>
          <cell r="H3874">
            <v>46139</v>
          </cell>
        </row>
        <row r="3875">
          <cell r="A3875" t="str">
            <v>FCON-3255</v>
          </cell>
          <cell r="G3875">
            <v>46098</v>
          </cell>
          <cell r="H3875">
            <v>46139</v>
          </cell>
        </row>
        <row r="3876">
          <cell r="A3876" t="str">
            <v>Sistema de Señalización en vía e Intersecciones</v>
          </cell>
          <cell r="G3876">
            <v>46097</v>
          </cell>
          <cell r="H3876">
            <v>46137</v>
          </cell>
        </row>
        <row r="3877">
          <cell r="A3877" t="str">
            <v>FCON-3260</v>
          </cell>
          <cell r="G3877">
            <v>46097</v>
          </cell>
          <cell r="H3877">
            <v>46137</v>
          </cell>
        </row>
        <row r="3878">
          <cell r="A3878" t="str">
            <v>T4-4 Entrega Estructura y Acabados Estación Av. Boyacá - Construcción de la Estación</v>
          </cell>
          <cell r="G3878">
            <v>45614</v>
          </cell>
          <cell r="H3878">
            <v>45926</v>
          </cell>
        </row>
        <row r="3879">
          <cell r="A3879" t="str">
            <v>FCON-3265</v>
          </cell>
          <cell r="G3879">
            <v>45614</v>
          </cell>
          <cell r="H3879">
            <v>45633</v>
          </cell>
        </row>
        <row r="3880">
          <cell r="A3880" t="str">
            <v>FCON-3270</v>
          </cell>
          <cell r="G3880">
            <v>45633</v>
          </cell>
          <cell r="H3880">
            <v>45665</v>
          </cell>
        </row>
        <row r="3881">
          <cell r="A3881" t="str">
            <v>FCON-3275</v>
          </cell>
          <cell r="G3881">
            <v>45633</v>
          </cell>
          <cell r="H3881">
            <v>45892</v>
          </cell>
        </row>
        <row r="3882">
          <cell r="A3882" t="str">
            <v>FCON-3280</v>
          </cell>
          <cell r="G3882">
            <v>45652</v>
          </cell>
          <cell r="H3882">
            <v>45681</v>
          </cell>
        </row>
        <row r="3883">
          <cell r="A3883" t="str">
            <v>FCON-3285</v>
          </cell>
          <cell r="G3883">
            <v>45666</v>
          </cell>
          <cell r="H3883">
            <v>45691</v>
          </cell>
        </row>
        <row r="3884">
          <cell r="A3884" t="str">
            <v>FCON-3290</v>
          </cell>
          <cell r="G3884">
            <v>45691</v>
          </cell>
          <cell r="H3884">
            <v>45698</v>
          </cell>
        </row>
        <row r="3885">
          <cell r="A3885" t="str">
            <v>FCON-3295</v>
          </cell>
          <cell r="G3885">
            <v>45698</v>
          </cell>
          <cell r="H3885">
            <v>45715</v>
          </cell>
        </row>
        <row r="3886">
          <cell r="A3886" t="str">
            <v>FCON-3300</v>
          </cell>
          <cell r="G3886">
            <v>45698</v>
          </cell>
          <cell r="H3886">
            <v>45845</v>
          </cell>
        </row>
        <row r="3887">
          <cell r="A3887" t="str">
            <v>FCON-3305</v>
          </cell>
          <cell r="G3887">
            <v>45715</v>
          </cell>
          <cell r="H3887">
            <v>45804</v>
          </cell>
        </row>
        <row r="3888">
          <cell r="A3888" t="str">
            <v>FCON-3310</v>
          </cell>
          <cell r="G3888">
            <v>45749</v>
          </cell>
          <cell r="H3888">
            <v>45829</v>
          </cell>
        </row>
        <row r="3889">
          <cell r="A3889" t="str">
            <v>FCON-3315</v>
          </cell>
          <cell r="G3889">
            <v>45757</v>
          </cell>
          <cell r="H3889">
            <v>45888</v>
          </cell>
        </row>
        <row r="3890">
          <cell r="A3890" t="str">
            <v>FCON-3320</v>
          </cell>
          <cell r="G3890">
            <v>45785</v>
          </cell>
          <cell r="H3890">
            <v>45847</v>
          </cell>
        </row>
        <row r="3891">
          <cell r="A3891" t="str">
            <v>FCON-3325</v>
          </cell>
          <cell r="G3891">
            <v>45803</v>
          </cell>
          <cell r="H3891">
            <v>45884</v>
          </cell>
        </row>
        <row r="3892">
          <cell r="A3892" t="str">
            <v>FCON-3330</v>
          </cell>
          <cell r="G3892">
            <v>45839</v>
          </cell>
          <cell r="H3892">
            <v>45926</v>
          </cell>
        </row>
        <row r="3893">
          <cell r="A3893" t="str">
            <v>T4-5A Entrega Estación Av. Boyacá con sistemas férreos instalados</v>
          </cell>
          <cell r="G3893">
            <v>46004</v>
          </cell>
          <cell r="H3893">
            <v>46097</v>
          </cell>
        </row>
        <row r="3894">
          <cell r="A3894" t="str">
            <v>Sistema de Recuado AFC</v>
          </cell>
          <cell r="G3894">
            <v>46051</v>
          </cell>
          <cell r="H3894">
            <v>46097</v>
          </cell>
        </row>
        <row r="3895">
          <cell r="A3895" t="str">
            <v>FCON-3335</v>
          </cell>
          <cell r="G3895">
            <v>46051</v>
          </cell>
          <cell r="H3895">
            <v>46087</v>
          </cell>
        </row>
        <row r="3896">
          <cell r="A3896" t="str">
            <v>FCON-3340</v>
          </cell>
          <cell r="G3896">
            <v>46051</v>
          </cell>
          <cell r="H3896">
            <v>46095</v>
          </cell>
        </row>
        <row r="3897">
          <cell r="A3897" t="str">
            <v>FCON-3345</v>
          </cell>
          <cell r="G3897">
            <v>46087</v>
          </cell>
          <cell r="H3897">
            <v>46092</v>
          </cell>
        </row>
        <row r="3898">
          <cell r="A3898" t="str">
            <v>FCON-3350</v>
          </cell>
          <cell r="G3898">
            <v>46092</v>
          </cell>
          <cell r="H3898">
            <v>46097</v>
          </cell>
        </row>
        <row r="3899">
          <cell r="A3899" t="str">
            <v>Sistemas de Comunicación</v>
          </cell>
          <cell r="G3899">
            <v>46004</v>
          </cell>
          <cell r="H3899">
            <v>46097</v>
          </cell>
        </row>
        <row r="3900">
          <cell r="A3900" t="str">
            <v>FCON-3355</v>
          </cell>
          <cell r="G3900">
            <v>46004</v>
          </cell>
          <cell r="H3900">
            <v>46077</v>
          </cell>
        </row>
        <row r="3901">
          <cell r="A3901" t="str">
            <v>FCON-3360</v>
          </cell>
          <cell r="G3901">
            <v>46007</v>
          </cell>
          <cell r="H3901">
            <v>46088</v>
          </cell>
        </row>
        <row r="3902">
          <cell r="A3902" t="str">
            <v>FCON-3365</v>
          </cell>
          <cell r="G3902">
            <v>46051</v>
          </cell>
          <cell r="H3902">
            <v>46087</v>
          </cell>
        </row>
        <row r="3903">
          <cell r="A3903" t="str">
            <v>FCON-3370</v>
          </cell>
          <cell r="G3903">
            <v>46051</v>
          </cell>
          <cell r="H3903">
            <v>46087</v>
          </cell>
        </row>
        <row r="3904">
          <cell r="A3904" t="str">
            <v>FCON-3375</v>
          </cell>
          <cell r="G3904">
            <v>46051</v>
          </cell>
          <cell r="H3904">
            <v>46087</v>
          </cell>
        </row>
        <row r="3905">
          <cell r="A3905" t="str">
            <v>FCON-3380</v>
          </cell>
          <cell r="G3905">
            <v>46051</v>
          </cell>
          <cell r="H3905">
            <v>46087</v>
          </cell>
        </row>
        <row r="3906">
          <cell r="A3906" t="str">
            <v>FCON-3385</v>
          </cell>
          <cell r="G3906">
            <v>46051</v>
          </cell>
          <cell r="H3906">
            <v>46087</v>
          </cell>
        </row>
        <row r="3907">
          <cell r="A3907" t="str">
            <v>FCON-3390</v>
          </cell>
          <cell r="G3907">
            <v>46051</v>
          </cell>
          <cell r="H3907">
            <v>46087</v>
          </cell>
        </row>
        <row r="3908">
          <cell r="A3908" t="str">
            <v>FCON-3395</v>
          </cell>
          <cell r="G3908">
            <v>46051</v>
          </cell>
          <cell r="H3908">
            <v>46087</v>
          </cell>
        </row>
        <row r="3909">
          <cell r="A3909" t="str">
            <v>FCON-3400</v>
          </cell>
          <cell r="G3909">
            <v>46051</v>
          </cell>
          <cell r="H3909">
            <v>46087</v>
          </cell>
        </row>
        <row r="3910">
          <cell r="A3910" t="str">
            <v>FCON-3405</v>
          </cell>
          <cell r="G3910">
            <v>46087</v>
          </cell>
          <cell r="H3910">
            <v>46092</v>
          </cell>
        </row>
        <row r="3911">
          <cell r="A3911" t="str">
            <v>FCON-3410</v>
          </cell>
          <cell r="G3911">
            <v>46092</v>
          </cell>
          <cell r="H3911">
            <v>46097</v>
          </cell>
        </row>
        <row r="3912">
          <cell r="A3912" t="str">
            <v>Subestación de la Estación de Pasajeros</v>
          </cell>
          <cell r="G3912">
            <v>46004</v>
          </cell>
          <cell r="H3912">
            <v>46095</v>
          </cell>
        </row>
        <row r="3913">
          <cell r="A3913" t="str">
            <v>Construcción e Intalación del equipo de media tensión (Subestación reductora y rectificadora)</v>
          </cell>
          <cell r="G3913">
            <v>46004</v>
          </cell>
          <cell r="H3913">
            <v>46095</v>
          </cell>
        </row>
        <row r="3914">
          <cell r="A3914" t="str">
            <v>FCON-3415</v>
          </cell>
          <cell r="G3914">
            <v>46004</v>
          </cell>
          <cell r="H3914">
            <v>46077</v>
          </cell>
        </row>
        <row r="3915">
          <cell r="A3915" t="str">
            <v>FCON-3420</v>
          </cell>
          <cell r="G3915">
            <v>46006</v>
          </cell>
          <cell r="H3915">
            <v>46087</v>
          </cell>
        </row>
        <row r="3916">
          <cell r="A3916" t="str">
            <v>FCON-3425</v>
          </cell>
          <cell r="G3916">
            <v>46051</v>
          </cell>
          <cell r="H3916">
            <v>46087</v>
          </cell>
        </row>
        <row r="3917">
          <cell r="A3917" t="str">
            <v>FCON-3430</v>
          </cell>
          <cell r="G3917">
            <v>46051</v>
          </cell>
          <cell r="H3917">
            <v>46087</v>
          </cell>
        </row>
        <row r="3918">
          <cell r="A3918" t="str">
            <v>FCON-3435</v>
          </cell>
          <cell r="G3918">
            <v>46087</v>
          </cell>
          <cell r="H3918">
            <v>46095</v>
          </cell>
        </row>
        <row r="3919">
          <cell r="A3919" t="str">
            <v>Comunication</v>
          </cell>
          <cell r="G3919">
            <v>46051</v>
          </cell>
          <cell r="H3919">
            <v>46095</v>
          </cell>
        </row>
        <row r="3920">
          <cell r="A3920" t="str">
            <v>FCON-3440</v>
          </cell>
          <cell r="G3920">
            <v>46051</v>
          </cell>
          <cell r="H3920">
            <v>46087</v>
          </cell>
        </row>
        <row r="3921">
          <cell r="A3921" t="str">
            <v>FCON-3445</v>
          </cell>
          <cell r="G3921">
            <v>46051</v>
          </cell>
          <cell r="H3921">
            <v>46087</v>
          </cell>
        </row>
        <row r="3922">
          <cell r="A3922" t="str">
            <v>FCON-3450</v>
          </cell>
          <cell r="G3922">
            <v>46051</v>
          </cell>
          <cell r="H3922">
            <v>46087</v>
          </cell>
        </row>
        <row r="3923">
          <cell r="A3923" t="str">
            <v>FCON-3455</v>
          </cell>
          <cell r="G3923">
            <v>46051</v>
          </cell>
          <cell r="H3923">
            <v>46087</v>
          </cell>
        </row>
        <row r="3924">
          <cell r="A3924" t="str">
            <v>FCON-3460</v>
          </cell>
          <cell r="G3924">
            <v>46051</v>
          </cell>
          <cell r="H3924">
            <v>46087</v>
          </cell>
        </row>
        <row r="3925">
          <cell r="A3925" t="str">
            <v>FCON-3465</v>
          </cell>
          <cell r="G3925">
            <v>46051</v>
          </cell>
          <cell r="H3925">
            <v>46087</v>
          </cell>
        </row>
        <row r="3926">
          <cell r="A3926" t="str">
            <v>FCON-3470</v>
          </cell>
          <cell r="G3926">
            <v>46051</v>
          </cell>
          <cell r="H3926">
            <v>46095</v>
          </cell>
        </row>
        <row r="3927">
          <cell r="A3927" t="str">
            <v>FCON-3475</v>
          </cell>
          <cell r="G3927">
            <v>46087</v>
          </cell>
          <cell r="H3927">
            <v>46095</v>
          </cell>
        </row>
        <row r="3928">
          <cell r="A3928" t="str">
            <v>T4-5B Entrega Estación Av. Boyacá con sistemas férreos verificados, probados y funcionado</v>
          </cell>
          <cell r="G3928">
            <v>46097</v>
          </cell>
          <cell r="H3928">
            <v>46137</v>
          </cell>
        </row>
        <row r="3929">
          <cell r="A3929" t="str">
            <v>Sistema de Recuado AFC</v>
          </cell>
          <cell r="G3929">
            <v>46097</v>
          </cell>
          <cell r="H3929">
            <v>46137</v>
          </cell>
        </row>
        <row r="3930">
          <cell r="A3930" t="str">
            <v>FCON-3480</v>
          </cell>
          <cell r="G3930">
            <v>46097</v>
          </cell>
          <cell r="H3930">
            <v>46137</v>
          </cell>
        </row>
        <row r="3931">
          <cell r="A3931" t="str">
            <v>Sistemas de Comunicación</v>
          </cell>
          <cell r="G3931">
            <v>46097</v>
          </cell>
          <cell r="H3931">
            <v>46137</v>
          </cell>
        </row>
        <row r="3932">
          <cell r="A3932" t="str">
            <v>FCON-3485</v>
          </cell>
          <cell r="G3932">
            <v>46097</v>
          </cell>
          <cell r="H3932">
            <v>46137</v>
          </cell>
        </row>
        <row r="3933">
          <cell r="A3933" t="str">
            <v>Subestación de la Estación de Pasajeros</v>
          </cell>
          <cell r="G3933">
            <v>46097</v>
          </cell>
          <cell r="H3933">
            <v>46137</v>
          </cell>
        </row>
        <row r="3934">
          <cell r="A3934" t="str">
            <v>FCON-3490</v>
          </cell>
          <cell r="G3934">
            <v>46097</v>
          </cell>
          <cell r="H3934">
            <v>46137</v>
          </cell>
        </row>
        <row r="3935">
          <cell r="A3935" t="str">
            <v>T4-6 Construcción Estructura Av. Boyacá - Construcción Puente</v>
          </cell>
          <cell r="G3935">
            <v>45456</v>
          </cell>
          <cell r="H3935">
            <v>45927</v>
          </cell>
        </row>
        <row r="3936">
          <cell r="A3936" t="str">
            <v>FCON-3495</v>
          </cell>
          <cell r="G3936">
            <v>45456</v>
          </cell>
          <cell r="H3936">
            <v>45463</v>
          </cell>
        </row>
        <row r="3937">
          <cell r="A3937" t="str">
            <v>FCON-3500</v>
          </cell>
          <cell r="G3937">
            <v>45463</v>
          </cell>
          <cell r="H3937">
            <v>45510</v>
          </cell>
        </row>
        <row r="3938">
          <cell r="A3938" t="str">
            <v>FCON-3505</v>
          </cell>
          <cell r="G3938">
            <v>45476</v>
          </cell>
          <cell r="H3938">
            <v>45874</v>
          </cell>
        </row>
        <row r="3939">
          <cell r="A3939" t="str">
            <v>FCON-3510</v>
          </cell>
          <cell r="G3939">
            <v>45510</v>
          </cell>
          <cell r="H3939">
            <v>45551</v>
          </cell>
        </row>
        <row r="3940">
          <cell r="A3940" t="str">
            <v>FCON-3515</v>
          </cell>
          <cell r="G3940">
            <v>45531</v>
          </cell>
          <cell r="H3940">
            <v>45561</v>
          </cell>
        </row>
        <row r="3941">
          <cell r="A3941" t="str">
            <v>FCON-3520</v>
          </cell>
          <cell r="G3941">
            <v>45531</v>
          </cell>
          <cell r="H3941">
            <v>45708</v>
          </cell>
        </row>
        <row r="3942">
          <cell r="A3942" t="str">
            <v>FCON-3525</v>
          </cell>
          <cell r="G3942">
            <v>45561</v>
          </cell>
          <cell r="H3942">
            <v>45568</v>
          </cell>
        </row>
        <row r="3943">
          <cell r="A3943" t="str">
            <v>FCON-3530</v>
          </cell>
          <cell r="G3943">
            <v>45568</v>
          </cell>
          <cell r="H3943">
            <v>45621</v>
          </cell>
        </row>
        <row r="3944">
          <cell r="A3944" t="str">
            <v>FCON-3535</v>
          </cell>
          <cell r="G3944">
            <v>45621</v>
          </cell>
          <cell r="H3944">
            <v>45646</v>
          </cell>
        </row>
        <row r="3945">
          <cell r="A3945" t="str">
            <v>FCON-3540</v>
          </cell>
          <cell r="G3945">
            <v>45646</v>
          </cell>
          <cell r="H3945">
            <v>45679</v>
          </cell>
        </row>
        <row r="3946">
          <cell r="A3946" t="str">
            <v>FCON-3545</v>
          </cell>
          <cell r="G3946">
            <v>45672</v>
          </cell>
          <cell r="H3946">
            <v>45731</v>
          </cell>
        </row>
        <row r="3947">
          <cell r="A3947" t="str">
            <v>FCON-3550</v>
          </cell>
          <cell r="G3947">
            <v>45688</v>
          </cell>
          <cell r="H3947">
            <v>45747</v>
          </cell>
        </row>
        <row r="3948">
          <cell r="A3948" t="str">
            <v>FCON-3560</v>
          </cell>
          <cell r="G3948">
            <v>45695</v>
          </cell>
          <cell r="H3948">
            <v>45761</v>
          </cell>
        </row>
        <row r="3949">
          <cell r="A3949" t="str">
            <v>FCON-3555</v>
          </cell>
          <cell r="G3949">
            <v>45702</v>
          </cell>
          <cell r="H3949">
            <v>45766</v>
          </cell>
        </row>
        <row r="3950">
          <cell r="A3950" t="str">
            <v>FCON-3565</v>
          </cell>
          <cell r="G3950">
            <v>45766</v>
          </cell>
          <cell r="H3950">
            <v>45799</v>
          </cell>
        </row>
        <row r="3951">
          <cell r="A3951" t="str">
            <v>FCON-3570</v>
          </cell>
          <cell r="G3951">
            <v>45799</v>
          </cell>
          <cell r="H3951">
            <v>45861</v>
          </cell>
        </row>
        <row r="3952">
          <cell r="A3952" t="str">
            <v>FCON-3575</v>
          </cell>
          <cell r="G3952">
            <v>45846</v>
          </cell>
          <cell r="H3952">
            <v>45881</v>
          </cell>
        </row>
        <row r="3953">
          <cell r="A3953" t="str">
            <v>FCON-3580</v>
          </cell>
          <cell r="G3953">
            <v>45874</v>
          </cell>
          <cell r="H3953">
            <v>45905</v>
          </cell>
        </row>
        <row r="3954">
          <cell r="A3954" t="str">
            <v>FCON-3585</v>
          </cell>
          <cell r="G3954">
            <v>45874</v>
          </cell>
          <cell r="H3954">
            <v>45903</v>
          </cell>
        </row>
        <row r="3955">
          <cell r="A3955" t="str">
            <v>FCON-3590</v>
          </cell>
          <cell r="G3955">
            <v>45903</v>
          </cell>
          <cell r="H3955">
            <v>45927</v>
          </cell>
        </row>
        <row r="3956">
          <cell r="A3956" t="str">
            <v>T4-7 Intersecciones a nivel</v>
          </cell>
          <cell r="G3956">
            <v>45780</v>
          </cell>
          <cell r="H3956">
            <v>45967</v>
          </cell>
        </row>
        <row r="3957">
          <cell r="A3957" t="str">
            <v>Interseccion Vehicular a Nivel Cll 22 x Cra 68D / Level Intersection</v>
          </cell>
          <cell r="G3957">
            <v>45780</v>
          </cell>
          <cell r="H3957">
            <v>45967</v>
          </cell>
        </row>
        <row r="3958">
          <cell r="A3958" t="str">
            <v>FCON-16490</v>
          </cell>
          <cell r="G3958">
            <v>45780</v>
          </cell>
          <cell r="H3958">
            <v>45786</v>
          </cell>
        </row>
        <row r="3959">
          <cell r="A3959" t="str">
            <v>FCON-16440</v>
          </cell>
          <cell r="G3959">
            <v>45786</v>
          </cell>
          <cell r="H3959">
            <v>45796</v>
          </cell>
        </row>
        <row r="3960">
          <cell r="A3960" t="str">
            <v>FCON-16450</v>
          </cell>
          <cell r="G3960">
            <v>45796</v>
          </cell>
          <cell r="H3960">
            <v>45811</v>
          </cell>
        </row>
        <row r="3961">
          <cell r="A3961" t="str">
            <v>FCON-16460</v>
          </cell>
          <cell r="G3961">
            <v>45811</v>
          </cell>
          <cell r="H3961">
            <v>45818</v>
          </cell>
        </row>
        <row r="3962">
          <cell r="A3962" t="str">
            <v>FCON-16470</v>
          </cell>
          <cell r="G3962">
            <v>45818</v>
          </cell>
          <cell r="H3962">
            <v>45825</v>
          </cell>
        </row>
        <row r="3963">
          <cell r="A3963" t="str">
            <v>FCON-16480</v>
          </cell>
          <cell r="G3963">
            <v>45818</v>
          </cell>
          <cell r="H3963">
            <v>45835</v>
          </cell>
        </row>
        <row r="3964">
          <cell r="A3964" t="str">
            <v>FCON-16500</v>
          </cell>
          <cell r="G3964">
            <v>45951</v>
          </cell>
          <cell r="H3964">
            <v>45967</v>
          </cell>
        </row>
        <row r="3965">
          <cell r="A3965" t="str">
            <v>T5 Tramo 5- Pte. Av. Boyacá - Estación Av. Cali PK7+558 - PK8+860</v>
          </cell>
          <cell r="G3965">
            <v>45580</v>
          </cell>
          <cell r="H3965">
            <v>46060</v>
          </cell>
        </row>
        <row r="3966">
          <cell r="A3966" t="str">
            <v>T5-1 Tramo 5 - Movimiento de tierra finalizado y sistema de drenaje finalizados</v>
          </cell>
          <cell r="G3966">
            <v>45580</v>
          </cell>
          <cell r="H3966">
            <v>45938</v>
          </cell>
        </row>
        <row r="3967">
          <cell r="A3967" t="str">
            <v>FCON-3635</v>
          </cell>
          <cell r="G3967">
            <v>45580</v>
          </cell>
          <cell r="H3967">
            <v>45638</v>
          </cell>
        </row>
        <row r="3968">
          <cell r="A3968" t="str">
            <v>FCON-3640</v>
          </cell>
          <cell r="G3968">
            <v>45596</v>
          </cell>
          <cell r="H3968">
            <v>45938</v>
          </cell>
        </row>
        <row r="3969">
          <cell r="A3969" t="str">
            <v>FCON-3650</v>
          </cell>
          <cell r="G3969">
            <v>45665</v>
          </cell>
          <cell r="H3969">
            <v>45721</v>
          </cell>
        </row>
        <row r="3970">
          <cell r="A3970" t="str">
            <v>FCON-14920</v>
          </cell>
          <cell r="G3970">
            <v>45680</v>
          </cell>
          <cell r="H3970">
            <v>45719</v>
          </cell>
        </row>
        <row r="3971">
          <cell r="A3971" t="str">
            <v>FCON-3655</v>
          </cell>
          <cell r="G3971">
            <v>45681</v>
          </cell>
          <cell r="H3971">
            <v>45752</v>
          </cell>
        </row>
        <row r="3972">
          <cell r="A3972" t="str">
            <v>FCON-3660</v>
          </cell>
          <cell r="G3972">
            <v>45699</v>
          </cell>
          <cell r="H3972">
            <v>45772</v>
          </cell>
        </row>
        <row r="3973">
          <cell r="A3973" t="str">
            <v>FCON-3670</v>
          </cell>
          <cell r="G3973">
            <v>45738</v>
          </cell>
          <cell r="H3973">
            <v>45819</v>
          </cell>
        </row>
        <row r="3974">
          <cell r="A3974" t="str">
            <v>FCON-3675</v>
          </cell>
          <cell r="G3974">
            <v>45738</v>
          </cell>
          <cell r="H3974">
            <v>45819</v>
          </cell>
        </row>
        <row r="3975">
          <cell r="A3975" t="str">
            <v>FCON-3680</v>
          </cell>
          <cell r="G3975">
            <v>45738</v>
          </cell>
          <cell r="H3975">
            <v>45819</v>
          </cell>
        </row>
        <row r="3976">
          <cell r="A3976" t="str">
            <v>FCON-3685</v>
          </cell>
          <cell r="G3976">
            <v>45772</v>
          </cell>
          <cell r="H3976">
            <v>45772</v>
          </cell>
        </row>
        <row r="3977">
          <cell r="A3977" t="str">
            <v>T5-2 Vía férrea Tramo 5 - K7+558 a K8+860</v>
          </cell>
          <cell r="G3977">
            <v>45789</v>
          </cell>
          <cell r="H3977">
            <v>45981</v>
          </cell>
        </row>
        <row r="3978">
          <cell r="A3978" t="str">
            <v>FCON-3690</v>
          </cell>
          <cell r="G3978">
            <v>45789</v>
          </cell>
          <cell r="H3978">
            <v>45799</v>
          </cell>
        </row>
        <row r="3979">
          <cell r="A3979" t="str">
            <v>FCON-3695</v>
          </cell>
          <cell r="G3979">
            <v>45799</v>
          </cell>
          <cell r="H3979">
            <v>45812</v>
          </cell>
        </row>
        <row r="3980">
          <cell r="A3980" t="str">
            <v>FCON-3700</v>
          </cell>
          <cell r="G3980">
            <v>45804</v>
          </cell>
          <cell r="H3980">
            <v>45821</v>
          </cell>
        </row>
        <row r="3981">
          <cell r="A3981" t="str">
            <v>FCON-3705</v>
          </cell>
          <cell r="G3981">
            <v>45804</v>
          </cell>
          <cell r="H3981">
            <v>45888</v>
          </cell>
        </row>
        <row r="3982">
          <cell r="A3982" t="str">
            <v>FCON-3710</v>
          </cell>
          <cell r="G3982">
            <v>45869</v>
          </cell>
          <cell r="H3982">
            <v>45902</v>
          </cell>
        </row>
        <row r="3983">
          <cell r="A3983" t="str">
            <v>FCON-3715</v>
          </cell>
          <cell r="G3983">
            <v>45902</v>
          </cell>
          <cell r="H3983">
            <v>45905</v>
          </cell>
        </row>
        <row r="3984">
          <cell r="A3984" t="str">
            <v>FCON-3720</v>
          </cell>
          <cell r="G3984">
            <v>45909</v>
          </cell>
          <cell r="H3984">
            <v>45920</v>
          </cell>
        </row>
        <row r="3985">
          <cell r="A3985" t="str">
            <v>FCON-3725</v>
          </cell>
          <cell r="G3985">
            <v>45932</v>
          </cell>
          <cell r="H3985">
            <v>45951</v>
          </cell>
        </row>
        <row r="3986">
          <cell r="A3986" t="str">
            <v>FCON-3730</v>
          </cell>
          <cell r="G3986">
            <v>45951</v>
          </cell>
          <cell r="H3986">
            <v>45965</v>
          </cell>
        </row>
        <row r="3987">
          <cell r="A3987" t="str">
            <v>FCON-3735</v>
          </cell>
          <cell r="G3987">
            <v>45965</v>
          </cell>
          <cell r="H3987">
            <v>45981</v>
          </cell>
        </row>
        <row r="3988">
          <cell r="A3988" t="str">
            <v>FCON-3740</v>
          </cell>
          <cell r="H3988">
            <v>45981</v>
          </cell>
        </row>
        <row r="3989">
          <cell r="A3989" t="str">
            <v>FCON-3745</v>
          </cell>
          <cell r="H3989">
            <v>45981</v>
          </cell>
        </row>
        <row r="3990">
          <cell r="A3990" t="str">
            <v>T5-3A Vía férrea Tramo 5 con sistemas férreos instalados</v>
          </cell>
          <cell r="G3990">
            <v>45772</v>
          </cell>
          <cell r="H3990">
            <v>46011</v>
          </cell>
        </row>
        <row r="3991">
          <cell r="A3991" t="str">
            <v>Sistema de Catenaria</v>
          </cell>
          <cell r="G3991">
            <v>45772</v>
          </cell>
          <cell r="H3991">
            <v>45927</v>
          </cell>
        </row>
        <row r="3992">
          <cell r="A3992" t="str">
            <v>FCON-3750</v>
          </cell>
          <cell r="G3992">
            <v>45772</v>
          </cell>
          <cell r="H3992">
            <v>45775</v>
          </cell>
        </row>
        <row r="3993">
          <cell r="A3993" t="str">
            <v>FCON-3665</v>
          </cell>
          <cell r="G3993">
            <v>45775</v>
          </cell>
          <cell r="H3993">
            <v>45905</v>
          </cell>
        </row>
        <row r="3994">
          <cell r="A3994" t="str">
            <v>FCON-3760</v>
          </cell>
          <cell r="G3994">
            <v>45869</v>
          </cell>
          <cell r="H3994">
            <v>45927</v>
          </cell>
        </row>
        <row r="3995">
          <cell r="A3995" t="str">
            <v>Redes Energia del tramo (Cable de Media)</v>
          </cell>
          <cell r="G3995">
            <v>45888</v>
          </cell>
          <cell r="H3995">
            <v>45973</v>
          </cell>
        </row>
        <row r="3996">
          <cell r="A3996" t="str">
            <v>FCON-3790</v>
          </cell>
          <cell r="G3996">
            <v>45888</v>
          </cell>
          <cell r="H3996">
            <v>45962</v>
          </cell>
        </row>
        <row r="3997">
          <cell r="A3997" t="str">
            <v>FCON-3795</v>
          </cell>
          <cell r="G3997">
            <v>45888</v>
          </cell>
          <cell r="H3997">
            <v>45962</v>
          </cell>
        </row>
        <row r="3998">
          <cell r="A3998" t="str">
            <v>FCON-3800</v>
          </cell>
          <cell r="G3998">
            <v>45890</v>
          </cell>
          <cell r="H3998">
            <v>45966</v>
          </cell>
        </row>
        <row r="3999">
          <cell r="A3999" t="str">
            <v>FCON-3805</v>
          </cell>
          <cell r="G3999">
            <v>45962</v>
          </cell>
          <cell r="H3999">
            <v>45968</v>
          </cell>
        </row>
        <row r="4000">
          <cell r="A4000" t="str">
            <v>FCON-3810</v>
          </cell>
          <cell r="G4000">
            <v>45968</v>
          </cell>
          <cell r="H4000">
            <v>45973</v>
          </cell>
        </row>
        <row r="4001">
          <cell r="A4001" t="str">
            <v>Sistema de Comunicaciones</v>
          </cell>
          <cell r="G4001">
            <v>45888</v>
          </cell>
          <cell r="H4001">
            <v>46011</v>
          </cell>
        </row>
        <row r="4002">
          <cell r="A4002" t="str">
            <v>FCON-3815</v>
          </cell>
          <cell r="G4002">
            <v>45888</v>
          </cell>
          <cell r="H4002">
            <v>45891</v>
          </cell>
        </row>
        <row r="4003">
          <cell r="A4003" t="str">
            <v>FCON-3820</v>
          </cell>
          <cell r="G4003">
            <v>45920</v>
          </cell>
          <cell r="H4003">
            <v>45989</v>
          </cell>
        </row>
        <row r="4004">
          <cell r="A4004" t="str">
            <v>FCON-3825</v>
          </cell>
          <cell r="G4004">
            <v>45920</v>
          </cell>
          <cell r="H4004">
            <v>45939</v>
          </cell>
        </row>
        <row r="4005">
          <cell r="A4005" t="str">
            <v>FCON-3830</v>
          </cell>
          <cell r="G4005">
            <v>45920</v>
          </cell>
          <cell r="H4005">
            <v>45953</v>
          </cell>
        </row>
        <row r="4006">
          <cell r="A4006" t="str">
            <v>FCON-3835</v>
          </cell>
          <cell r="G4006">
            <v>45920</v>
          </cell>
          <cell r="H4006">
            <v>45953</v>
          </cell>
        </row>
        <row r="4007">
          <cell r="A4007" t="str">
            <v>FCON-3840</v>
          </cell>
          <cell r="G4007">
            <v>45920</v>
          </cell>
          <cell r="H4007">
            <v>46000</v>
          </cell>
        </row>
        <row r="4008">
          <cell r="A4008" t="str">
            <v>FCON-3845</v>
          </cell>
          <cell r="G4008">
            <v>45961</v>
          </cell>
          <cell r="H4008">
            <v>45994</v>
          </cell>
        </row>
        <row r="4009">
          <cell r="A4009" t="str">
            <v>FCON-3850</v>
          </cell>
          <cell r="G4009">
            <v>45968</v>
          </cell>
          <cell r="H4009">
            <v>46003</v>
          </cell>
        </row>
        <row r="4010">
          <cell r="A4010" t="str">
            <v>FCON-3855</v>
          </cell>
          <cell r="G4010">
            <v>45994</v>
          </cell>
          <cell r="H4010">
            <v>45997</v>
          </cell>
        </row>
        <row r="4011">
          <cell r="A4011" t="str">
            <v>FCON-3860</v>
          </cell>
          <cell r="G4011">
            <v>45997</v>
          </cell>
          <cell r="H4011">
            <v>46002</v>
          </cell>
        </row>
        <row r="4012">
          <cell r="A4012" t="str">
            <v>FCON-3865</v>
          </cell>
          <cell r="G4012">
            <v>45997</v>
          </cell>
          <cell r="H4012">
            <v>46002</v>
          </cell>
        </row>
        <row r="4013">
          <cell r="A4013" t="str">
            <v>FCON-3870</v>
          </cell>
          <cell r="G4013">
            <v>45997</v>
          </cell>
          <cell r="H4013">
            <v>46002</v>
          </cell>
        </row>
        <row r="4014">
          <cell r="A4014" t="str">
            <v>FCON-3875</v>
          </cell>
          <cell r="G4014">
            <v>46002</v>
          </cell>
          <cell r="H4014">
            <v>46002</v>
          </cell>
        </row>
        <row r="4015">
          <cell r="A4015" t="str">
            <v>FCON-3880</v>
          </cell>
          <cell r="G4015">
            <v>46003</v>
          </cell>
          <cell r="H4015">
            <v>46008</v>
          </cell>
        </row>
        <row r="4016">
          <cell r="A4016" t="str">
            <v>FCON-3885</v>
          </cell>
          <cell r="G4016">
            <v>46008</v>
          </cell>
          <cell r="H4016">
            <v>46011</v>
          </cell>
        </row>
        <row r="4017">
          <cell r="A4017" t="str">
            <v>Sistema de Señalización en vía e Intersecciones</v>
          </cell>
          <cell r="G4017">
            <v>45888</v>
          </cell>
          <cell r="H4017">
            <v>46010</v>
          </cell>
        </row>
        <row r="4018">
          <cell r="A4018" t="str">
            <v>FCON-3890</v>
          </cell>
          <cell r="G4018">
            <v>45888</v>
          </cell>
          <cell r="H4018">
            <v>45891</v>
          </cell>
        </row>
        <row r="4019">
          <cell r="A4019" t="str">
            <v>FCON-3900</v>
          </cell>
          <cell r="G4019">
            <v>45919</v>
          </cell>
          <cell r="H4019">
            <v>45944</v>
          </cell>
        </row>
        <row r="4020">
          <cell r="A4020" t="str">
            <v>FCON-3895</v>
          </cell>
          <cell r="G4020">
            <v>45920</v>
          </cell>
          <cell r="H4020">
            <v>45989</v>
          </cell>
        </row>
        <row r="4021">
          <cell r="A4021" t="str">
            <v>FCON-3905</v>
          </cell>
          <cell r="G4021">
            <v>45922</v>
          </cell>
          <cell r="H4021">
            <v>45997</v>
          </cell>
        </row>
        <row r="4022">
          <cell r="A4022" t="str">
            <v>FCON-3910</v>
          </cell>
          <cell r="G4022">
            <v>45961</v>
          </cell>
          <cell r="H4022">
            <v>46002</v>
          </cell>
        </row>
        <row r="4023">
          <cell r="A4023" t="str">
            <v>FCON-3915</v>
          </cell>
          <cell r="G4023">
            <v>45961</v>
          </cell>
          <cell r="H4023">
            <v>46002</v>
          </cell>
        </row>
        <row r="4024">
          <cell r="A4024" t="str">
            <v>FCON-3920</v>
          </cell>
          <cell r="G4024">
            <v>45961</v>
          </cell>
          <cell r="H4024">
            <v>46002</v>
          </cell>
        </row>
        <row r="4025">
          <cell r="A4025" t="str">
            <v>FCON-3925</v>
          </cell>
          <cell r="G4025">
            <v>46002</v>
          </cell>
          <cell r="H4025">
            <v>46007</v>
          </cell>
        </row>
        <row r="4026">
          <cell r="A4026" t="str">
            <v>FCON-3930</v>
          </cell>
          <cell r="G4026">
            <v>46007</v>
          </cell>
          <cell r="H4026">
            <v>46010</v>
          </cell>
        </row>
        <row r="4027">
          <cell r="A4027" t="str">
            <v>T5-3B Vía férrea Tramo 5 con sistemas férreos verificados, probados y funcionado-</v>
          </cell>
          <cell r="G4027">
            <v>45927</v>
          </cell>
          <cell r="H4027">
            <v>46060</v>
          </cell>
        </row>
        <row r="4028">
          <cell r="A4028" t="str">
            <v>Sistema de Catenaria</v>
          </cell>
          <cell r="G4028">
            <v>45927</v>
          </cell>
          <cell r="H4028">
            <v>46057</v>
          </cell>
        </row>
        <row r="4029">
          <cell r="A4029" t="str">
            <v>FCON-3765</v>
          </cell>
          <cell r="G4029">
            <v>45927</v>
          </cell>
          <cell r="H4029">
            <v>45954</v>
          </cell>
        </row>
        <row r="4030">
          <cell r="A4030" t="str">
            <v>FCON-3755</v>
          </cell>
          <cell r="G4030">
            <v>45940</v>
          </cell>
          <cell r="H4030">
            <v>46014</v>
          </cell>
        </row>
        <row r="4031">
          <cell r="A4031" t="str">
            <v>FCON-3770</v>
          </cell>
          <cell r="G4031">
            <v>45954</v>
          </cell>
          <cell r="H4031">
            <v>45968</v>
          </cell>
        </row>
        <row r="4032">
          <cell r="A4032" t="str">
            <v>FCON-3775</v>
          </cell>
          <cell r="G4032">
            <v>45968</v>
          </cell>
          <cell r="H4032">
            <v>45987</v>
          </cell>
        </row>
        <row r="4033">
          <cell r="A4033" t="str">
            <v>FCON-3780</v>
          </cell>
          <cell r="G4033">
            <v>45987</v>
          </cell>
          <cell r="H4033">
            <v>46003</v>
          </cell>
        </row>
        <row r="4034">
          <cell r="A4034" t="str">
            <v>FCON-3785</v>
          </cell>
          <cell r="G4034">
            <v>46003</v>
          </cell>
          <cell r="H4034">
            <v>46011</v>
          </cell>
        </row>
        <row r="4035">
          <cell r="A4035" t="str">
            <v>FCON-3935</v>
          </cell>
          <cell r="G4035">
            <v>46014</v>
          </cell>
          <cell r="H4035">
            <v>46057</v>
          </cell>
        </row>
        <row r="4036">
          <cell r="A4036" t="str">
            <v>Redes Energia del tramo (Cable de Media)</v>
          </cell>
          <cell r="G4036">
            <v>45973</v>
          </cell>
          <cell r="H4036">
            <v>46013</v>
          </cell>
        </row>
        <row r="4037">
          <cell r="A4037" t="str">
            <v>FCON-3940</v>
          </cell>
          <cell r="G4037">
            <v>45973</v>
          </cell>
          <cell r="H4037">
            <v>46013</v>
          </cell>
        </row>
        <row r="4038">
          <cell r="A4038" t="str">
            <v>FCON-3945</v>
          </cell>
          <cell r="G4038">
            <v>45973</v>
          </cell>
          <cell r="H4038">
            <v>46013</v>
          </cell>
        </row>
        <row r="4039">
          <cell r="A4039" t="str">
            <v>Sistema de Comunicaciones</v>
          </cell>
          <cell r="G4039">
            <v>46013</v>
          </cell>
          <cell r="H4039">
            <v>46060</v>
          </cell>
        </row>
        <row r="4040">
          <cell r="A4040" t="str">
            <v>FCON-3950</v>
          </cell>
          <cell r="G4040">
            <v>46013</v>
          </cell>
          <cell r="H4040">
            <v>46060</v>
          </cell>
        </row>
        <row r="4041">
          <cell r="A4041" t="str">
            <v>Sistema de Señalización en vía e Intersecciones</v>
          </cell>
          <cell r="G4041">
            <v>46010</v>
          </cell>
          <cell r="H4041">
            <v>46059</v>
          </cell>
        </row>
        <row r="4042">
          <cell r="A4042" t="str">
            <v>FCON-3955</v>
          </cell>
          <cell r="G4042">
            <v>46010</v>
          </cell>
          <cell r="H4042">
            <v>46059</v>
          </cell>
        </row>
        <row r="4043">
          <cell r="A4043" t="str">
            <v>T5-4 Construcción Estructura Canal de S. Francisco</v>
          </cell>
          <cell r="G4043">
            <v>45638</v>
          </cell>
          <cell r="H4043">
            <v>45892</v>
          </cell>
        </row>
        <row r="4044">
          <cell r="A4044" t="str">
            <v>FCON-3960</v>
          </cell>
          <cell r="G4044">
            <v>45638</v>
          </cell>
          <cell r="H4044">
            <v>45644</v>
          </cell>
        </row>
        <row r="4045">
          <cell r="A4045" t="str">
            <v>FCON-3965</v>
          </cell>
          <cell r="G4045">
            <v>45644</v>
          </cell>
          <cell r="H4045">
            <v>45688</v>
          </cell>
        </row>
        <row r="4046">
          <cell r="A4046" t="str">
            <v>FCON-3975</v>
          </cell>
          <cell r="G4046">
            <v>45661</v>
          </cell>
          <cell r="H4046">
            <v>45820</v>
          </cell>
        </row>
        <row r="4047">
          <cell r="A4047" t="str">
            <v>FCON-3970</v>
          </cell>
          <cell r="G4047">
            <v>45688</v>
          </cell>
          <cell r="H4047">
            <v>45706</v>
          </cell>
        </row>
        <row r="4048">
          <cell r="A4048" t="str">
            <v>FCON-3980</v>
          </cell>
          <cell r="G4048">
            <v>45706</v>
          </cell>
          <cell r="H4048">
            <v>45724</v>
          </cell>
        </row>
        <row r="4049">
          <cell r="A4049" t="str">
            <v>FCON-3985</v>
          </cell>
          <cell r="G4049">
            <v>45724</v>
          </cell>
          <cell r="H4049">
            <v>45727</v>
          </cell>
        </row>
        <row r="4050">
          <cell r="A4050" t="str">
            <v>FCON-3990</v>
          </cell>
          <cell r="G4050">
            <v>45727</v>
          </cell>
          <cell r="H4050">
            <v>45742</v>
          </cell>
        </row>
        <row r="4051">
          <cell r="A4051" t="str">
            <v>FCON-3995</v>
          </cell>
          <cell r="G4051">
            <v>45742</v>
          </cell>
          <cell r="H4051">
            <v>45747</v>
          </cell>
        </row>
        <row r="4052">
          <cell r="A4052" t="str">
            <v>FCON-4000</v>
          </cell>
          <cell r="G4052">
            <v>45747</v>
          </cell>
          <cell r="H4052">
            <v>45754</v>
          </cell>
        </row>
        <row r="4053">
          <cell r="A4053" t="str">
            <v>FCON-4005</v>
          </cell>
          <cell r="G4053">
            <v>45754</v>
          </cell>
          <cell r="H4053">
            <v>45786</v>
          </cell>
        </row>
        <row r="4054">
          <cell r="A4054" t="str">
            <v>FCON-4010</v>
          </cell>
          <cell r="G4054">
            <v>45786</v>
          </cell>
          <cell r="H4054">
            <v>45791</v>
          </cell>
        </row>
        <row r="4055">
          <cell r="A4055" t="str">
            <v>FCON-4015</v>
          </cell>
          <cell r="G4055">
            <v>45791</v>
          </cell>
          <cell r="H4055">
            <v>45798</v>
          </cell>
        </row>
        <row r="4056">
          <cell r="A4056" t="str">
            <v>FCON-4020</v>
          </cell>
          <cell r="G4056">
            <v>45798</v>
          </cell>
          <cell r="H4056">
            <v>45800</v>
          </cell>
        </row>
        <row r="4057">
          <cell r="A4057" t="str">
            <v>FCON-4025</v>
          </cell>
          <cell r="G4057">
            <v>45800</v>
          </cell>
          <cell r="H4057">
            <v>45807</v>
          </cell>
        </row>
        <row r="4058">
          <cell r="A4058" t="str">
            <v>FCON-4030</v>
          </cell>
          <cell r="G4058">
            <v>45807</v>
          </cell>
          <cell r="H4058">
            <v>45848</v>
          </cell>
        </row>
        <row r="4059">
          <cell r="A4059" t="str">
            <v>FCON-4035</v>
          </cell>
          <cell r="G4059">
            <v>45848</v>
          </cell>
          <cell r="H4059">
            <v>45869</v>
          </cell>
        </row>
        <row r="4060">
          <cell r="A4060" t="str">
            <v>FCON-4040</v>
          </cell>
          <cell r="G4060">
            <v>45868</v>
          </cell>
          <cell r="H4060">
            <v>45892</v>
          </cell>
        </row>
        <row r="4061">
          <cell r="A4061" t="str">
            <v>FCON-4045</v>
          </cell>
          <cell r="G4061">
            <v>45869</v>
          </cell>
          <cell r="H4061">
            <v>45892</v>
          </cell>
        </row>
        <row r="4062">
          <cell r="A4062" t="str">
            <v>FCON-4050</v>
          </cell>
          <cell r="G4062">
            <v>45869</v>
          </cell>
          <cell r="H4062">
            <v>45882</v>
          </cell>
        </row>
        <row r="4063">
          <cell r="A4063" t="str">
            <v>T5-5 Entrega Estructura y Acabados Estación Ciudad de Cali</v>
          </cell>
          <cell r="G4063">
            <v>45591</v>
          </cell>
          <cell r="H4063">
            <v>45908</v>
          </cell>
        </row>
        <row r="4064">
          <cell r="A4064" t="str">
            <v>FCON-4060</v>
          </cell>
          <cell r="G4064">
            <v>45591</v>
          </cell>
          <cell r="H4064">
            <v>45614</v>
          </cell>
        </row>
        <row r="4065">
          <cell r="A4065" t="str">
            <v>FCON-4065</v>
          </cell>
          <cell r="G4065">
            <v>45614</v>
          </cell>
          <cell r="H4065">
            <v>45638</v>
          </cell>
        </row>
        <row r="4066">
          <cell r="A4066" t="str">
            <v>FCON-4070</v>
          </cell>
          <cell r="G4066">
            <v>45614</v>
          </cell>
          <cell r="H4066">
            <v>45870</v>
          </cell>
        </row>
        <row r="4067">
          <cell r="A4067" t="str">
            <v>FCON-4075</v>
          </cell>
          <cell r="G4067">
            <v>45630</v>
          </cell>
          <cell r="H4067">
            <v>45660</v>
          </cell>
        </row>
        <row r="4068">
          <cell r="A4068" t="str">
            <v>FCON-4080</v>
          </cell>
          <cell r="G4068">
            <v>45638</v>
          </cell>
          <cell r="H4068">
            <v>45670</v>
          </cell>
        </row>
        <row r="4069">
          <cell r="A4069" t="str">
            <v>FCON-4085</v>
          </cell>
          <cell r="G4069">
            <v>45670</v>
          </cell>
          <cell r="H4069">
            <v>45677</v>
          </cell>
        </row>
        <row r="4070">
          <cell r="A4070" t="str">
            <v>FCON-4090</v>
          </cell>
          <cell r="G4070">
            <v>45677</v>
          </cell>
          <cell r="H4070">
            <v>45695</v>
          </cell>
        </row>
        <row r="4071">
          <cell r="A4071" t="str">
            <v>FCON-4095</v>
          </cell>
          <cell r="G4071">
            <v>45677</v>
          </cell>
          <cell r="H4071">
            <v>45820</v>
          </cell>
        </row>
        <row r="4072">
          <cell r="A4072" t="str">
            <v>FCON-4100</v>
          </cell>
          <cell r="G4072">
            <v>45695</v>
          </cell>
          <cell r="H4072">
            <v>45784</v>
          </cell>
        </row>
        <row r="4073">
          <cell r="A4073" t="str">
            <v>FCON-4105</v>
          </cell>
          <cell r="G4073">
            <v>45729</v>
          </cell>
          <cell r="H4073">
            <v>45811</v>
          </cell>
        </row>
        <row r="4074">
          <cell r="A4074" t="str">
            <v>FCON-4110</v>
          </cell>
          <cell r="G4074">
            <v>45735</v>
          </cell>
          <cell r="H4074">
            <v>45863</v>
          </cell>
        </row>
        <row r="4075">
          <cell r="A4075" t="str">
            <v>FCON-4115</v>
          </cell>
          <cell r="G4075">
            <v>45763</v>
          </cell>
          <cell r="H4075">
            <v>45826</v>
          </cell>
        </row>
        <row r="4076">
          <cell r="A4076" t="str">
            <v>FCON-4120</v>
          </cell>
          <cell r="G4076">
            <v>45784</v>
          </cell>
          <cell r="H4076">
            <v>45867</v>
          </cell>
        </row>
        <row r="4077">
          <cell r="A4077" t="str">
            <v>FCON-4125</v>
          </cell>
          <cell r="G4077">
            <v>45818</v>
          </cell>
          <cell r="H4077">
            <v>45908</v>
          </cell>
        </row>
        <row r="4078">
          <cell r="A4078" t="str">
            <v>T5-6A Entrega Estación Ciudad de Cali con sistemas férreos instalados</v>
          </cell>
          <cell r="G4078">
            <v>45920</v>
          </cell>
          <cell r="H4078">
            <v>46010</v>
          </cell>
        </row>
        <row r="4079">
          <cell r="A4079" t="str">
            <v>Sistema de Recuado AFC</v>
          </cell>
          <cell r="G4079">
            <v>45961</v>
          </cell>
          <cell r="H4079">
            <v>46010</v>
          </cell>
        </row>
        <row r="4080">
          <cell r="A4080" t="str">
            <v>FCON-4130</v>
          </cell>
          <cell r="G4080">
            <v>45961</v>
          </cell>
          <cell r="H4080">
            <v>46002</v>
          </cell>
        </row>
        <row r="4081">
          <cell r="A4081" t="str">
            <v>FCON-4135</v>
          </cell>
          <cell r="G4081">
            <v>45961</v>
          </cell>
          <cell r="H4081">
            <v>46010</v>
          </cell>
        </row>
        <row r="4082">
          <cell r="A4082" t="str">
            <v>FCON-4140</v>
          </cell>
          <cell r="G4082">
            <v>46002</v>
          </cell>
          <cell r="H4082">
            <v>46007</v>
          </cell>
        </row>
        <row r="4083">
          <cell r="A4083" t="str">
            <v>FCON-4145</v>
          </cell>
          <cell r="G4083">
            <v>46007</v>
          </cell>
          <cell r="H4083">
            <v>46010</v>
          </cell>
        </row>
        <row r="4084">
          <cell r="A4084" t="str">
            <v>Sistemas de Comunicación</v>
          </cell>
          <cell r="G4084">
            <v>45920</v>
          </cell>
          <cell r="H4084">
            <v>46010</v>
          </cell>
        </row>
        <row r="4085">
          <cell r="A4085" t="str">
            <v>FCON-4150</v>
          </cell>
          <cell r="G4085">
            <v>45920</v>
          </cell>
          <cell r="H4085">
            <v>45989</v>
          </cell>
        </row>
        <row r="4086">
          <cell r="A4086" t="str">
            <v>FCON-4155</v>
          </cell>
          <cell r="G4086">
            <v>45923</v>
          </cell>
          <cell r="H4086">
            <v>46000</v>
          </cell>
        </row>
        <row r="4087">
          <cell r="A4087" t="str">
            <v>FCON-4160</v>
          </cell>
          <cell r="G4087">
            <v>45961</v>
          </cell>
          <cell r="H4087">
            <v>46002</v>
          </cell>
        </row>
        <row r="4088">
          <cell r="A4088" t="str">
            <v>FCON-4165</v>
          </cell>
          <cell r="G4088">
            <v>45961</v>
          </cell>
          <cell r="H4088">
            <v>46002</v>
          </cell>
        </row>
        <row r="4089">
          <cell r="A4089" t="str">
            <v>FCON-4170</v>
          </cell>
          <cell r="G4089">
            <v>45961</v>
          </cell>
          <cell r="H4089">
            <v>46002</v>
          </cell>
        </row>
        <row r="4090">
          <cell r="A4090" t="str">
            <v>FCON-4175</v>
          </cell>
          <cell r="G4090">
            <v>45961</v>
          </cell>
          <cell r="H4090">
            <v>46002</v>
          </cell>
        </row>
        <row r="4091">
          <cell r="A4091" t="str">
            <v>FCON-4180</v>
          </cell>
          <cell r="G4091">
            <v>45961</v>
          </cell>
          <cell r="H4091">
            <v>46002</v>
          </cell>
        </row>
        <row r="4092">
          <cell r="A4092" t="str">
            <v>FCON-4185</v>
          </cell>
          <cell r="G4092">
            <v>45961</v>
          </cell>
          <cell r="H4092">
            <v>46002</v>
          </cell>
        </row>
        <row r="4093">
          <cell r="A4093" t="str">
            <v>FCON-4190</v>
          </cell>
          <cell r="G4093">
            <v>45961</v>
          </cell>
          <cell r="H4093">
            <v>46002</v>
          </cell>
        </row>
        <row r="4094">
          <cell r="A4094" t="str">
            <v>FCON-4195</v>
          </cell>
          <cell r="G4094">
            <v>45961</v>
          </cell>
          <cell r="H4094">
            <v>46002</v>
          </cell>
        </row>
        <row r="4095">
          <cell r="A4095" t="str">
            <v>FCON-4200</v>
          </cell>
          <cell r="G4095">
            <v>46002</v>
          </cell>
          <cell r="H4095">
            <v>46007</v>
          </cell>
        </row>
        <row r="4096">
          <cell r="A4096" t="str">
            <v>FCON-4205</v>
          </cell>
          <cell r="G4096">
            <v>46007</v>
          </cell>
          <cell r="H4096">
            <v>46010</v>
          </cell>
        </row>
        <row r="4097">
          <cell r="A4097" t="str">
            <v>Subestación de la Estación de Pasajeros</v>
          </cell>
          <cell r="G4097">
            <v>45920</v>
          </cell>
          <cell r="H4097">
            <v>46010</v>
          </cell>
        </row>
        <row r="4098">
          <cell r="A4098" t="str">
            <v>Construcción e Intalación del equipo de media tensión (Subestación reductora y rectificadora)</v>
          </cell>
          <cell r="G4098">
            <v>45920</v>
          </cell>
          <cell r="H4098">
            <v>46010</v>
          </cell>
        </row>
        <row r="4099">
          <cell r="A4099" t="str">
            <v>FCON-4210</v>
          </cell>
          <cell r="G4099">
            <v>45920</v>
          </cell>
          <cell r="H4099">
            <v>45989</v>
          </cell>
        </row>
        <row r="4100">
          <cell r="A4100" t="str">
            <v>FCON-4215</v>
          </cell>
          <cell r="G4100">
            <v>45920</v>
          </cell>
          <cell r="H4100">
            <v>46000</v>
          </cell>
        </row>
        <row r="4101">
          <cell r="A4101" t="str">
            <v>FCON-4220</v>
          </cell>
          <cell r="G4101">
            <v>45961</v>
          </cell>
          <cell r="H4101">
            <v>46002</v>
          </cell>
        </row>
        <row r="4102">
          <cell r="A4102" t="str">
            <v>FCON-4225</v>
          </cell>
          <cell r="G4102">
            <v>45961</v>
          </cell>
          <cell r="H4102">
            <v>46002</v>
          </cell>
        </row>
        <row r="4103">
          <cell r="A4103" t="str">
            <v>FCON-4230</v>
          </cell>
          <cell r="G4103">
            <v>46002</v>
          </cell>
          <cell r="H4103">
            <v>46010</v>
          </cell>
        </row>
        <row r="4104">
          <cell r="A4104" t="str">
            <v>Comunication</v>
          </cell>
          <cell r="G4104">
            <v>45961</v>
          </cell>
          <cell r="H4104">
            <v>46010</v>
          </cell>
        </row>
        <row r="4105">
          <cell r="A4105" t="str">
            <v>FCON-4235</v>
          </cell>
          <cell r="G4105">
            <v>45961</v>
          </cell>
          <cell r="H4105">
            <v>46002</v>
          </cell>
        </row>
        <row r="4106">
          <cell r="A4106" t="str">
            <v>FCON-4240</v>
          </cell>
          <cell r="G4106">
            <v>45961</v>
          </cell>
          <cell r="H4106">
            <v>46002</v>
          </cell>
        </row>
        <row r="4107">
          <cell r="A4107" t="str">
            <v>FCON-4245</v>
          </cell>
          <cell r="G4107">
            <v>45961</v>
          </cell>
          <cell r="H4107">
            <v>46002</v>
          </cell>
        </row>
        <row r="4108">
          <cell r="A4108" t="str">
            <v>FCON-4250</v>
          </cell>
          <cell r="G4108">
            <v>45961</v>
          </cell>
          <cell r="H4108">
            <v>46002</v>
          </cell>
        </row>
        <row r="4109">
          <cell r="A4109" t="str">
            <v>FCON-4255</v>
          </cell>
          <cell r="G4109">
            <v>45961</v>
          </cell>
          <cell r="H4109">
            <v>46002</v>
          </cell>
        </row>
        <row r="4110">
          <cell r="A4110" t="str">
            <v>FCON-4260</v>
          </cell>
          <cell r="G4110">
            <v>45961</v>
          </cell>
          <cell r="H4110">
            <v>46002</v>
          </cell>
        </row>
        <row r="4111">
          <cell r="A4111" t="str">
            <v>FCON-4265</v>
          </cell>
          <cell r="G4111">
            <v>45961</v>
          </cell>
          <cell r="H4111">
            <v>46010</v>
          </cell>
        </row>
        <row r="4112">
          <cell r="A4112" t="str">
            <v>FCON-4270</v>
          </cell>
          <cell r="G4112">
            <v>46002</v>
          </cell>
          <cell r="H4112">
            <v>46010</v>
          </cell>
        </row>
        <row r="4113">
          <cell r="A4113" t="str">
            <v>T5-6B Entrega Estación Ciudad de Cali con sistemas férreos verificados, probados y funcionado</v>
          </cell>
          <cell r="G4113">
            <v>46010</v>
          </cell>
          <cell r="H4113">
            <v>46059</v>
          </cell>
        </row>
        <row r="4114">
          <cell r="A4114" t="str">
            <v>Sistema de Recuado AFC</v>
          </cell>
          <cell r="G4114">
            <v>46010</v>
          </cell>
          <cell r="H4114">
            <v>46059</v>
          </cell>
        </row>
        <row r="4115">
          <cell r="A4115" t="str">
            <v>FCON-4275</v>
          </cell>
          <cell r="G4115">
            <v>46010</v>
          </cell>
          <cell r="H4115">
            <v>46059</v>
          </cell>
        </row>
        <row r="4116">
          <cell r="A4116" t="str">
            <v>Sistemas de Comunicación</v>
          </cell>
          <cell r="G4116">
            <v>46010</v>
          </cell>
          <cell r="H4116">
            <v>46059</v>
          </cell>
        </row>
        <row r="4117">
          <cell r="A4117" t="str">
            <v>FCON-4280</v>
          </cell>
          <cell r="G4117">
            <v>46010</v>
          </cell>
          <cell r="H4117">
            <v>46059</v>
          </cell>
        </row>
        <row r="4118">
          <cell r="A4118" t="str">
            <v>Subestación de la Estación de Pasajeros</v>
          </cell>
          <cell r="G4118">
            <v>46010</v>
          </cell>
          <cell r="H4118">
            <v>46059</v>
          </cell>
        </row>
        <row r="4119">
          <cell r="A4119" t="str">
            <v>FCON-4285</v>
          </cell>
          <cell r="G4119">
            <v>46010</v>
          </cell>
          <cell r="H4119">
            <v>46059</v>
          </cell>
        </row>
        <row r="4120">
          <cell r="A4120" t="str">
            <v>T5-7 Intersecciones a nivel</v>
          </cell>
          <cell r="G4120">
            <v>45721</v>
          </cell>
          <cell r="H4120">
            <v>45951</v>
          </cell>
        </row>
        <row r="4121">
          <cell r="A4121" t="str">
            <v>Intersección Peatonal Cll 22 x Cra 81 Bis (Cerrada) / Level Intersection Closed</v>
          </cell>
          <cell r="G4121">
            <v>45721</v>
          </cell>
          <cell r="H4121">
            <v>45754</v>
          </cell>
        </row>
        <row r="4122">
          <cell r="A4122" t="str">
            <v>FCON-16560</v>
          </cell>
          <cell r="G4122">
            <v>45721</v>
          </cell>
          <cell r="H4122">
            <v>45729</v>
          </cell>
        </row>
        <row r="4123">
          <cell r="A4123" t="str">
            <v>FCON-16510</v>
          </cell>
          <cell r="G4123">
            <v>45729</v>
          </cell>
          <cell r="H4123">
            <v>45737</v>
          </cell>
        </row>
        <row r="4124">
          <cell r="A4124" t="str">
            <v>FCON-16520</v>
          </cell>
          <cell r="G4124">
            <v>45737</v>
          </cell>
          <cell r="H4124">
            <v>45754</v>
          </cell>
        </row>
        <row r="4125">
          <cell r="A4125" t="str">
            <v>Intersección Peatonal PK8+515 Hayuelos (Cerrada) / Level Intersection Closed Hayuelos Mall</v>
          </cell>
          <cell r="G4125">
            <v>45737</v>
          </cell>
          <cell r="H4125">
            <v>45772</v>
          </cell>
        </row>
        <row r="4126">
          <cell r="A4126" t="str">
            <v>FCON-16630</v>
          </cell>
          <cell r="G4126">
            <v>45737</v>
          </cell>
          <cell r="H4126">
            <v>45747</v>
          </cell>
        </row>
        <row r="4127">
          <cell r="A4127" t="str">
            <v>FCON-16580</v>
          </cell>
          <cell r="G4127">
            <v>45747</v>
          </cell>
          <cell r="H4127">
            <v>45755</v>
          </cell>
        </row>
        <row r="4128">
          <cell r="A4128" t="str">
            <v>FCON-16590</v>
          </cell>
          <cell r="G4128">
            <v>45755</v>
          </cell>
          <cell r="H4128">
            <v>45772</v>
          </cell>
        </row>
        <row r="4129">
          <cell r="A4129" t="str">
            <v>Intersección Vehicular PK8+845 Cll 22 x Av Cali / Level Intersection</v>
          </cell>
          <cell r="G4129">
            <v>45755</v>
          </cell>
          <cell r="H4129">
            <v>45951</v>
          </cell>
        </row>
        <row r="4130">
          <cell r="A4130" t="str">
            <v>FCON-16700</v>
          </cell>
          <cell r="G4130">
            <v>45755</v>
          </cell>
          <cell r="H4130">
            <v>45763</v>
          </cell>
        </row>
        <row r="4131">
          <cell r="A4131" t="str">
            <v>FCON-16650</v>
          </cell>
          <cell r="G4131">
            <v>45763</v>
          </cell>
          <cell r="H4131">
            <v>45775</v>
          </cell>
        </row>
        <row r="4132">
          <cell r="A4132" t="str">
            <v>FCON-16660</v>
          </cell>
          <cell r="G4132">
            <v>45775</v>
          </cell>
          <cell r="H4132">
            <v>45790</v>
          </cell>
        </row>
        <row r="4133">
          <cell r="A4133" t="str">
            <v>FCON-16670</v>
          </cell>
          <cell r="G4133">
            <v>45790</v>
          </cell>
          <cell r="H4133">
            <v>45804</v>
          </cell>
        </row>
        <row r="4134">
          <cell r="A4134" t="str">
            <v>FCON-16680</v>
          </cell>
          <cell r="G4134">
            <v>45804</v>
          </cell>
          <cell r="H4134">
            <v>45812</v>
          </cell>
        </row>
        <row r="4135">
          <cell r="A4135" t="str">
            <v>FCON-16690</v>
          </cell>
          <cell r="G4135">
            <v>45804</v>
          </cell>
          <cell r="H4135">
            <v>45817</v>
          </cell>
        </row>
        <row r="4136">
          <cell r="A4136" t="str">
            <v>FCON-16710</v>
          </cell>
          <cell r="G4136">
            <v>45936</v>
          </cell>
          <cell r="H4136">
            <v>45951</v>
          </cell>
        </row>
        <row r="4137">
          <cell r="A4137" t="str">
            <v>T6 Tramo 6 - Estación Av. Cali - Estación Fontibón PK8+860 - PK10+260</v>
          </cell>
          <cell r="G4137">
            <v>45450</v>
          </cell>
          <cell r="H4137">
            <v>46098</v>
          </cell>
        </row>
        <row r="4138">
          <cell r="A4138" t="str">
            <v>T6-1 Tramo 6 - Movimiento de tierra finalizado y sistema de drenaje finalizados</v>
          </cell>
          <cell r="G4138">
            <v>45450</v>
          </cell>
          <cell r="H4138">
            <v>45824</v>
          </cell>
        </row>
        <row r="4139">
          <cell r="A4139" t="str">
            <v>FCON-4325</v>
          </cell>
          <cell r="G4139">
            <v>45450</v>
          </cell>
          <cell r="H4139">
            <v>45530</v>
          </cell>
        </row>
        <row r="4140">
          <cell r="A4140" t="str">
            <v>FCON-4330</v>
          </cell>
          <cell r="G4140">
            <v>45469</v>
          </cell>
          <cell r="H4140">
            <v>45773</v>
          </cell>
        </row>
        <row r="4141">
          <cell r="A4141" t="str">
            <v>FCON-4340</v>
          </cell>
          <cell r="G4141">
            <v>45526</v>
          </cell>
          <cell r="H4141">
            <v>45674</v>
          </cell>
        </row>
        <row r="4142">
          <cell r="A4142" t="str">
            <v>FCON-4345</v>
          </cell>
          <cell r="G4142">
            <v>45553</v>
          </cell>
          <cell r="H4142">
            <v>45630</v>
          </cell>
        </row>
        <row r="4143">
          <cell r="A4143" t="str">
            <v>FCON-4350</v>
          </cell>
          <cell r="G4143">
            <v>45580</v>
          </cell>
          <cell r="H4143">
            <v>45665</v>
          </cell>
        </row>
        <row r="4144">
          <cell r="A4144" t="str">
            <v>FCON-4360</v>
          </cell>
          <cell r="G4144">
            <v>45621</v>
          </cell>
          <cell r="H4144">
            <v>45702</v>
          </cell>
        </row>
        <row r="4145">
          <cell r="A4145" t="str">
            <v>FCON-4365</v>
          </cell>
          <cell r="G4145">
            <v>45621</v>
          </cell>
          <cell r="H4145">
            <v>45716</v>
          </cell>
        </row>
        <row r="4146">
          <cell r="A4146" t="str">
            <v>FCON-4370</v>
          </cell>
          <cell r="G4146">
            <v>45621</v>
          </cell>
          <cell r="H4146">
            <v>45716</v>
          </cell>
        </row>
        <row r="4147">
          <cell r="A4147" t="str">
            <v>FCON-14900</v>
          </cell>
          <cell r="G4147">
            <v>45674</v>
          </cell>
          <cell r="H4147">
            <v>45731</v>
          </cell>
        </row>
        <row r="4148">
          <cell r="A4148" t="str">
            <v>FCON-4375</v>
          </cell>
          <cell r="G4148">
            <v>45702</v>
          </cell>
          <cell r="H4148">
            <v>45705</v>
          </cell>
        </row>
        <row r="4149">
          <cell r="A4149" t="str">
            <v>FCON-14890</v>
          </cell>
          <cell r="G4149">
            <v>45779</v>
          </cell>
          <cell r="H4149">
            <v>45824</v>
          </cell>
        </row>
        <row r="4150">
          <cell r="A4150" t="str">
            <v>T6-2 Vía férrea Tramo 6 - K8+860 A K10+260</v>
          </cell>
          <cell r="G4150">
            <v>45727</v>
          </cell>
          <cell r="H4150">
            <v>45961</v>
          </cell>
        </row>
        <row r="4151">
          <cell r="A4151" t="str">
            <v>FCON-4380</v>
          </cell>
          <cell r="G4151">
            <v>45727</v>
          </cell>
          <cell r="H4151">
            <v>45737</v>
          </cell>
        </row>
        <row r="4152">
          <cell r="A4152" t="str">
            <v>FCON-4385</v>
          </cell>
          <cell r="G4152">
            <v>45737</v>
          </cell>
          <cell r="H4152">
            <v>45754</v>
          </cell>
        </row>
        <row r="4153">
          <cell r="A4153" t="str">
            <v>FCON-4390</v>
          </cell>
          <cell r="G4153">
            <v>45747</v>
          </cell>
          <cell r="H4153">
            <v>45762</v>
          </cell>
        </row>
        <row r="4154">
          <cell r="A4154" t="str">
            <v>FCON-4395</v>
          </cell>
          <cell r="G4154">
            <v>45747</v>
          </cell>
          <cell r="H4154">
            <v>45827</v>
          </cell>
        </row>
        <row r="4155">
          <cell r="A4155" t="str">
            <v>FCON-4400</v>
          </cell>
          <cell r="G4155">
            <v>45835</v>
          </cell>
          <cell r="H4155">
            <v>45867</v>
          </cell>
        </row>
        <row r="4156">
          <cell r="A4156" t="str">
            <v>FCON-4405</v>
          </cell>
          <cell r="G4156">
            <v>45867</v>
          </cell>
          <cell r="H4156">
            <v>45870</v>
          </cell>
        </row>
        <row r="4157">
          <cell r="A4157" t="str">
            <v>FCON-4410</v>
          </cell>
          <cell r="G4157">
            <v>45897</v>
          </cell>
          <cell r="H4157">
            <v>45909</v>
          </cell>
        </row>
        <row r="4158">
          <cell r="A4158" t="str">
            <v>FCON-4415</v>
          </cell>
          <cell r="G4158">
            <v>45916</v>
          </cell>
          <cell r="H4158">
            <v>45932</v>
          </cell>
        </row>
        <row r="4159">
          <cell r="A4159" t="str">
            <v>FCON-4420</v>
          </cell>
          <cell r="G4159">
            <v>45932</v>
          </cell>
          <cell r="H4159">
            <v>45946</v>
          </cell>
        </row>
        <row r="4160">
          <cell r="A4160" t="str">
            <v>FCON-4425</v>
          </cell>
          <cell r="G4160">
            <v>45946</v>
          </cell>
          <cell r="H4160">
            <v>45961</v>
          </cell>
        </row>
        <row r="4161">
          <cell r="A4161" t="str">
            <v>FCON-4430</v>
          </cell>
          <cell r="H4161">
            <v>45961</v>
          </cell>
        </row>
        <row r="4162">
          <cell r="A4162" t="str">
            <v>FCON-4435</v>
          </cell>
          <cell r="H4162">
            <v>45961</v>
          </cell>
        </row>
        <row r="4163">
          <cell r="A4163" t="str">
            <v>T6-3A Vía férrea Tramo 6 con sistemas férreos instalados</v>
          </cell>
          <cell r="G4163">
            <v>45705</v>
          </cell>
          <cell r="H4163">
            <v>46056</v>
          </cell>
        </row>
        <row r="4164">
          <cell r="A4164" t="str">
            <v>Sistema de Catenaria</v>
          </cell>
          <cell r="G4164">
            <v>45705</v>
          </cell>
          <cell r="H4164">
            <v>45840</v>
          </cell>
        </row>
        <row r="4165">
          <cell r="A4165" t="str">
            <v>FCON-4440</v>
          </cell>
          <cell r="G4165">
            <v>45705</v>
          </cell>
          <cell r="H4165">
            <v>45707</v>
          </cell>
        </row>
        <row r="4166">
          <cell r="A4166" t="str">
            <v>FCON-4355</v>
          </cell>
          <cell r="G4166">
            <v>45707</v>
          </cell>
          <cell r="H4166">
            <v>45799</v>
          </cell>
        </row>
        <row r="4167">
          <cell r="A4167" t="str">
            <v>FCON-4450</v>
          </cell>
          <cell r="G4167">
            <v>45799</v>
          </cell>
          <cell r="H4167">
            <v>45840</v>
          </cell>
        </row>
        <row r="4168">
          <cell r="A4168" t="str">
            <v>Redes Energia del tramo (Cable de Media)</v>
          </cell>
          <cell r="G4168">
            <v>45909</v>
          </cell>
          <cell r="H4168">
            <v>45987</v>
          </cell>
        </row>
        <row r="4169">
          <cell r="A4169" t="str">
            <v>FCON-4480</v>
          </cell>
          <cell r="G4169">
            <v>45909</v>
          </cell>
          <cell r="H4169">
            <v>45967</v>
          </cell>
        </row>
        <row r="4170">
          <cell r="A4170" t="str">
            <v>FCON-4485</v>
          </cell>
          <cell r="G4170">
            <v>45909</v>
          </cell>
          <cell r="H4170">
            <v>45967</v>
          </cell>
        </row>
        <row r="4171">
          <cell r="A4171" t="str">
            <v>FCON-4490</v>
          </cell>
          <cell r="G4171">
            <v>45909</v>
          </cell>
          <cell r="H4171">
            <v>45987</v>
          </cell>
        </row>
        <row r="4172">
          <cell r="A4172" t="str">
            <v>FCON-4495</v>
          </cell>
          <cell r="G4172">
            <v>45967</v>
          </cell>
          <cell r="H4172">
            <v>45972</v>
          </cell>
        </row>
        <row r="4173">
          <cell r="A4173" t="str">
            <v>FCON-4500</v>
          </cell>
          <cell r="G4173">
            <v>45972</v>
          </cell>
          <cell r="H4173">
            <v>45975</v>
          </cell>
        </row>
        <row r="4174">
          <cell r="A4174" t="str">
            <v>Sistema de Comunicaciones</v>
          </cell>
          <cell r="G4174">
            <v>45954</v>
          </cell>
          <cell r="H4174">
            <v>46056</v>
          </cell>
        </row>
        <row r="4175">
          <cell r="A4175" t="str">
            <v>FCON-4505</v>
          </cell>
          <cell r="G4175">
            <v>45954</v>
          </cell>
          <cell r="H4175">
            <v>45958</v>
          </cell>
        </row>
        <row r="4176">
          <cell r="A4176" t="str">
            <v>FCON-4510</v>
          </cell>
          <cell r="G4176">
            <v>45958</v>
          </cell>
          <cell r="H4176">
            <v>46036</v>
          </cell>
        </row>
        <row r="4177">
          <cell r="A4177" t="str">
            <v>FCON-4515</v>
          </cell>
          <cell r="G4177">
            <v>45958</v>
          </cell>
          <cell r="H4177">
            <v>45981</v>
          </cell>
        </row>
        <row r="4178">
          <cell r="A4178" t="str">
            <v>FCON-4520</v>
          </cell>
          <cell r="G4178">
            <v>45958</v>
          </cell>
          <cell r="H4178">
            <v>45992</v>
          </cell>
        </row>
        <row r="4179">
          <cell r="A4179" t="str">
            <v>FCON-4525</v>
          </cell>
          <cell r="G4179">
            <v>45958</v>
          </cell>
          <cell r="H4179">
            <v>45992</v>
          </cell>
        </row>
        <row r="4180">
          <cell r="A4180" t="str">
            <v>FCON-4530</v>
          </cell>
          <cell r="G4180">
            <v>45958</v>
          </cell>
          <cell r="H4180">
            <v>46044</v>
          </cell>
        </row>
        <row r="4181">
          <cell r="A4181" t="str">
            <v>FCON-4535</v>
          </cell>
          <cell r="G4181">
            <v>46003</v>
          </cell>
          <cell r="H4181">
            <v>46039</v>
          </cell>
        </row>
        <row r="4182">
          <cell r="A4182" t="str">
            <v>FCON-4540</v>
          </cell>
          <cell r="G4182">
            <v>46009</v>
          </cell>
          <cell r="H4182">
            <v>46049</v>
          </cell>
        </row>
        <row r="4183">
          <cell r="A4183" t="str">
            <v>FCON-4545</v>
          </cell>
          <cell r="G4183">
            <v>46041</v>
          </cell>
          <cell r="H4183">
            <v>46044</v>
          </cell>
        </row>
        <row r="4184">
          <cell r="A4184" t="str">
            <v>FCON-4550</v>
          </cell>
          <cell r="G4184">
            <v>46044</v>
          </cell>
          <cell r="H4184">
            <v>46048</v>
          </cell>
        </row>
        <row r="4185">
          <cell r="A4185" t="str">
            <v>FCON-4555</v>
          </cell>
          <cell r="G4185">
            <v>46044</v>
          </cell>
          <cell r="H4185">
            <v>46048</v>
          </cell>
        </row>
        <row r="4186">
          <cell r="A4186" t="str">
            <v>FCON-4560</v>
          </cell>
          <cell r="G4186">
            <v>46044</v>
          </cell>
          <cell r="H4186">
            <v>46048</v>
          </cell>
        </row>
        <row r="4187">
          <cell r="A4187" t="str">
            <v>FCON-4565</v>
          </cell>
          <cell r="G4187">
            <v>46048</v>
          </cell>
          <cell r="H4187">
            <v>46048</v>
          </cell>
        </row>
        <row r="4188">
          <cell r="A4188" t="str">
            <v>FCON-4570</v>
          </cell>
          <cell r="G4188">
            <v>46049</v>
          </cell>
          <cell r="H4188">
            <v>46052</v>
          </cell>
        </row>
        <row r="4189">
          <cell r="A4189" t="str">
            <v>FCON-4575</v>
          </cell>
          <cell r="G4189">
            <v>46053</v>
          </cell>
          <cell r="H4189">
            <v>46056</v>
          </cell>
        </row>
        <row r="4190">
          <cell r="A4190" t="str">
            <v>Sistema de Señalización en vía e Intersecciones</v>
          </cell>
          <cell r="G4190">
            <v>45954</v>
          </cell>
          <cell r="H4190">
            <v>46048</v>
          </cell>
        </row>
        <row r="4191">
          <cell r="A4191" t="str">
            <v>FCON-4580</v>
          </cell>
          <cell r="G4191">
            <v>45954</v>
          </cell>
          <cell r="H4191">
            <v>45958</v>
          </cell>
        </row>
        <row r="4192">
          <cell r="A4192" t="str">
            <v>FCON-4585</v>
          </cell>
          <cell r="G4192">
            <v>45958</v>
          </cell>
          <cell r="H4192">
            <v>46031</v>
          </cell>
        </row>
        <row r="4193">
          <cell r="A4193" t="str">
            <v>FCON-4590</v>
          </cell>
          <cell r="G4193">
            <v>45958</v>
          </cell>
          <cell r="H4193">
            <v>45969</v>
          </cell>
        </row>
        <row r="4194">
          <cell r="A4194" t="str">
            <v>FCON-4595</v>
          </cell>
          <cell r="G4194">
            <v>45960</v>
          </cell>
          <cell r="H4194">
            <v>46038</v>
          </cell>
        </row>
        <row r="4195">
          <cell r="A4195" t="str">
            <v>FCON-4600</v>
          </cell>
          <cell r="G4195">
            <v>45994</v>
          </cell>
          <cell r="H4195">
            <v>46039</v>
          </cell>
        </row>
        <row r="4196">
          <cell r="A4196" t="str">
            <v>FCON-4605</v>
          </cell>
          <cell r="G4196">
            <v>45994</v>
          </cell>
          <cell r="H4196">
            <v>46039</v>
          </cell>
        </row>
        <row r="4197">
          <cell r="A4197" t="str">
            <v>FCON-4610</v>
          </cell>
          <cell r="G4197">
            <v>45994</v>
          </cell>
          <cell r="H4197">
            <v>46039</v>
          </cell>
        </row>
        <row r="4198">
          <cell r="A4198" t="str">
            <v>FCON-4615</v>
          </cell>
          <cell r="G4198">
            <v>46041</v>
          </cell>
          <cell r="H4198">
            <v>46044</v>
          </cell>
        </row>
        <row r="4199">
          <cell r="A4199" t="str">
            <v>FCON-4620</v>
          </cell>
          <cell r="G4199">
            <v>46044</v>
          </cell>
          <cell r="H4199">
            <v>46048</v>
          </cell>
        </row>
        <row r="4200">
          <cell r="A4200" t="str">
            <v>T6-3B Vía férrea Tramo 6 con sistemas férreos verificados, probados y funcionado</v>
          </cell>
          <cell r="G4200">
            <v>45829</v>
          </cell>
          <cell r="H4200">
            <v>46098</v>
          </cell>
        </row>
        <row r="4201">
          <cell r="A4201" t="str">
            <v>Sistema de Catenaria</v>
          </cell>
          <cell r="G4201">
            <v>45829</v>
          </cell>
          <cell r="H4201">
            <v>46041</v>
          </cell>
        </row>
        <row r="4202">
          <cell r="A4202" t="str">
            <v>FCON-4455</v>
          </cell>
          <cell r="G4202">
            <v>45829</v>
          </cell>
          <cell r="H4202">
            <v>45859</v>
          </cell>
        </row>
        <row r="4203">
          <cell r="A4203" t="str">
            <v>FCON-4445</v>
          </cell>
          <cell r="G4203">
            <v>45845</v>
          </cell>
          <cell r="H4203">
            <v>45915</v>
          </cell>
        </row>
        <row r="4204">
          <cell r="A4204" t="str">
            <v>FCON-4460</v>
          </cell>
          <cell r="G4204">
            <v>45938</v>
          </cell>
          <cell r="H4204">
            <v>45953</v>
          </cell>
        </row>
        <row r="4205">
          <cell r="A4205" t="str">
            <v>FCON-4465</v>
          </cell>
          <cell r="G4205">
            <v>45953</v>
          </cell>
          <cell r="H4205">
            <v>45972</v>
          </cell>
        </row>
        <row r="4206">
          <cell r="A4206" t="str">
            <v>FCON-4470</v>
          </cell>
          <cell r="G4206">
            <v>45972</v>
          </cell>
          <cell r="H4206">
            <v>45987</v>
          </cell>
        </row>
        <row r="4207">
          <cell r="A4207" t="str">
            <v>FCON-4475</v>
          </cell>
          <cell r="G4207">
            <v>45987</v>
          </cell>
          <cell r="H4207">
            <v>45995</v>
          </cell>
        </row>
        <row r="4208">
          <cell r="A4208" t="str">
            <v>FCON-4625</v>
          </cell>
          <cell r="G4208">
            <v>45995</v>
          </cell>
          <cell r="H4208">
            <v>46041</v>
          </cell>
        </row>
        <row r="4209">
          <cell r="A4209" t="str">
            <v>Redes Energia del tramo (Cable de Media)</v>
          </cell>
          <cell r="G4209">
            <v>45987</v>
          </cell>
          <cell r="H4209">
            <v>46037</v>
          </cell>
        </row>
        <row r="4210">
          <cell r="A4210" t="str">
            <v>FCON-4630</v>
          </cell>
          <cell r="G4210">
            <v>45987</v>
          </cell>
          <cell r="H4210">
            <v>46037</v>
          </cell>
        </row>
        <row r="4211">
          <cell r="A4211" t="str">
            <v>FCON-4635</v>
          </cell>
          <cell r="G4211">
            <v>45987</v>
          </cell>
          <cell r="H4211">
            <v>46037</v>
          </cell>
        </row>
        <row r="4212">
          <cell r="A4212" t="str">
            <v>Sistema de Comunicaciones</v>
          </cell>
          <cell r="G4212">
            <v>46057</v>
          </cell>
          <cell r="H4212">
            <v>46098</v>
          </cell>
        </row>
        <row r="4213">
          <cell r="A4213" t="str">
            <v>FCON-4640</v>
          </cell>
          <cell r="G4213">
            <v>46057</v>
          </cell>
          <cell r="H4213">
            <v>46098</v>
          </cell>
        </row>
        <row r="4214">
          <cell r="A4214" t="str">
            <v>Sistema de Señalización en vía e Intersecciones</v>
          </cell>
          <cell r="G4214">
            <v>46048</v>
          </cell>
          <cell r="H4214">
            <v>46090</v>
          </cell>
        </row>
        <row r="4215">
          <cell r="A4215" t="str">
            <v>FCON-4645</v>
          </cell>
          <cell r="G4215">
            <v>46048</v>
          </cell>
          <cell r="H4215">
            <v>46090</v>
          </cell>
        </row>
        <row r="4216">
          <cell r="A4216" t="str">
            <v>T6-4 Entrega Estructura y Acabados Estación Fontibón - Construcción de Estación</v>
          </cell>
          <cell r="G4216">
            <v>45570</v>
          </cell>
          <cell r="H4216">
            <v>45842</v>
          </cell>
        </row>
        <row r="4217">
          <cell r="A4217" t="str">
            <v>FCON-4650</v>
          </cell>
          <cell r="G4217">
            <v>45570</v>
          </cell>
          <cell r="H4217">
            <v>45591</v>
          </cell>
        </row>
        <row r="4218">
          <cell r="A4218" t="str">
            <v>FCON-4655</v>
          </cell>
          <cell r="G4218">
            <v>45591</v>
          </cell>
          <cell r="H4218">
            <v>45621</v>
          </cell>
        </row>
        <row r="4219">
          <cell r="A4219" t="str">
            <v>FCON-4660</v>
          </cell>
          <cell r="G4219">
            <v>45591</v>
          </cell>
          <cell r="H4219">
            <v>45799</v>
          </cell>
        </row>
        <row r="4220">
          <cell r="A4220" t="str">
            <v>FCON-4665</v>
          </cell>
          <cell r="G4220">
            <v>45610</v>
          </cell>
          <cell r="H4220">
            <v>45636</v>
          </cell>
        </row>
        <row r="4221">
          <cell r="A4221" t="str">
            <v>FCON-4670</v>
          </cell>
          <cell r="G4221">
            <v>45618</v>
          </cell>
          <cell r="H4221">
            <v>45644</v>
          </cell>
        </row>
        <row r="4222">
          <cell r="A4222" t="str">
            <v>FCON-4675</v>
          </cell>
          <cell r="G4222">
            <v>45644</v>
          </cell>
          <cell r="H4222">
            <v>45653</v>
          </cell>
        </row>
        <row r="4223">
          <cell r="A4223" t="str">
            <v>FCON-4680</v>
          </cell>
          <cell r="G4223">
            <v>45653</v>
          </cell>
          <cell r="H4223">
            <v>45677</v>
          </cell>
        </row>
        <row r="4224">
          <cell r="A4224" t="str">
            <v>FCON-4685</v>
          </cell>
          <cell r="G4224">
            <v>45653</v>
          </cell>
          <cell r="H4224">
            <v>45804</v>
          </cell>
        </row>
        <row r="4225">
          <cell r="A4225" t="str">
            <v>FCON-4690</v>
          </cell>
          <cell r="G4225">
            <v>45677</v>
          </cell>
          <cell r="H4225">
            <v>45757</v>
          </cell>
        </row>
        <row r="4226">
          <cell r="A4226" t="str">
            <v>FCON-4695</v>
          </cell>
          <cell r="G4226">
            <v>45709</v>
          </cell>
          <cell r="H4226">
            <v>45775</v>
          </cell>
        </row>
        <row r="4227">
          <cell r="A4227" t="str">
            <v>FCON-4700</v>
          </cell>
          <cell r="G4227">
            <v>45713</v>
          </cell>
          <cell r="H4227">
            <v>45800</v>
          </cell>
        </row>
        <row r="4228">
          <cell r="A4228" t="str">
            <v>FCON-4705</v>
          </cell>
          <cell r="G4228">
            <v>45744</v>
          </cell>
          <cell r="H4228">
            <v>45794</v>
          </cell>
        </row>
        <row r="4229">
          <cell r="A4229" t="str">
            <v>FCON-4710</v>
          </cell>
          <cell r="G4229">
            <v>45761</v>
          </cell>
          <cell r="H4229">
            <v>45813</v>
          </cell>
        </row>
        <row r="4230">
          <cell r="A4230" t="str">
            <v>FCON-4715</v>
          </cell>
          <cell r="G4230">
            <v>45798</v>
          </cell>
          <cell r="H4230">
            <v>45842</v>
          </cell>
        </row>
        <row r="4231">
          <cell r="A4231" t="str">
            <v>T6-5A Entrega Estación Fontibón con sistemas férreos instalados</v>
          </cell>
          <cell r="G4231">
            <v>45958</v>
          </cell>
          <cell r="H4231">
            <v>46056</v>
          </cell>
        </row>
        <row r="4232">
          <cell r="A4232" t="str">
            <v>Sistema de Recuado AFC</v>
          </cell>
          <cell r="G4232">
            <v>46003</v>
          </cell>
          <cell r="H4232">
            <v>46056</v>
          </cell>
        </row>
        <row r="4233">
          <cell r="A4233" t="str">
            <v>FCON-4720</v>
          </cell>
          <cell r="G4233">
            <v>46003</v>
          </cell>
          <cell r="H4233">
            <v>46048</v>
          </cell>
        </row>
        <row r="4234">
          <cell r="A4234" t="str">
            <v>FCON-4725</v>
          </cell>
          <cell r="G4234">
            <v>46003</v>
          </cell>
          <cell r="H4234">
            <v>46056</v>
          </cell>
        </row>
        <row r="4235">
          <cell r="A4235" t="str">
            <v>FCON-4730</v>
          </cell>
          <cell r="G4235">
            <v>46048</v>
          </cell>
          <cell r="H4235">
            <v>46052</v>
          </cell>
        </row>
        <row r="4236">
          <cell r="A4236" t="str">
            <v>FCON-4735</v>
          </cell>
          <cell r="G4236">
            <v>46052</v>
          </cell>
          <cell r="H4236">
            <v>46056</v>
          </cell>
        </row>
        <row r="4237">
          <cell r="A4237" t="str">
            <v>Sistemas de Comunicación</v>
          </cell>
          <cell r="G4237">
            <v>45958</v>
          </cell>
          <cell r="H4237">
            <v>46056</v>
          </cell>
        </row>
        <row r="4238">
          <cell r="A4238" t="str">
            <v>FCON-4740</v>
          </cell>
          <cell r="G4238">
            <v>45958</v>
          </cell>
          <cell r="H4238">
            <v>46036</v>
          </cell>
        </row>
        <row r="4239">
          <cell r="A4239" t="str">
            <v>FCON-4745</v>
          </cell>
          <cell r="G4239">
            <v>45960</v>
          </cell>
          <cell r="H4239">
            <v>46044</v>
          </cell>
        </row>
        <row r="4240">
          <cell r="A4240" t="str">
            <v>FCON-4750</v>
          </cell>
          <cell r="G4240">
            <v>46003</v>
          </cell>
          <cell r="H4240">
            <v>46048</v>
          </cell>
        </row>
        <row r="4241">
          <cell r="A4241" t="str">
            <v>FCON-4755</v>
          </cell>
          <cell r="G4241">
            <v>46003</v>
          </cell>
          <cell r="H4241">
            <v>46048</v>
          </cell>
        </row>
        <row r="4242">
          <cell r="A4242" t="str">
            <v>FCON-4760</v>
          </cell>
          <cell r="G4242">
            <v>46003</v>
          </cell>
          <cell r="H4242">
            <v>46048</v>
          </cell>
        </row>
        <row r="4243">
          <cell r="A4243" t="str">
            <v>FCON-4765</v>
          </cell>
          <cell r="G4243">
            <v>46003</v>
          </cell>
          <cell r="H4243">
            <v>46048</v>
          </cell>
        </row>
        <row r="4244">
          <cell r="A4244" t="str">
            <v>FCON-4770</v>
          </cell>
          <cell r="G4244">
            <v>46003</v>
          </cell>
          <cell r="H4244">
            <v>46048</v>
          </cell>
        </row>
        <row r="4245">
          <cell r="A4245" t="str">
            <v>FCON-4775</v>
          </cell>
          <cell r="G4245">
            <v>46003</v>
          </cell>
          <cell r="H4245">
            <v>46048</v>
          </cell>
        </row>
        <row r="4246">
          <cell r="A4246" t="str">
            <v>FCON-4780</v>
          </cell>
          <cell r="G4246">
            <v>46003</v>
          </cell>
          <cell r="H4246">
            <v>46048</v>
          </cell>
        </row>
        <row r="4247">
          <cell r="A4247" t="str">
            <v>FCON-4785</v>
          </cell>
          <cell r="G4247">
            <v>46003</v>
          </cell>
          <cell r="H4247">
            <v>46048</v>
          </cell>
        </row>
        <row r="4248">
          <cell r="A4248" t="str">
            <v>FCON-4790</v>
          </cell>
          <cell r="G4248">
            <v>46048</v>
          </cell>
          <cell r="H4248">
            <v>46052</v>
          </cell>
        </row>
        <row r="4249">
          <cell r="A4249" t="str">
            <v>FCON-4795</v>
          </cell>
          <cell r="G4249">
            <v>46052</v>
          </cell>
          <cell r="H4249">
            <v>46056</v>
          </cell>
        </row>
        <row r="4250">
          <cell r="A4250" t="str">
            <v>Subestación de la Estación de Pasajeros</v>
          </cell>
          <cell r="G4250">
            <v>45958</v>
          </cell>
          <cell r="H4250">
            <v>46056</v>
          </cell>
        </row>
        <row r="4251">
          <cell r="A4251" t="str">
            <v>Construcción e Intalación del equipo de media tensión (Subestación reductora y rectificadora)</v>
          </cell>
          <cell r="G4251">
            <v>45958</v>
          </cell>
          <cell r="H4251">
            <v>46056</v>
          </cell>
        </row>
        <row r="4252">
          <cell r="A4252" t="str">
            <v>FCON-4800</v>
          </cell>
          <cell r="G4252">
            <v>45958</v>
          </cell>
          <cell r="H4252">
            <v>46036</v>
          </cell>
        </row>
        <row r="4253">
          <cell r="A4253" t="str">
            <v>FCON-4805</v>
          </cell>
          <cell r="G4253">
            <v>45958</v>
          </cell>
          <cell r="H4253">
            <v>46044</v>
          </cell>
        </row>
        <row r="4254">
          <cell r="A4254" t="str">
            <v>FCON-4810</v>
          </cell>
          <cell r="G4254">
            <v>46003</v>
          </cell>
          <cell r="H4254">
            <v>46048</v>
          </cell>
        </row>
        <row r="4255">
          <cell r="A4255" t="str">
            <v>FCON-4815</v>
          </cell>
          <cell r="G4255">
            <v>46003</v>
          </cell>
          <cell r="H4255">
            <v>46048</v>
          </cell>
        </row>
        <row r="4256">
          <cell r="A4256" t="str">
            <v>FCON-4820</v>
          </cell>
          <cell r="G4256">
            <v>46048</v>
          </cell>
          <cell r="H4256">
            <v>46056</v>
          </cell>
        </row>
        <row r="4257">
          <cell r="A4257" t="str">
            <v>Comunication</v>
          </cell>
          <cell r="G4257">
            <v>46003</v>
          </cell>
          <cell r="H4257">
            <v>46056</v>
          </cell>
        </row>
        <row r="4258">
          <cell r="A4258" t="str">
            <v>FCON-4825</v>
          </cell>
          <cell r="G4258">
            <v>46003</v>
          </cell>
          <cell r="H4258">
            <v>46048</v>
          </cell>
        </row>
        <row r="4259">
          <cell r="A4259" t="str">
            <v>FCON-4830</v>
          </cell>
          <cell r="G4259">
            <v>46003</v>
          </cell>
          <cell r="H4259">
            <v>46048</v>
          </cell>
        </row>
        <row r="4260">
          <cell r="A4260" t="str">
            <v>FCON-4835</v>
          </cell>
          <cell r="G4260">
            <v>46003</v>
          </cell>
          <cell r="H4260">
            <v>46048</v>
          </cell>
        </row>
        <row r="4261">
          <cell r="A4261" t="str">
            <v>FCON-4840</v>
          </cell>
          <cell r="G4261">
            <v>46003</v>
          </cell>
          <cell r="H4261">
            <v>46048</v>
          </cell>
        </row>
        <row r="4262">
          <cell r="A4262" t="str">
            <v>FCON-4845</v>
          </cell>
          <cell r="G4262">
            <v>46003</v>
          </cell>
          <cell r="H4262">
            <v>46048</v>
          </cell>
        </row>
        <row r="4263">
          <cell r="A4263" t="str">
            <v>FCON-4850</v>
          </cell>
          <cell r="G4263">
            <v>46003</v>
          </cell>
          <cell r="H4263">
            <v>46048</v>
          </cell>
        </row>
        <row r="4264">
          <cell r="A4264" t="str">
            <v>FCON-4855</v>
          </cell>
          <cell r="G4264">
            <v>46003</v>
          </cell>
          <cell r="H4264">
            <v>46056</v>
          </cell>
        </row>
        <row r="4265">
          <cell r="A4265" t="str">
            <v>FCON-4860</v>
          </cell>
          <cell r="G4265">
            <v>46048</v>
          </cell>
          <cell r="H4265">
            <v>46056</v>
          </cell>
        </row>
        <row r="4266">
          <cell r="A4266" t="str">
            <v>T6-5B Entrega Estación Fontibón con sistemas férreos verificados, probados y funcionado</v>
          </cell>
          <cell r="G4266">
            <v>46056</v>
          </cell>
          <cell r="H4266">
            <v>46097</v>
          </cell>
        </row>
        <row r="4267">
          <cell r="A4267" t="str">
            <v>Sistema de Recuado AFC</v>
          </cell>
          <cell r="G4267">
            <v>46056</v>
          </cell>
          <cell r="H4267">
            <v>46097</v>
          </cell>
        </row>
        <row r="4268">
          <cell r="A4268" t="str">
            <v>FCON-4865</v>
          </cell>
          <cell r="G4268">
            <v>46056</v>
          </cell>
          <cell r="H4268">
            <v>46097</v>
          </cell>
        </row>
        <row r="4269">
          <cell r="A4269" t="str">
            <v>Sistemas de Comunicación</v>
          </cell>
          <cell r="G4269">
            <v>46056</v>
          </cell>
          <cell r="H4269">
            <v>46097</v>
          </cell>
        </row>
        <row r="4270">
          <cell r="A4270" t="str">
            <v>FCON-4870</v>
          </cell>
          <cell r="G4270">
            <v>46056</v>
          </cell>
          <cell r="H4270">
            <v>46097</v>
          </cell>
        </row>
        <row r="4271">
          <cell r="A4271" t="str">
            <v>Subestación de la Estación de Pasajeros</v>
          </cell>
          <cell r="G4271">
            <v>46056</v>
          </cell>
          <cell r="H4271">
            <v>46097</v>
          </cell>
        </row>
        <row r="4272">
          <cell r="A4272" t="str">
            <v>FCON-4875</v>
          </cell>
          <cell r="G4272">
            <v>46056</v>
          </cell>
          <cell r="H4272">
            <v>46097</v>
          </cell>
        </row>
        <row r="4273">
          <cell r="A4273" t="str">
            <v>T6-6 Intersecciones a nivel</v>
          </cell>
          <cell r="G4273">
            <v>45530</v>
          </cell>
          <cell r="H4273">
            <v>45936</v>
          </cell>
        </row>
        <row r="4274">
          <cell r="A4274" t="str">
            <v>Interseccion Vehicular Cll 22 x Cra 87A (Cerrada) / Level Intersection PK8+945 Closed</v>
          </cell>
          <cell r="G4274">
            <v>45530</v>
          </cell>
          <cell r="H4274">
            <v>45554</v>
          </cell>
        </row>
        <row r="4275">
          <cell r="A4275" t="str">
            <v>FCON-16770</v>
          </cell>
          <cell r="G4275">
            <v>45530</v>
          </cell>
          <cell r="H4275">
            <v>45540</v>
          </cell>
        </row>
        <row r="4276">
          <cell r="A4276" t="str">
            <v>FCON-16720</v>
          </cell>
          <cell r="G4276">
            <v>45540</v>
          </cell>
          <cell r="H4276">
            <v>45547</v>
          </cell>
        </row>
        <row r="4277">
          <cell r="A4277" t="str">
            <v>FCON-16730</v>
          </cell>
          <cell r="G4277">
            <v>45547</v>
          </cell>
          <cell r="H4277">
            <v>45554</v>
          </cell>
        </row>
        <row r="4278">
          <cell r="A4278" t="str">
            <v>Interseccion Peatonal Cll 22 x Cra 89 / Level Intersection Pedestrian PK9+160</v>
          </cell>
          <cell r="G4278">
            <v>45547</v>
          </cell>
          <cell r="H4278">
            <v>45892</v>
          </cell>
        </row>
        <row r="4279">
          <cell r="A4279" t="str">
            <v>FCON-16840</v>
          </cell>
          <cell r="G4279">
            <v>45547</v>
          </cell>
          <cell r="H4279">
            <v>45558</v>
          </cell>
        </row>
        <row r="4280">
          <cell r="A4280" t="str">
            <v>FCON-16790</v>
          </cell>
          <cell r="G4280">
            <v>45558</v>
          </cell>
          <cell r="H4280">
            <v>45565</v>
          </cell>
        </row>
        <row r="4281">
          <cell r="A4281" t="str">
            <v>FCON-16800</v>
          </cell>
          <cell r="G4281">
            <v>45565</v>
          </cell>
          <cell r="H4281">
            <v>45572</v>
          </cell>
        </row>
        <row r="4282">
          <cell r="A4282" t="str">
            <v>FCON-16810</v>
          </cell>
          <cell r="G4282">
            <v>45572</v>
          </cell>
          <cell r="H4282">
            <v>45581</v>
          </cell>
        </row>
        <row r="4283">
          <cell r="A4283" t="str">
            <v>FCON-16830</v>
          </cell>
          <cell r="G4283">
            <v>45581</v>
          </cell>
          <cell r="H4283">
            <v>45595</v>
          </cell>
        </row>
        <row r="4284">
          <cell r="A4284" t="str">
            <v>FCON-16850</v>
          </cell>
          <cell r="G4284">
            <v>45875</v>
          </cell>
          <cell r="H4284">
            <v>45892</v>
          </cell>
        </row>
        <row r="4285">
          <cell r="A4285" t="str">
            <v>Interseccion Peatonal (Cerrada) Cll 22 x Cra 92 / Level Intersection Pedestrian PK9+330 Closed</v>
          </cell>
          <cell r="G4285">
            <v>45595</v>
          </cell>
          <cell r="H4285">
            <v>45623</v>
          </cell>
        </row>
        <row r="4286">
          <cell r="A4286" t="str">
            <v>FCON-16910</v>
          </cell>
          <cell r="G4286">
            <v>45595</v>
          </cell>
          <cell r="H4286">
            <v>45608</v>
          </cell>
        </row>
        <row r="4287">
          <cell r="A4287" t="str">
            <v>FCON-16860</v>
          </cell>
          <cell r="G4287">
            <v>45608</v>
          </cell>
          <cell r="H4287">
            <v>45615</v>
          </cell>
        </row>
        <row r="4288">
          <cell r="A4288" t="str">
            <v>FCON-16870</v>
          </cell>
          <cell r="G4288">
            <v>45615</v>
          </cell>
          <cell r="H4288">
            <v>45623</v>
          </cell>
        </row>
        <row r="4289">
          <cell r="A4289" t="str">
            <v>Interseccion Vehicular Cll 22 x Cra 93 / Level Intersection PK9+410</v>
          </cell>
          <cell r="G4289">
            <v>45615</v>
          </cell>
          <cell r="H4289">
            <v>45906</v>
          </cell>
        </row>
        <row r="4290">
          <cell r="A4290" t="str">
            <v>FCON-16980</v>
          </cell>
          <cell r="G4290">
            <v>45615</v>
          </cell>
          <cell r="H4290">
            <v>45625</v>
          </cell>
        </row>
        <row r="4291">
          <cell r="A4291" t="str">
            <v>FCON-16930</v>
          </cell>
          <cell r="G4291">
            <v>45625</v>
          </cell>
          <cell r="H4291">
            <v>45632</v>
          </cell>
        </row>
        <row r="4292">
          <cell r="A4292" t="str">
            <v>FCON-16940</v>
          </cell>
          <cell r="G4292">
            <v>45632</v>
          </cell>
          <cell r="H4292">
            <v>45639</v>
          </cell>
        </row>
        <row r="4293">
          <cell r="A4293" t="str">
            <v>FCON-16950</v>
          </cell>
          <cell r="G4293">
            <v>45639</v>
          </cell>
          <cell r="H4293">
            <v>45647</v>
          </cell>
        </row>
        <row r="4294">
          <cell r="A4294" t="str">
            <v>FCON-16970</v>
          </cell>
          <cell r="G4294">
            <v>45647</v>
          </cell>
          <cell r="H4294">
            <v>45671</v>
          </cell>
        </row>
        <row r="4295">
          <cell r="A4295" t="str">
            <v>FCON-16990</v>
          </cell>
          <cell r="G4295">
            <v>45892</v>
          </cell>
          <cell r="H4295">
            <v>45906</v>
          </cell>
        </row>
        <row r="4296">
          <cell r="A4296" t="str">
            <v>Interseccion Vehicular Cll 22 x Cra 96C / Level Intersection PK9+800</v>
          </cell>
          <cell r="G4296">
            <v>45671</v>
          </cell>
          <cell r="H4296">
            <v>45920</v>
          </cell>
        </row>
        <row r="4297">
          <cell r="A4297" t="str">
            <v>FCON-17050</v>
          </cell>
          <cell r="G4297">
            <v>45671</v>
          </cell>
          <cell r="H4297">
            <v>45680</v>
          </cell>
        </row>
        <row r="4298">
          <cell r="A4298" t="str">
            <v>FCON-17000</v>
          </cell>
          <cell r="G4298">
            <v>45680</v>
          </cell>
          <cell r="H4298">
            <v>45687</v>
          </cell>
        </row>
        <row r="4299">
          <cell r="A4299" t="str">
            <v>FCON-17010</v>
          </cell>
          <cell r="G4299">
            <v>45687</v>
          </cell>
          <cell r="H4299">
            <v>45695</v>
          </cell>
        </row>
        <row r="4300">
          <cell r="A4300" t="str">
            <v>FCON-17020</v>
          </cell>
          <cell r="G4300">
            <v>45695</v>
          </cell>
          <cell r="H4300">
            <v>45702</v>
          </cell>
        </row>
        <row r="4301">
          <cell r="A4301" t="str">
            <v>FCON-17040</v>
          </cell>
          <cell r="G4301">
            <v>45702</v>
          </cell>
          <cell r="H4301">
            <v>45719</v>
          </cell>
        </row>
        <row r="4302">
          <cell r="A4302" t="str">
            <v>FCON-17060</v>
          </cell>
          <cell r="G4302">
            <v>45906</v>
          </cell>
          <cell r="H4302">
            <v>45920</v>
          </cell>
        </row>
        <row r="4303">
          <cell r="A4303" t="str">
            <v>Interseccion Peatonal (Cerrada) Cll 22 x Cra 96L / Level Intersection Pedestrian PK10+145 (Closed)</v>
          </cell>
          <cell r="G4303">
            <v>45719</v>
          </cell>
          <cell r="H4303">
            <v>45744</v>
          </cell>
        </row>
        <row r="4304">
          <cell r="A4304" t="str">
            <v>FCON-17120</v>
          </cell>
          <cell r="G4304">
            <v>45719</v>
          </cell>
          <cell r="H4304">
            <v>45728</v>
          </cell>
        </row>
        <row r="4305">
          <cell r="A4305" t="str">
            <v>FCON-17070</v>
          </cell>
          <cell r="G4305">
            <v>45728</v>
          </cell>
          <cell r="H4305">
            <v>45736</v>
          </cell>
        </row>
        <row r="4306">
          <cell r="A4306" t="str">
            <v>FCON-17080</v>
          </cell>
          <cell r="G4306">
            <v>45736</v>
          </cell>
          <cell r="H4306">
            <v>45744</v>
          </cell>
        </row>
        <row r="4307">
          <cell r="A4307" t="str">
            <v>Interseccion Vehicular Cll 22 x Cra 97 / Level Intersection Vehicular PK10+240</v>
          </cell>
          <cell r="G4307">
            <v>45736</v>
          </cell>
          <cell r="H4307">
            <v>45936</v>
          </cell>
        </row>
        <row r="4308">
          <cell r="A4308" t="str">
            <v>FCON-17190</v>
          </cell>
          <cell r="G4308">
            <v>45736</v>
          </cell>
          <cell r="H4308">
            <v>45747</v>
          </cell>
        </row>
        <row r="4309">
          <cell r="A4309" t="str">
            <v>FCON-17140</v>
          </cell>
          <cell r="G4309">
            <v>45747</v>
          </cell>
          <cell r="H4309">
            <v>45755</v>
          </cell>
        </row>
        <row r="4310">
          <cell r="A4310" t="str">
            <v>FCON-17150</v>
          </cell>
          <cell r="G4310">
            <v>45755</v>
          </cell>
          <cell r="H4310">
            <v>45762</v>
          </cell>
        </row>
        <row r="4311">
          <cell r="A4311" t="str">
            <v>FCON-17160</v>
          </cell>
          <cell r="G4311">
            <v>45762</v>
          </cell>
          <cell r="H4311">
            <v>45771</v>
          </cell>
        </row>
        <row r="4312">
          <cell r="A4312" t="str">
            <v>FCON-17180</v>
          </cell>
          <cell r="G4312">
            <v>45771</v>
          </cell>
          <cell r="H4312">
            <v>45787</v>
          </cell>
        </row>
        <row r="4313">
          <cell r="A4313" t="str">
            <v>FCON-17200</v>
          </cell>
          <cell r="G4313">
            <v>45920</v>
          </cell>
          <cell r="H4313">
            <v>45936</v>
          </cell>
        </row>
        <row r="4314">
          <cell r="A4314" t="str">
            <v>T7 Tramo 7 - Estación Fontibón - Estación Catam PK10+260 - PK11+800</v>
          </cell>
          <cell r="G4314">
            <v>45551</v>
          </cell>
          <cell r="H4314">
            <v>46083</v>
          </cell>
        </row>
        <row r="4315">
          <cell r="A4315" t="str">
            <v>T7-1 Tramo 7 - Movimiento de tierra finalizado y sistema de drenaje finalizados</v>
          </cell>
          <cell r="G4315">
            <v>45562</v>
          </cell>
          <cell r="H4315">
            <v>45807</v>
          </cell>
        </row>
        <row r="4316">
          <cell r="A4316" t="str">
            <v>FCON-4915</v>
          </cell>
          <cell r="G4316">
            <v>45562</v>
          </cell>
          <cell r="H4316">
            <v>45659</v>
          </cell>
        </row>
        <row r="4317">
          <cell r="A4317" t="str">
            <v>FCON-4920</v>
          </cell>
          <cell r="G4317">
            <v>45580</v>
          </cell>
          <cell r="H4317">
            <v>45807</v>
          </cell>
        </row>
        <row r="4318">
          <cell r="A4318" t="str">
            <v>FCON-4930</v>
          </cell>
          <cell r="G4318">
            <v>45664</v>
          </cell>
          <cell r="H4318">
            <v>45720</v>
          </cell>
        </row>
        <row r="4319">
          <cell r="A4319" t="str">
            <v>FCON-4935</v>
          </cell>
          <cell r="G4319">
            <v>45680</v>
          </cell>
          <cell r="H4319">
            <v>45748</v>
          </cell>
        </row>
        <row r="4320">
          <cell r="A4320" t="str">
            <v>FCON-14880</v>
          </cell>
          <cell r="G4320">
            <v>45693</v>
          </cell>
          <cell r="H4320">
            <v>45772</v>
          </cell>
        </row>
        <row r="4321">
          <cell r="A4321" t="str">
            <v>FCON-4940</v>
          </cell>
          <cell r="G4321">
            <v>45698</v>
          </cell>
          <cell r="H4321">
            <v>45768</v>
          </cell>
        </row>
        <row r="4322">
          <cell r="A4322" t="str">
            <v>FCON-4950</v>
          </cell>
          <cell r="G4322">
            <v>45710</v>
          </cell>
          <cell r="H4322">
            <v>45777</v>
          </cell>
        </row>
        <row r="4323">
          <cell r="A4323" t="str">
            <v>FCON-4955</v>
          </cell>
          <cell r="G4323">
            <v>45710</v>
          </cell>
          <cell r="H4323">
            <v>45803</v>
          </cell>
        </row>
        <row r="4324">
          <cell r="A4324" t="str">
            <v>FCON-4960</v>
          </cell>
          <cell r="G4324">
            <v>45710</v>
          </cell>
          <cell r="H4324">
            <v>45803</v>
          </cell>
        </row>
        <row r="4325">
          <cell r="A4325" t="str">
            <v>FCON-4965</v>
          </cell>
          <cell r="G4325">
            <v>45777</v>
          </cell>
          <cell r="H4325">
            <v>45780</v>
          </cell>
        </row>
        <row r="4326">
          <cell r="A4326" t="str">
            <v>T7-2 Vía férrea Tramo 7 - K10+260 - K11+800</v>
          </cell>
          <cell r="G4326">
            <v>45780</v>
          </cell>
          <cell r="H4326">
            <v>45944</v>
          </cell>
        </row>
        <row r="4327">
          <cell r="A4327" t="str">
            <v>FCON-4970</v>
          </cell>
          <cell r="G4327">
            <v>45780</v>
          </cell>
          <cell r="H4327">
            <v>45789</v>
          </cell>
        </row>
        <row r="4328">
          <cell r="A4328" t="str">
            <v>FCON-4975</v>
          </cell>
          <cell r="G4328">
            <v>45789</v>
          </cell>
          <cell r="H4328">
            <v>45803</v>
          </cell>
        </row>
        <row r="4329">
          <cell r="A4329" t="str">
            <v>FCON-4980</v>
          </cell>
          <cell r="G4329">
            <v>45794</v>
          </cell>
          <cell r="H4329">
            <v>45818</v>
          </cell>
        </row>
        <row r="4330">
          <cell r="A4330" t="str">
            <v>FCON-4985</v>
          </cell>
          <cell r="G4330">
            <v>45794</v>
          </cell>
          <cell r="H4330">
            <v>45882</v>
          </cell>
        </row>
        <row r="4331">
          <cell r="A4331" t="str">
            <v>FCON-4990</v>
          </cell>
          <cell r="G4331">
            <v>45806</v>
          </cell>
          <cell r="H4331">
            <v>45835</v>
          </cell>
        </row>
        <row r="4332">
          <cell r="A4332" t="str">
            <v>FCON-4995</v>
          </cell>
          <cell r="G4332">
            <v>45835</v>
          </cell>
          <cell r="H4332">
            <v>45846</v>
          </cell>
        </row>
        <row r="4333">
          <cell r="A4333" t="str">
            <v>FCON-5000</v>
          </cell>
          <cell r="G4333">
            <v>45882</v>
          </cell>
          <cell r="H4333">
            <v>45897</v>
          </cell>
        </row>
        <row r="4334">
          <cell r="A4334" t="str">
            <v>FCON-5005</v>
          </cell>
          <cell r="G4334">
            <v>45901</v>
          </cell>
          <cell r="H4334">
            <v>45916</v>
          </cell>
        </row>
        <row r="4335">
          <cell r="A4335" t="str">
            <v>FCON-5010</v>
          </cell>
          <cell r="G4335">
            <v>45916</v>
          </cell>
          <cell r="H4335">
            <v>45927</v>
          </cell>
        </row>
        <row r="4336">
          <cell r="A4336" t="str">
            <v>FCON-5015</v>
          </cell>
          <cell r="G4336">
            <v>45927</v>
          </cell>
          <cell r="H4336">
            <v>45944</v>
          </cell>
        </row>
        <row r="4337">
          <cell r="A4337" t="str">
            <v>FCON-5020</v>
          </cell>
          <cell r="H4337">
            <v>45944</v>
          </cell>
        </row>
        <row r="4338">
          <cell r="A4338" t="str">
            <v>FCON-5025</v>
          </cell>
          <cell r="H4338">
            <v>45944</v>
          </cell>
        </row>
        <row r="4339">
          <cell r="A4339" t="str">
            <v>T7-3A Vía férrea Tramo 7 con sistemas férreos instalados</v>
          </cell>
          <cell r="G4339">
            <v>45803</v>
          </cell>
          <cell r="H4339">
            <v>46041</v>
          </cell>
        </row>
        <row r="4340">
          <cell r="A4340" t="str">
            <v>Sistema de Catenaria</v>
          </cell>
          <cell r="G4340">
            <v>45803</v>
          </cell>
          <cell r="H4340">
            <v>45884</v>
          </cell>
        </row>
        <row r="4341">
          <cell r="A4341" t="str">
            <v>FCON-5030</v>
          </cell>
          <cell r="G4341">
            <v>45803</v>
          </cell>
          <cell r="H4341">
            <v>45805</v>
          </cell>
        </row>
        <row r="4342">
          <cell r="A4342" t="str">
            <v>FCON-4945</v>
          </cell>
          <cell r="G4342">
            <v>45805</v>
          </cell>
          <cell r="H4342">
            <v>45884</v>
          </cell>
        </row>
        <row r="4343">
          <cell r="A4343" t="str">
            <v>FCON-5035</v>
          </cell>
          <cell r="G4343">
            <v>45839</v>
          </cell>
          <cell r="H4343">
            <v>45877</v>
          </cell>
        </row>
        <row r="4344">
          <cell r="A4344" t="str">
            <v>Redes Energia del tramo (Cable de Media)</v>
          </cell>
          <cell r="G4344">
            <v>45882</v>
          </cell>
          <cell r="H4344">
            <v>45967</v>
          </cell>
        </row>
        <row r="4345">
          <cell r="A4345" t="str">
            <v>FCON-5070</v>
          </cell>
          <cell r="G4345">
            <v>45882</v>
          </cell>
          <cell r="H4345">
            <v>45958</v>
          </cell>
        </row>
        <row r="4346">
          <cell r="A4346" t="str">
            <v>FCON-5075</v>
          </cell>
          <cell r="G4346">
            <v>45882</v>
          </cell>
          <cell r="H4346">
            <v>45958</v>
          </cell>
        </row>
        <row r="4347">
          <cell r="A4347" t="str">
            <v>FCON-5080</v>
          </cell>
          <cell r="G4347">
            <v>45882</v>
          </cell>
          <cell r="H4347">
            <v>45966</v>
          </cell>
        </row>
        <row r="4348">
          <cell r="A4348" t="str">
            <v>FCON-5085</v>
          </cell>
          <cell r="G4348">
            <v>45958</v>
          </cell>
          <cell r="H4348">
            <v>45961</v>
          </cell>
        </row>
        <row r="4349">
          <cell r="A4349" t="str">
            <v>FCON-5090</v>
          </cell>
          <cell r="G4349">
            <v>45961</v>
          </cell>
          <cell r="H4349">
            <v>45967</v>
          </cell>
        </row>
        <row r="4350">
          <cell r="A4350" t="str">
            <v>Sistema de Comunicaciones</v>
          </cell>
          <cell r="G4350">
            <v>45936</v>
          </cell>
          <cell r="H4350">
            <v>46041</v>
          </cell>
        </row>
        <row r="4351">
          <cell r="A4351" t="str">
            <v>FCON-5095</v>
          </cell>
          <cell r="G4351">
            <v>45936</v>
          </cell>
          <cell r="H4351">
            <v>45938</v>
          </cell>
        </row>
        <row r="4352">
          <cell r="A4352" t="str">
            <v>FCON-5100</v>
          </cell>
          <cell r="G4352">
            <v>45938</v>
          </cell>
          <cell r="H4352">
            <v>46018</v>
          </cell>
        </row>
        <row r="4353">
          <cell r="A4353" t="str">
            <v>FCON-5105</v>
          </cell>
          <cell r="G4353">
            <v>45938</v>
          </cell>
          <cell r="H4353">
            <v>45961</v>
          </cell>
        </row>
        <row r="4354">
          <cell r="A4354" t="str">
            <v>FCON-5110</v>
          </cell>
          <cell r="G4354">
            <v>45938</v>
          </cell>
          <cell r="H4354">
            <v>45974</v>
          </cell>
        </row>
        <row r="4355">
          <cell r="A4355" t="str">
            <v>FCON-5115</v>
          </cell>
          <cell r="G4355">
            <v>45938</v>
          </cell>
          <cell r="H4355">
            <v>45974</v>
          </cell>
        </row>
        <row r="4356">
          <cell r="A4356" t="str">
            <v>FCON-5120</v>
          </cell>
          <cell r="G4356">
            <v>45938</v>
          </cell>
          <cell r="H4356">
            <v>46029</v>
          </cell>
        </row>
        <row r="4357">
          <cell r="A4357" t="str">
            <v>FCON-5125</v>
          </cell>
          <cell r="G4357">
            <v>45986</v>
          </cell>
          <cell r="H4357">
            <v>46023</v>
          </cell>
        </row>
        <row r="4358">
          <cell r="A4358" t="str">
            <v>FCON-5130</v>
          </cell>
          <cell r="G4358">
            <v>45987</v>
          </cell>
          <cell r="H4358">
            <v>46034</v>
          </cell>
        </row>
        <row r="4359">
          <cell r="A4359" t="str">
            <v>FCON-5135</v>
          </cell>
          <cell r="G4359">
            <v>46023</v>
          </cell>
          <cell r="H4359">
            <v>46028</v>
          </cell>
        </row>
        <row r="4360">
          <cell r="A4360" t="str">
            <v>FCON-5140</v>
          </cell>
          <cell r="G4360">
            <v>46028</v>
          </cell>
          <cell r="H4360">
            <v>46030</v>
          </cell>
        </row>
        <row r="4361">
          <cell r="A4361" t="str">
            <v>FCON-5145</v>
          </cell>
          <cell r="G4361">
            <v>46028</v>
          </cell>
          <cell r="H4361">
            <v>46030</v>
          </cell>
        </row>
        <row r="4362">
          <cell r="A4362" t="str">
            <v>FCON-5150</v>
          </cell>
          <cell r="G4362">
            <v>46028</v>
          </cell>
          <cell r="H4362">
            <v>46030</v>
          </cell>
        </row>
        <row r="4363">
          <cell r="A4363" t="str">
            <v>FCON-5155</v>
          </cell>
          <cell r="G4363">
            <v>46030</v>
          </cell>
          <cell r="H4363">
            <v>46032</v>
          </cell>
        </row>
        <row r="4364">
          <cell r="A4364" t="str">
            <v>FCON-5160</v>
          </cell>
          <cell r="G4364">
            <v>46034</v>
          </cell>
          <cell r="H4364">
            <v>46036</v>
          </cell>
        </row>
        <row r="4365">
          <cell r="A4365" t="str">
            <v>FCON-5165</v>
          </cell>
          <cell r="G4365">
            <v>46036</v>
          </cell>
          <cell r="H4365">
            <v>46041</v>
          </cell>
        </row>
        <row r="4366">
          <cell r="A4366" t="str">
            <v>Sistema de Señalización en vía e Intersecciones</v>
          </cell>
          <cell r="G4366">
            <v>45936</v>
          </cell>
          <cell r="H4366">
            <v>46039</v>
          </cell>
        </row>
        <row r="4367">
          <cell r="A4367" t="str">
            <v>FCON-5170</v>
          </cell>
          <cell r="G4367">
            <v>45936</v>
          </cell>
          <cell r="H4367">
            <v>45938</v>
          </cell>
        </row>
        <row r="4368">
          <cell r="A4368" t="str">
            <v>FCON-5175</v>
          </cell>
          <cell r="G4368">
            <v>45938</v>
          </cell>
          <cell r="H4368">
            <v>46018</v>
          </cell>
        </row>
        <row r="4369">
          <cell r="A4369" t="str">
            <v>FCON-5180</v>
          </cell>
          <cell r="G4369">
            <v>45938</v>
          </cell>
          <cell r="H4369">
            <v>45961</v>
          </cell>
        </row>
        <row r="4370">
          <cell r="A4370" t="str">
            <v>FCON-5185</v>
          </cell>
          <cell r="G4370">
            <v>45940</v>
          </cell>
          <cell r="H4370">
            <v>46029</v>
          </cell>
        </row>
        <row r="4371">
          <cell r="A4371" t="str">
            <v>FCON-5190</v>
          </cell>
          <cell r="G4371">
            <v>45986</v>
          </cell>
          <cell r="H4371">
            <v>46031</v>
          </cell>
        </row>
        <row r="4372">
          <cell r="A4372" t="str">
            <v>FCON-5195</v>
          </cell>
          <cell r="G4372">
            <v>45986</v>
          </cell>
          <cell r="H4372">
            <v>46031</v>
          </cell>
        </row>
        <row r="4373">
          <cell r="A4373" t="str">
            <v>FCON-5200</v>
          </cell>
          <cell r="G4373">
            <v>45986</v>
          </cell>
          <cell r="H4373">
            <v>46031</v>
          </cell>
        </row>
        <row r="4374">
          <cell r="A4374" t="str">
            <v>FCON-5205</v>
          </cell>
          <cell r="G4374">
            <v>46032</v>
          </cell>
          <cell r="H4374">
            <v>46035</v>
          </cell>
        </row>
        <row r="4375">
          <cell r="A4375" t="str">
            <v>FCON-5210</v>
          </cell>
          <cell r="G4375">
            <v>46036</v>
          </cell>
          <cell r="H4375">
            <v>46039</v>
          </cell>
        </row>
        <row r="4376">
          <cell r="A4376" t="str">
            <v>T7-3B Vía férrea Tramo 7 con sistemas férreos verificados, probados y funcionado</v>
          </cell>
          <cell r="G4376">
            <v>45868</v>
          </cell>
          <cell r="H4376">
            <v>46083</v>
          </cell>
        </row>
        <row r="4377">
          <cell r="A4377" t="str">
            <v>Sistema de Catenaria</v>
          </cell>
          <cell r="G4377">
            <v>45868</v>
          </cell>
          <cell r="H4377">
            <v>46027</v>
          </cell>
        </row>
        <row r="4378">
          <cell r="A4378" t="str">
            <v>FCON-5045</v>
          </cell>
          <cell r="G4378">
            <v>45868</v>
          </cell>
          <cell r="H4378">
            <v>45897</v>
          </cell>
        </row>
        <row r="4379">
          <cell r="A4379" t="str">
            <v>FCON-5040</v>
          </cell>
          <cell r="G4379">
            <v>45882</v>
          </cell>
          <cell r="H4379">
            <v>45952</v>
          </cell>
        </row>
        <row r="4380">
          <cell r="A4380" t="str">
            <v>FCON-5050</v>
          </cell>
          <cell r="G4380">
            <v>45923</v>
          </cell>
          <cell r="H4380">
            <v>45938</v>
          </cell>
        </row>
        <row r="4381">
          <cell r="A4381" t="str">
            <v>FCON-5055</v>
          </cell>
          <cell r="G4381">
            <v>45938</v>
          </cell>
          <cell r="H4381">
            <v>45957</v>
          </cell>
        </row>
        <row r="4382">
          <cell r="A4382" t="str">
            <v>FCON-5060</v>
          </cell>
          <cell r="G4382">
            <v>45957</v>
          </cell>
          <cell r="H4382">
            <v>45973</v>
          </cell>
        </row>
        <row r="4383">
          <cell r="A4383" t="str">
            <v>FCON-5065</v>
          </cell>
          <cell r="G4383">
            <v>45973</v>
          </cell>
          <cell r="H4383">
            <v>45981</v>
          </cell>
        </row>
        <row r="4384">
          <cell r="A4384" t="str">
            <v>FCON-5215</v>
          </cell>
          <cell r="G4384">
            <v>45981</v>
          </cell>
          <cell r="H4384">
            <v>46027</v>
          </cell>
        </row>
        <row r="4385">
          <cell r="A4385" t="str">
            <v>Redes Energia del tramo (Cable de Media)</v>
          </cell>
          <cell r="G4385">
            <v>45967</v>
          </cell>
          <cell r="H4385">
            <v>46011</v>
          </cell>
        </row>
        <row r="4386">
          <cell r="A4386" t="str">
            <v>FCON-5220</v>
          </cell>
          <cell r="G4386">
            <v>45967</v>
          </cell>
          <cell r="H4386">
            <v>46011</v>
          </cell>
        </row>
        <row r="4387">
          <cell r="A4387" t="str">
            <v>FCON-5225</v>
          </cell>
          <cell r="G4387">
            <v>45967</v>
          </cell>
          <cell r="H4387">
            <v>46011</v>
          </cell>
        </row>
        <row r="4388">
          <cell r="A4388" t="str">
            <v>Sistema de Comunicaciones</v>
          </cell>
          <cell r="G4388">
            <v>46041</v>
          </cell>
          <cell r="H4388">
            <v>46083</v>
          </cell>
        </row>
        <row r="4389">
          <cell r="A4389" t="str">
            <v>FCON-5230</v>
          </cell>
          <cell r="G4389">
            <v>46041</v>
          </cell>
          <cell r="H4389">
            <v>46083</v>
          </cell>
        </row>
        <row r="4390">
          <cell r="A4390" t="str">
            <v>Sistema de Señalización en vía e Intersecciones</v>
          </cell>
          <cell r="G4390">
            <v>46039</v>
          </cell>
          <cell r="H4390">
            <v>46081</v>
          </cell>
        </row>
        <row r="4391">
          <cell r="A4391" t="str">
            <v>FCON-5235</v>
          </cell>
          <cell r="G4391">
            <v>46039</v>
          </cell>
          <cell r="H4391">
            <v>46081</v>
          </cell>
        </row>
        <row r="4392">
          <cell r="A4392" t="str">
            <v>T7-4 Entrega Estructura y Acabados Estación Catam - Construcción de la Estación</v>
          </cell>
          <cell r="G4392">
            <v>45551</v>
          </cell>
          <cell r="H4392">
            <v>45817</v>
          </cell>
        </row>
        <row r="4393">
          <cell r="A4393" t="str">
            <v>FCON-5240</v>
          </cell>
          <cell r="G4393">
            <v>45551</v>
          </cell>
          <cell r="H4393">
            <v>45570</v>
          </cell>
        </row>
        <row r="4394">
          <cell r="A4394" t="str">
            <v>FCON-5245</v>
          </cell>
          <cell r="G4394">
            <v>45570</v>
          </cell>
          <cell r="H4394">
            <v>45601</v>
          </cell>
        </row>
        <row r="4395">
          <cell r="A4395" t="str">
            <v>FCON-5250</v>
          </cell>
          <cell r="G4395">
            <v>45570</v>
          </cell>
          <cell r="H4395">
            <v>45777</v>
          </cell>
        </row>
        <row r="4396">
          <cell r="A4396" t="str">
            <v>FCON-5255</v>
          </cell>
          <cell r="G4396">
            <v>45588</v>
          </cell>
          <cell r="H4396">
            <v>45616</v>
          </cell>
        </row>
        <row r="4397">
          <cell r="A4397" t="str">
            <v>FCON-5260</v>
          </cell>
          <cell r="G4397">
            <v>45596</v>
          </cell>
          <cell r="H4397">
            <v>45623</v>
          </cell>
        </row>
        <row r="4398">
          <cell r="A4398" t="str">
            <v>FCON-5265</v>
          </cell>
          <cell r="G4398">
            <v>45623</v>
          </cell>
          <cell r="H4398">
            <v>45630</v>
          </cell>
        </row>
        <row r="4399">
          <cell r="A4399" t="str">
            <v>FCON-5270</v>
          </cell>
          <cell r="G4399">
            <v>45630</v>
          </cell>
          <cell r="H4399">
            <v>45647</v>
          </cell>
        </row>
        <row r="4400">
          <cell r="A4400" t="str">
            <v>FCON-5275</v>
          </cell>
          <cell r="G4400">
            <v>45630</v>
          </cell>
          <cell r="H4400">
            <v>45782</v>
          </cell>
        </row>
        <row r="4401">
          <cell r="A4401" t="str">
            <v>FCON-5280</v>
          </cell>
          <cell r="G4401">
            <v>45647</v>
          </cell>
          <cell r="H4401">
            <v>45737</v>
          </cell>
        </row>
        <row r="4402">
          <cell r="A4402" t="str">
            <v>FCON-5285</v>
          </cell>
          <cell r="G4402">
            <v>45688</v>
          </cell>
          <cell r="H4402">
            <v>45752</v>
          </cell>
        </row>
        <row r="4403">
          <cell r="A4403" t="str">
            <v>FCON-5290</v>
          </cell>
          <cell r="G4403">
            <v>45693</v>
          </cell>
          <cell r="H4403">
            <v>45771</v>
          </cell>
        </row>
        <row r="4404">
          <cell r="A4404" t="str">
            <v>FCON-5295</v>
          </cell>
          <cell r="G4404">
            <v>45722</v>
          </cell>
          <cell r="H4404">
            <v>45772</v>
          </cell>
        </row>
        <row r="4405">
          <cell r="A4405" t="str">
            <v>FCON-5300</v>
          </cell>
          <cell r="G4405">
            <v>45741</v>
          </cell>
          <cell r="H4405">
            <v>45790</v>
          </cell>
        </row>
        <row r="4406">
          <cell r="A4406" t="str">
            <v>FCON-5305</v>
          </cell>
          <cell r="G4406">
            <v>45776</v>
          </cell>
          <cell r="H4406">
            <v>45817</v>
          </cell>
        </row>
        <row r="4407">
          <cell r="A4407" t="str">
            <v>T7-5A Entrega Estación Catam con sistemas férreos instalados</v>
          </cell>
          <cell r="G4407">
            <v>45938</v>
          </cell>
          <cell r="H4407">
            <v>46041</v>
          </cell>
        </row>
        <row r="4408">
          <cell r="A4408" t="str">
            <v>Sistema de Recuado AFC</v>
          </cell>
          <cell r="G4408">
            <v>45986</v>
          </cell>
          <cell r="H4408">
            <v>46041</v>
          </cell>
        </row>
        <row r="4409">
          <cell r="A4409" t="str">
            <v>FCON-5310</v>
          </cell>
          <cell r="G4409">
            <v>45986</v>
          </cell>
          <cell r="H4409">
            <v>46031</v>
          </cell>
        </row>
        <row r="4410">
          <cell r="A4410" t="str">
            <v>FCON-5315</v>
          </cell>
          <cell r="G4410">
            <v>45986</v>
          </cell>
          <cell r="H4410">
            <v>46041</v>
          </cell>
        </row>
        <row r="4411">
          <cell r="A4411" t="str">
            <v>FCON-5320</v>
          </cell>
          <cell r="G4411">
            <v>46032</v>
          </cell>
          <cell r="H4411">
            <v>46035</v>
          </cell>
        </row>
        <row r="4412">
          <cell r="A4412" t="str">
            <v>FCON-5325</v>
          </cell>
          <cell r="G4412">
            <v>46036</v>
          </cell>
          <cell r="H4412">
            <v>46039</v>
          </cell>
        </row>
        <row r="4413">
          <cell r="A4413" t="str">
            <v>Sistemas de Comunicación</v>
          </cell>
          <cell r="G4413">
            <v>45938</v>
          </cell>
          <cell r="H4413">
            <v>46039</v>
          </cell>
        </row>
        <row r="4414">
          <cell r="A4414" t="str">
            <v>FCON-5330</v>
          </cell>
          <cell r="G4414">
            <v>45938</v>
          </cell>
          <cell r="H4414">
            <v>46018</v>
          </cell>
        </row>
        <row r="4415">
          <cell r="A4415" t="str">
            <v>FCON-5335</v>
          </cell>
          <cell r="G4415">
            <v>45940</v>
          </cell>
          <cell r="H4415">
            <v>46029</v>
          </cell>
        </row>
        <row r="4416">
          <cell r="A4416" t="str">
            <v>FCON-5340</v>
          </cell>
          <cell r="G4416">
            <v>45986</v>
          </cell>
          <cell r="H4416">
            <v>46031</v>
          </cell>
        </row>
        <row r="4417">
          <cell r="A4417" t="str">
            <v>FCON-5345</v>
          </cell>
          <cell r="G4417">
            <v>45986</v>
          </cell>
          <cell r="H4417">
            <v>46031</v>
          </cell>
        </row>
        <row r="4418">
          <cell r="A4418" t="str">
            <v>FCON-5350</v>
          </cell>
          <cell r="G4418">
            <v>45986</v>
          </cell>
          <cell r="H4418">
            <v>46031</v>
          </cell>
        </row>
        <row r="4419">
          <cell r="A4419" t="str">
            <v>FCON-5355</v>
          </cell>
          <cell r="G4419">
            <v>45986</v>
          </cell>
          <cell r="H4419">
            <v>46031</v>
          </cell>
        </row>
        <row r="4420">
          <cell r="A4420" t="str">
            <v>FCON-5360</v>
          </cell>
          <cell r="G4420">
            <v>45986</v>
          </cell>
          <cell r="H4420">
            <v>46031</v>
          </cell>
        </row>
        <row r="4421">
          <cell r="A4421" t="str">
            <v>FCON-5365</v>
          </cell>
          <cell r="G4421">
            <v>45986</v>
          </cell>
          <cell r="H4421">
            <v>46031</v>
          </cell>
        </row>
        <row r="4422">
          <cell r="A4422" t="str">
            <v>FCON-5370</v>
          </cell>
          <cell r="G4422">
            <v>45986</v>
          </cell>
          <cell r="H4422">
            <v>46031</v>
          </cell>
        </row>
        <row r="4423">
          <cell r="A4423" t="str">
            <v>FCON-5375</v>
          </cell>
          <cell r="G4423">
            <v>45986</v>
          </cell>
          <cell r="H4423">
            <v>46031</v>
          </cell>
        </row>
        <row r="4424">
          <cell r="A4424" t="str">
            <v>FCON-5380</v>
          </cell>
          <cell r="G4424">
            <v>46032</v>
          </cell>
          <cell r="H4424">
            <v>46035</v>
          </cell>
        </row>
        <row r="4425">
          <cell r="A4425" t="str">
            <v>FCON-5385</v>
          </cell>
          <cell r="G4425">
            <v>46036</v>
          </cell>
          <cell r="H4425">
            <v>46039</v>
          </cell>
        </row>
        <row r="4426">
          <cell r="A4426" t="str">
            <v>Subestación de la Estación de Pasajeros</v>
          </cell>
          <cell r="G4426">
            <v>45938</v>
          </cell>
          <cell r="H4426">
            <v>46041</v>
          </cell>
        </row>
        <row r="4427">
          <cell r="A4427" t="str">
            <v>Construcción e Intalación del equipo de media tensión (Subestación reductora y rectificadora)</v>
          </cell>
          <cell r="G4427">
            <v>45938</v>
          </cell>
          <cell r="H4427">
            <v>46039</v>
          </cell>
        </row>
        <row r="4428">
          <cell r="A4428" t="str">
            <v>FCON-5390</v>
          </cell>
          <cell r="G4428">
            <v>45938</v>
          </cell>
          <cell r="H4428">
            <v>46018</v>
          </cell>
        </row>
        <row r="4429">
          <cell r="A4429" t="str">
            <v>FCON-5395</v>
          </cell>
          <cell r="G4429">
            <v>45938</v>
          </cell>
          <cell r="H4429">
            <v>46024</v>
          </cell>
        </row>
        <row r="4430">
          <cell r="A4430" t="str">
            <v>FCON-5400</v>
          </cell>
          <cell r="G4430">
            <v>45986</v>
          </cell>
          <cell r="H4430">
            <v>46031</v>
          </cell>
        </row>
        <row r="4431">
          <cell r="A4431" t="str">
            <v>FCON-5405</v>
          </cell>
          <cell r="G4431">
            <v>45986</v>
          </cell>
          <cell r="H4431">
            <v>46031</v>
          </cell>
        </row>
        <row r="4432">
          <cell r="A4432" t="str">
            <v>FCON-5410</v>
          </cell>
          <cell r="G4432">
            <v>46032</v>
          </cell>
          <cell r="H4432">
            <v>46039</v>
          </cell>
        </row>
        <row r="4433">
          <cell r="A4433" t="str">
            <v>Comunication</v>
          </cell>
          <cell r="G4433">
            <v>45986</v>
          </cell>
          <cell r="H4433">
            <v>46041</v>
          </cell>
        </row>
        <row r="4434">
          <cell r="A4434" t="str">
            <v>FCON-5415</v>
          </cell>
          <cell r="G4434">
            <v>45986</v>
          </cell>
          <cell r="H4434">
            <v>46031</v>
          </cell>
        </row>
        <row r="4435">
          <cell r="A4435" t="str">
            <v>FCON-5420</v>
          </cell>
          <cell r="G4435">
            <v>45986</v>
          </cell>
          <cell r="H4435">
            <v>46031</v>
          </cell>
        </row>
        <row r="4436">
          <cell r="A4436" t="str">
            <v>FCON-5425</v>
          </cell>
          <cell r="G4436">
            <v>45986</v>
          </cell>
          <cell r="H4436">
            <v>46031</v>
          </cell>
        </row>
        <row r="4437">
          <cell r="A4437" t="str">
            <v>FCON-5430</v>
          </cell>
          <cell r="G4437">
            <v>45986</v>
          </cell>
          <cell r="H4437">
            <v>46031</v>
          </cell>
        </row>
        <row r="4438">
          <cell r="A4438" t="str">
            <v>FCON-5435</v>
          </cell>
          <cell r="G4438">
            <v>45986</v>
          </cell>
          <cell r="H4438">
            <v>46031</v>
          </cell>
        </row>
        <row r="4439">
          <cell r="A4439" t="str">
            <v>FCON-5440</v>
          </cell>
          <cell r="G4439">
            <v>45986</v>
          </cell>
          <cell r="H4439">
            <v>46031</v>
          </cell>
        </row>
        <row r="4440">
          <cell r="A4440" t="str">
            <v>FCON-5445</v>
          </cell>
          <cell r="G4440">
            <v>45986</v>
          </cell>
          <cell r="H4440">
            <v>46041</v>
          </cell>
        </row>
        <row r="4441">
          <cell r="A4441" t="str">
            <v>FCON-5450</v>
          </cell>
          <cell r="G4441">
            <v>46032</v>
          </cell>
          <cell r="H4441">
            <v>46039</v>
          </cell>
        </row>
        <row r="4442">
          <cell r="A4442" t="str">
            <v>T7-5B Entrega Estación Catam con sistemas férreos verificados, probados y funcionado</v>
          </cell>
          <cell r="G4442">
            <v>46041</v>
          </cell>
          <cell r="H4442">
            <v>46083</v>
          </cell>
        </row>
        <row r="4443">
          <cell r="A4443" t="str">
            <v>Sistema de Recuado AFC</v>
          </cell>
          <cell r="G4443">
            <v>46041</v>
          </cell>
          <cell r="H4443">
            <v>46083</v>
          </cell>
        </row>
        <row r="4444">
          <cell r="A4444" t="str">
            <v>FCON-5455</v>
          </cell>
          <cell r="G4444">
            <v>46041</v>
          </cell>
          <cell r="H4444">
            <v>46083</v>
          </cell>
        </row>
        <row r="4445">
          <cell r="A4445" t="str">
            <v>Sistemas de Comunicación</v>
          </cell>
          <cell r="G4445">
            <v>46041</v>
          </cell>
          <cell r="H4445">
            <v>46083</v>
          </cell>
        </row>
        <row r="4446">
          <cell r="A4446" t="str">
            <v>FCON-5460</v>
          </cell>
          <cell r="G4446">
            <v>46041</v>
          </cell>
          <cell r="H4446">
            <v>46083</v>
          </cell>
        </row>
        <row r="4447">
          <cell r="A4447" t="str">
            <v>Subestación de la Estación de Pasajeros</v>
          </cell>
          <cell r="G4447">
            <v>46041</v>
          </cell>
          <cell r="H4447">
            <v>46083</v>
          </cell>
        </row>
        <row r="4448">
          <cell r="A4448" t="str">
            <v>FCON-5465</v>
          </cell>
          <cell r="G4448">
            <v>46041</v>
          </cell>
          <cell r="H4448">
            <v>46083</v>
          </cell>
        </row>
        <row r="4449">
          <cell r="A4449" t="str">
            <v>T7-6 Intersecciones a nivel</v>
          </cell>
          <cell r="G4449">
            <v>45562</v>
          </cell>
          <cell r="H4449">
            <v>45875</v>
          </cell>
        </row>
        <row r="4450">
          <cell r="A4450" t="str">
            <v>Intersección Peatonal (cerrada) Cll 22 x Cra 98A / Level Intersection PK10+415 Pedestrian Closed</v>
          </cell>
          <cell r="G4450">
            <v>45562</v>
          </cell>
          <cell r="H4450">
            <v>45601</v>
          </cell>
        </row>
        <row r="4451">
          <cell r="A4451" t="str">
            <v>FCON-17260</v>
          </cell>
          <cell r="G4451">
            <v>45562</v>
          </cell>
          <cell r="H4451">
            <v>45569</v>
          </cell>
        </row>
        <row r="4452">
          <cell r="A4452" t="str">
            <v>FCON-17210</v>
          </cell>
          <cell r="G4452">
            <v>45569</v>
          </cell>
          <cell r="H4452">
            <v>45583</v>
          </cell>
        </row>
        <row r="4453">
          <cell r="A4453" t="str">
            <v>FCON-17220</v>
          </cell>
          <cell r="G4453">
            <v>45583</v>
          </cell>
          <cell r="H4453">
            <v>45601</v>
          </cell>
        </row>
        <row r="4454">
          <cell r="A4454" t="str">
            <v>Intersección Vehicular Cll 22 x Cra 100 / Level Intersection PK10+510</v>
          </cell>
          <cell r="G4454">
            <v>45583</v>
          </cell>
          <cell r="H4454">
            <v>45806</v>
          </cell>
        </row>
        <row r="4455">
          <cell r="A4455" t="str">
            <v>FCON-17330</v>
          </cell>
          <cell r="G4455">
            <v>45583</v>
          </cell>
          <cell r="H4455">
            <v>45590</v>
          </cell>
        </row>
        <row r="4456">
          <cell r="A4456" t="str">
            <v>FCON-17280</v>
          </cell>
          <cell r="G4456">
            <v>45590</v>
          </cell>
          <cell r="H4456">
            <v>45604</v>
          </cell>
        </row>
        <row r="4457">
          <cell r="A4457" t="str">
            <v>FCON-17290</v>
          </cell>
          <cell r="G4457">
            <v>45604</v>
          </cell>
          <cell r="H4457">
            <v>45622</v>
          </cell>
        </row>
        <row r="4458">
          <cell r="A4458" t="str">
            <v>FCON-17300</v>
          </cell>
          <cell r="G4458">
            <v>45622</v>
          </cell>
          <cell r="H4458">
            <v>45631</v>
          </cell>
        </row>
        <row r="4459">
          <cell r="A4459" t="str">
            <v>FCON-17310</v>
          </cell>
          <cell r="G4459">
            <v>45631</v>
          </cell>
          <cell r="H4459">
            <v>45636</v>
          </cell>
        </row>
        <row r="4460">
          <cell r="A4460" t="str">
            <v>FCON-17320</v>
          </cell>
          <cell r="G4460">
            <v>45631</v>
          </cell>
          <cell r="H4460">
            <v>45643</v>
          </cell>
        </row>
        <row r="4461">
          <cell r="A4461" t="str">
            <v>FCON-17340</v>
          </cell>
          <cell r="G4461">
            <v>45790</v>
          </cell>
          <cell r="H4461">
            <v>45806</v>
          </cell>
        </row>
        <row r="4462">
          <cell r="A4462" t="str">
            <v>Intersección Peatonal (Cerrada) Cll 22 x Cra 102 / Level Intersection PK10+630 Pedestrian Closed</v>
          </cell>
          <cell r="G4462">
            <v>45643</v>
          </cell>
          <cell r="H4462">
            <v>45687</v>
          </cell>
        </row>
        <row r="4463">
          <cell r="A4463" t="str">
            <v>FCON-17400</v>
          </cell>
          <cell r="G4463">
            <v>45643</v>
          </cell>
          <cell r="H4463">
            <v>45653</v>
          </cell>
        </row>
        <row r="4464">
          <cell r="A4464" t="str">
            <v>FCON-17350</v>
          </cell>
          <cell r="G4464">
            <v>45653</v>
          </cell>
          <cell r="H4464">
            <v>45671</v>
          </cell>
        </row>
        <row r="4465">
          <cell r="A4465" t="str">
            <v>FCON-17360</v>
          </cell>
          <cell r="G4465">
            <v>45671</v>
          </cell>
          <cell r="H4465">
            <v>45687</v>
          </cell>
        </row>
        <row r="4466">
          <cell r="A4466" t="str">
            <v>Intersección Vehicular Cll 22 x Cra 103A / Level Intersection PK10+770</v>
          </cell>
          <cell r="G4466">
            <v>45671</v>
          </cell>
          <cell r="H4466">
            <v>45824</v>
          </cell>
        </row>
        <row r="4467">
          <cell r="A4467" t="str">
            <v>FCON-17470</v>
          </cell>
          <cell r="G4467">
            <v>45671</v>
          </cell>
          <cell r="H4467">
            <v>45679</v>
          </cell>
        </row>
        <row r="4468">
          <cell r="A4468" t="str">
            <v>FCON-17420</v>
          </cell>
          <cell r="G4468">
            <v>45679</v>
          </cell>
          <cell r="H4468">
            <v>45691</v>
          </cell>
        </row>
        <row r="4469">
          <cell r="A4469" t="str">
            <v>FCON-17430</v>
          </cell>
          <cell r="G4469">
            <v>45691</v>
          </cell>
          <cell r="H4469">
            <v>45707</v>
          </cell>
        </row>
        <row r="4470">
          <cell r="A4470" t="str">
            <v>FCON-17440</v>
          </cell>
          <cell r="G4470">
            <v>45707</v>
          </cell>
          <cell r="H4470">
            <v>45717</v>
          </cell>
        </row>
        <row r="4471">
          <cell r="A4471" t="str">
            <v>FCON-17450</v>
          </cell>
          <cell r="G4471">
            <v>45717</v>
          </cell>
          <cell r="H4471">
            <v>45722</v>
          </cell>
        </row>
        <row r="4472">
          <cell r="A4472" t="str">
            <v>FCON-17460</v>
          </cell>
          <cell r="G4472">
            <v>45717</v>
          </cell>
          <cell r="H4472">
            <v>45729</v>
          </cell>
        </row>
        <row r="4473">
          <cell r="A4473" t="str">
            <v>FCON-17480</v>
          </cell>
          <cell r="G4473">
            <v>45806</v>
          </cell>
          <cell r="H4473">
            <v>45824</v>
          </cell>
        </row>
        <row r="4474">
          <cell r="A4474" t="str">
            <v>Intersección Peatonal (Cerrada) Cll 22 x Cra 105 / Level Intersection PK11+040 Pedestrian Closed-1</v>
          </cell>
          <cell r="G4474">
            <v>45729</v>
          </cell>
          <cell r="H4474">
            <v>45769</v>
          </cell>
        </row>
        <row r="4475">
          <cell r="A4475" t="str">
            <v>FCON-17540</v>
          </cell>
          <cell r="G4475">
            <v>45729</v>
          </cell>
          <cell r="H4475">
            <v>45737</v>
          </cell>
        </row>
        <row r="4476">
          <cell r="A4476" t="str">
            <v>FCON-17490</v>
          </cell>
          <cell r="G4476">
            <v>45737</v>
          </cell>
          <cell r="H4476">
            <v>45750</v>
          </cell>
        </row>
        <row r="4477">
          <cell r="A4477" t="str">
            <v>FCON-17500</v>
          </cell>
          <cell r="G4477">
            <v>45750</v>
          </cell>
          <cell r="H4477">
            <v>45769</v>
          </cell>
        </row>
        <row r="4478">
          <cell r="A4478" t="str">
            <v>Intersección Vehicular Cll 22 x Cra 106 / Level Intersection PK11+130</v>
          </cell>
          <cell r="G4478">
            <v>45750</v>
          </cell>
          <cell r="H4478">
            <v>45842</v>
          </cell>
        </row>
        <row r="4479">
          <cell r="A4479" t="str">
            <v>FCON-17610</v>
          </cell>
          <cell r="G4479">
            <v>45750</v>
          </cell>
          <cell r="H4479">
            <v>45758</v>
          </cell>
        </row>
        <row r="4480">
          <cell r="A4480" t="str">
            <v>FCON-17560</v>
          </cell>
          <cell r="G4480">
            <v>45758</v>
          </cell>
          <cell r="H4480">
            <v>45772</v>
          </cell>
        </row>
        <row r="4481">
          <cell r="A4481" t="str">
            <v>FCON-17570</v>
          </cell>
          <cell r="G4481">
            <v>45772</v>
          </cell>
          <cell r="H4481">
            <v>45790</v>
          </cell>
        </row>
        <row r="4482">
          <cell r="A4482" t="str">
            <v>FCON-17580</v>
          </cell>
          <cell r="G4482">
            <v>45790</v>
          </cell>
          <cell r="H4482">
            <v>45799</v>
          </cell>
        </row>
        <row r="4483">
          <cell r="A4483" t="str">
            <v>FCON-17590</v>
          </cell>
          <cell r="G4483">
            <v>45799</v>
          </cell>
          <cell r="H4483">
            <v>45804</v>
          </cell>
        </row>
        <row r="4484">
          <cell r="A4484" t="str">
            <v>FCON-17600</v>
          </cell>
          <cell r="G4484">
            <v>45799</v>
          </cell>
          <cell r="H4484">
            <v>45812</v>
          </cell>
        </row>
        <row r="4485">
          <cell r="A4485" t="str">
            <v>FCON-17620</v>
          </cell>
          <cell r="G4485">
            <v>45824</v>
          </cell>
          <cell r="H4485">
            <v>45842</v>
          </cell>
        </row>
        <row r="4486">
          <cell r="A4486" t="str">
            <v>Intersección Vehicular Cll 22 x Cra 108 / Level Intersection PK11+295</v>
          </cell>
          <cell r="G4486">
            <v>45659</v>
          </cell>
          <cell r="H4486">
            <v>45859</v>
          </cell>
        </row>
        <row r="4487">
          <cell r="A4487" t="str">
            <v>FCON-17680</v>
          </cell>
          <cell r="G4487">
            <v>45659</v>
          </cell>
          <cell r="H4487">
            <v>45671</v>
          </cell>
        </row>
        <row r="4488">
          <cell r="A4488" t="str">
            <v>FCON-17630</v>
          </cell>
          <cell r="G4488">
            <v>45671</v>
          </cell>
          <cell r="H4488">
            <v>45678</v>
          </cell>
        </row>
        <row r="4489">
          <cell r="A4489" t="str">
            <v>FCON-17640</v>
          </cell>
          <cell r="G4489">
            <v>45678</v>
          </cell>
          <cell r="H4489">
            <v>45686</v>
          </cell>
        </row>
        <row r="4490">
          <cell r="A4490" t="str">
            <v>FCON-17650</v>
          </cell>
          <cell r="G4490">
            <v>45686</v>
          </cell>
          <cell r="H4490">
            <v>45693</v>
          </cell>
        </row>
        <row r="4491">
          <cell r="A4491" t="str">
            <v>FCON-17670</v>
          </cell>
          <cell r="G4491">
            <v>45693</v>
          </cell>
          <cell r="H4491">
            <v>45708</v>
          </cell>
        </row>
        <row r="4492">
          <cell r="A4492" t="str">
            <v>FCON-17690</v>
          </cell>
          <cell r="G4492">
            <v>45842</v>
          </cell>
          <cell r="H4492">
            <v>45859</v>
          </cell>
        </row>
        <row r="4493">
          <cell r="A4493" t="str">
            <v>Intersección Peatonal (Cerrada) Cll 22 x Cra 109A / Level Intersection PK11+400 Pedestrian Closed</v>
          </cell>
          <cell r="G4493">
            <v>45708</v>
          </cell>
          <cell r="H4493">
            <v>45747</v>
          </cell>
        </row>
        <row r="4494">
          <cell r="A4494" t="str">
            <v>FCON-17750</v>
          </cell>
          <cell r="G4494">
            <v>45708</v>
          </cell>
          <cell r="H4494">
            <v>45716</v>
          </cell>
        </row>
        <row r="4495">
          <cell r="A4495" t="str">
            <v>FCON-17700</v>
          </cell>
          <cell r="G4495">
            <v>45716</v>
          </cell>
          <cell r="H4495">
            <v>45729</v>
          </cell>
        </row>
        <row r="4496">
          <cell r="A4496" t="str">
            <v>FCON-17710</v>
          </cell>
          <cell r="G4496">
            <v>45729</v>
          </cell>
          <cell r="H4496">
            <v>45747</v>
          </cell>
        </row>
        <row r="4497">
          <cell r="A4497" t="str">
            <v>Intersección Vehicular Cll 22 x Cra 111A / Level Intersection PK11+630</v>
          </cell>
          <cell r="G4497">
            <v>45729</v>
          </cell>
          <cell r="H4497">
            <v>45875</v>
          </cell>
        </row>
        <row r="4498">
          <cell r="A4498" t="str">
            <v>FCON-17890</v>
          </cell>
          <cell r="G4498">
            <v>45729</v>
          </cell>
          <cell r="H4498">
            <v>45736</v>
          </cell>
        </row>
        <row r="4499">
          <cell r="A4499" t="str">
            <v>FCON-17840</v>
          </cell>
          <cell r="G4499">
            <v>45736</v>
          </cell>
          <cell r="H4499">
            <v>45750</v>
          </cell>
        </row>
        <row r="4500">
          <cell r="A4500" t="str">
            <v>FCON-17850</v>
          </cell>
          <cell r="G4500">
            <v>45750</v>
          </cell>
          <cell r="H4500">
            <v>45769</v>
          </cell>
        </row>
        <row r="4501">
          <cell r="A4501" t="str">
            <v>FCON-17860</v>
          </cell>
          <cell r="G4501">
            <v>45769</v>
          </cell>
          <cell r="H4501">
            <v>45777</v>
          </cell>
        </row>
        <row r="4502">
          <cell r="A4502" t="str">
            <v>FCON-17880</v>
          </cell>
          <cell r="G4502">
            <v>45777</v>
          </cell>
          <cell r="H4502">
            <v>45791</v>
          </cell>
        </row>
        <row r="4503">
          <cell r="A4503" t="str">
            <v>FCON-17900</v>
          </cell>
          <cell r="G4503">
            <v>45859</v>
          </cell>
          <cell r="H4503">
            <v>45875</v>
          </cell>
        </row>
        <row r="4504">
          <cell r="A4504" t="str">
            <v>Intersección Peatonal (Cerrada) Cll 22 x Cra 112 / Level Intersection PK11+680 Pedestrian Closed</v>
          </cell>
          <cell r="G4504">
            <v>45791</v>
          </cell>
          <cell r="H4504">
            <v>45828</v>
          </cell>
        </row>
        <row r="4505">
          <cell r="A4505" t="str">
            <v>FCON-17820</v>
          </cell>
          <cell r="G4505">
            <v>45791</v>
          </cell>
          <cell r="H4505">
            <v>45798</v>
          </cell>
        </row>
        <row r="4506">
          <cell r="A4506" t="str">
            <v>FCON-17770</v>
          </cell>
          <cell r="G4506">
            <v>45798</v>
          </cell>
          <cell r="H4506">
            <v>45812</v>
          </cell>
        </row>
        <row r="4507">
          <cell r="A4507" t="str">
            <v>FCON-17780</v>
          </cell>
          <cell r="G4507">
            <v>45812</v>
          </cell>
          <cell r="H4507">
            <v>45828</v>
          </cell>
        </row>
        <row r="4508">
          <cell r="A4508" t="str">
            <v>Intersección Peatonal (Cerrada) Cll 22 x Cra 112A / Level Intersection PK11+730 Pedestrian Closed</v>
          </cell>
          <cell r="G4508">
            <v>45812</v>
          </cell>
          <cell r="H4508">
            <v>45850</v>
          </cell>
        </row>
        <row r="4509">
          <cell r="A4509" t="str">
            <v>FCON-17960</v>
          </cell>
          <cell r="G4509">
            <v>45812</v>
          </cell>
          <cell r="H4509">
            <v>45819</v>
          </cell>
        </row>
        <row r="4510">
          <cell r="A4510" t="str">
            <v>FCON-17910</v>
          </cell>
          <cell r="G4510">
            <v>45819</v>
          </cell>
          <cell r="H4510">
            <v>45833</v>
          </cell>
        </row>
        <row r="4511">
          <cell r="A4511" t="str">
            <v>FCON-17920</v>
          </cell>
          <cell r="G4511">
            <v>45833</v>
          </cell>
          <cell r="H4511">
            <v>45850</v>
          </cell>
        </row>
        <row r="4512">
          <cell r="A4512" t="str">
            <v>Intersección Peatonal (Cerrada) Cll 22 x Cra 112B / Level Intersection PK11+780 Pedestrian Closed</v>
          </cell>
          <cell r="G4512">
            <v>45833</v>
          </cell>
          <cell r="H4512">
            <v>45870</v>
          </cell>
        </row>
        <row r="4513">
          <cell r="A4513" t="str">
            <v>FCON-18030</v>
          </cell>
          <cell r="G4513">
            <v>45833</v>
          </cell>
          <cell r="H4513">
            <v>45841</v>
          </cell>
        </row>
        <row r="4514">
          <cell r="A4514" t="str">
            <v>FCON-17980</v>
          </cell>
          <cell r="G4514">
            <v>45841</v>
          </cell>
          <cell r="H4514">
            <v>45854</v>
          </cell>
        </row>
        <row r="4515">
          <cell r="A4515" t="str">
            <v>FCON-17990</v>
          </cell>
          <cell r="G4515">
            <v>45854</v>
          </cell>
          <cell r="H4515">
            <v>45870</v>
          </cell>
        </row>
        <row r="4516">
          <cell r="A4516" t="str">
            <v>T8 Tramo 8 - Estación Catam - Pte. Río Bogotá PK11+800 - PK14+640</v>
          </cell>
          <cell r="G4516">
            <v>45409</v>
          </cell>
          <cell r="H4516">
            <v>46065</v>
          </cell>
        </row>
        <row r="4517">
          <cell r="A4517" t="str">
            <v>T8-1 Tramo 8 - Movimiento de tierra finalizado y sistema de drenaje finalizados</v>
          </cell>
          <cell r="G4517">
            <v>45479</v>
          </cell>
          <cell r="H4517">
            <v>45841</v>
          </cell>
        </row>
        <row r="4518">
          <cell r="A4518" t="str">
            <v>FCON-5505</v>
          </cell>
          <cell r="G4518">
            <v>45479</v>
          </cell>
          <cell r="H4518">
            <v>45582</v>
          </cell>
        </row>
        <row r="4519">
          <cell r="A4519" t="str">
            <v>FCON-5510</v>
          </cell>
          <cell r="G4519">
            <v>45496</v>
          </cell>
          <cell r="H4519">
            <v>45841</v>
          </cell>
        </row>
        <row r="4520">
          <cell r="A4520" t="str">
            <v>FCON-5520</v>
          </cell>
          <cell r="G4520">
            <v>45542</v>
          </cell>
          <cell r="H4520">
            <v>45632</v>
          </cell>
        </row>
        <row r="4521">
          <cell r="A4521" t="str">
            <v>FCON-5525</v>
          </cell>
          <cell r="G4521">
            <v>45560</v>
          </cell>
          <cell r="H4521">
            <v>45665</v>
          </cell>
        </row>
        <row r="4522">
          <cell r="A4522" t="str">
            <v>FCON-5530</v>
          </cell>
          <cell r="G4522">
            <v>45577</v>
          </cell>
          <cell r="H4522">
            <v>45664</v>
          </cell>
        </row>
        <row r="4523">
          <cell r="A4523" t="str">
            <v>FCON-5540</v>
          </cell>
          <cell r="G4523">
            <v>45596</v>
          </cell>
          <cell r="H4523">
            <v>45687</v>
          </cell>
        </row>
        <row r="4524">
          <cell r="A4524" t="str">
            <v>FCON-5545</v>
          </cell>
          <cell r="G4524">
            <v>45596</v>
          </cell>
          <cell r="H4524">
            <v>45687</v>
          </cell>
        </row>
        <row r="4525">
          <cell r="A4525" t="str">
            <v>FCON-5550</v>
          </cell>
          <cell r="G4525">
            <v>45596</v>
          </cell>
          <cell r="H4525">
            <v>45687</v>
          </cell>
        </row>
        <row r="4526">
          <cell r="A4526" t="str">
            <v>FCON-5555</v>
          </cell>
          <cell r="G4526">
            <v>45665</v>
          </cell>
          <cell r="H4526">
            <v>45665</v>
          </cell>
        </row>
        <row r="4527">
          <cell r="A4527" t="str">
            <v>FCON-14870</v>
          </cell>
          <cell r="G4527">
            <v>45741</v>
          </cell>
          <cell r="H4527">
            <v>45820</v>
          </cell>
        </row>
        <row r="4528">
          <cell r="A4528" t="str">
            <v>T8-2 Vía férrea Tramo 8 - K11+800 a K14+640</v>
          </cell>
          <cell r="G4528">
            <v>45719</v>
          </cell>
          <cell r="H4528">
            <v>45929</v>
          </cell>
        </row>
        <row r="4529">
          <cell r="A4529" t="str">
            <v>FCON-5560</v>
          </cell>
          <cell r="G4529">
            <v>45719</v>
          </cell>
          <cell r="H4529">
            <v>45727</v>
          </cell>
        </row>
        <row r="4530">
          <cell r="A4530" t="str">
            <v>FCON-5565</v>
          </cell>
          <cell r="G4530">
            <v>45727</v>
          </cell>
          <cell r="H4530">
            <v>45744</v>
          </cell>
        </row>
        <row r="4531">
          <cell r="A4531" t="str">
            <v>FCON-5570</v>
          </cell>
          <cell r="G4531">
            <v>45735</v>
          </cell>
          <cell r="H4531">
            <v>45773</v>
          </cell>
        </row>
        <row r="4532">
          <cell r="A4532" t="str">
            <v>FCON-5575</v>
          </cell>
          <cell r="G4532">
            <v>45735</v>
          </cell>
          <cell r="H4532">
            <v>45847</v>
          </cell>
        </row>
        <row r="4533">
          <cell r="A4533" t="str">
            <v>FCON-5580</v>
          </cell>
          <cell r="G4533">
            <v>45797</v>
          </cell>
          <cell r="H4533">
            <v>45839</v>
          </cell>
        </row>
        <row r="4534">
          <cell r="A4534" t="str">
            <v>FCON-5585</v>
          </cell>
          <cell r="G4534">
            <v>45839</v>
          </cell>
          <cell r="H4534">
            <v>45846</v>
          </cell>
        </row>
        <row r="4535">
          <cell r="A4535" t="str">
            <v>FCON-5590</v>
          </cell>
          <cell r="G4535">
            <v>45857</v>
          </cell>
          <cell r="H4535">
            <v>45882</v>
          </cell>
        </row>
        <row r="4536">
          <cell r="A4536" t="str">
            <v>FCON-5595</v>
          </cell>
          <cell r="G4536">
            <v>45882</v>
          </cell>
          <cell r="H4536">
            <v>45901</v>
          </cell>
        </row>
        <row r="4537">
          <cell r="A4537" t="str">
            <v>FCON-5600</v>
          </cell>
          <cell r="G4537">
            <v>45901</v>
          </cell>
          <cell r="H4537">
            <v>45912</v>
          </cell>
        </row>
        <row r="4538">
          <cell r="A4538" t="str">
            <v>FCON-5605</v>
          </cell>
          <cell r="G4538">
            <v>45915</v>
          </cell>
          <cell r="H4538">
            <v>45929</v>
          </cell>
        </row>
        <row r="4539">
          <cell r="A4539" t="str">
            <v>FCON-5610</v>
          </cell>
          <cell r="H4539">
            <v>45929</v>
          </cell>
        </row>
        <row r="4540">
          <cell r="A4540" t="str">
            <v>FCON-5615</v>
          </cell>
          <cell r="H4540">
            <v>45929</v>
          </cell>
        </row>
        <row r="4541">
          <cell r="A4541" t="str">
            <v>T8-3A Vía férrea Tramo 8 con sistemas férreos instalados</v>
          </cell>
          <cell r="G4541">
            <v>45665</v>
          </cell>
          <cell r="H4541">
            <v>46024</v>
          </cell>
        </row>
        <row r="4542">
          <cell r="A4542" t="str">
            <v>Sistema de Catenaria</v>
          </cell>
          <cell r="G4542">
            <v>45665</v>
          </cell>
          <cell r="H4542">
            <v>45791</v>
          </cell>
        </row>
        <row r="4543">
          <cell r="A4543" t="str">
            <v>FCON-5620</v>
          </cell>
          <cell r="G4543">
            <v>45665</v>
          </cell>
          <cell r="H4543">
            <v>45667</v>
          </cell>
        </row>
        <row r="4544">
          <cell r="A4544" t="str">
            <v>FCON-5535</v>
          </cell>
          <cell r="G4544">
            <v>45667</v>
          </cell>
          <cell r="H4544">
            <v>45750</v>
          </cell>
        </row>
        <row r="4545">
          <cell r="A4545" t="str">
            <v>FCON-5630</v>
          </cell>
          <cell r="G4545">
            <v>45750</v>
          </cell>
          <cell r="H4545">
            <v>45791</v>
          </cell>
        </row>
        <row r="4546">
          <cell r="A4546" t="str">
            <v>Redes Energia del tramo (Cable de Media)</v>
          </cell>
          <cell r="G4546">
            <v>45847</v>
          </cell>
          <cell r="H4546">
            <v>45931</v>
          </cell>
        </row>
        <row r="4547">
          <cell r="A4547" t="str">
            <v>FCON-5660</v>
          </cell>
          <cell r="G4547">
            <v>45847</v>
          </cell>
          <cell r="H4547">
            <v>45924</v>
          </cell>
        </row>
        <row r="4548">
          <cell r="A4548" t="str">
            <v>FCON-5665</v>
          </cell>
          <cell r="G4548">
            <v>45847</v>
          </cell>
          <cell r="H4548">
            <v>45924</v>
          </cell>
        </row>
        <row r="4549">
          <cell r="A4549" t="str">
            <v>FCON-5670</v>
          </cell>
          <cell r="G4549">
            <v>45847</v>
          </cell>
          <cell r="H4549">
            <v>45931</v>
          </cell>
        </row>
        <row r="4550">
          <cell r="A4550" t="str">
            <v>FCON-5675</v>
          </cell>
          <cell r="G4550">
            <v>45924</v>
          </cell>
          <cell r="H4550">
            <v>45929</v>
          </cell>
        </row>
        <row r="4551">
          <cell r="A4551" t="str">
            <v>FCON-5680</v>
          </cell>
          <cell r="G4551">
            <v>45929</v>
          </cell>
          <cell r="H4551">
            <v>45931</v>
          </cell>
        </row>
        <row r="4552">
          <cell r="A4552" t="str">
            <v>Sistema de Comunicaciones</v>
          </cell>
          <cell r="G4552">
            <v>45917</v>
          </cell>
          <cell r="H4552">
            <v>46024</v>
          </cell>
        </row>
        <row r="4553">
          <cell r="A4553" t="str">
            <v>FCON-5685</v>
          </cell>
          <cell r="G4553">
            <v>45917</v>
          </cell>
          <cell r="H4553">
            <v>45919</v>
          </cell>
        </row>
        <row r="4554">
          <cell r="A4554" t="str">
            <v>FCON-5690</v>
          </cell>
          <cell r="G4554">
            <v>45919</v>
          </cell>
          <cell r="H4554">
            <v>45994</v>
          </cell>
        </row>
        <row r="4555">
          <cell r="A4555" t="str">
            <v>FCON-5695</v>
          </cell>
          <cell r="G4555">
            <v>45919</v>
          </cell>
          <cell r="H4555">
            <v>45940</v>
          </cell>
        </row>
        <row r="4556">
          <cell r="A4556" t="str">
            <v>FCON-5700</v>
          </cell>
          <cell r="G4556">
            <v>45919</v>
          </cell>
          <cell r="H4556">
            <v>45952</v>
          </cell>
        </row>
        <row r="4557">
          <cell r="A4557" t="str">
            <v>FCON-5705</v>
          </cell>
          <cell r="G4557">
            <v>45919</v>
          </cell>
          <cell r="H4557">
            <v>45952</v>
          </cell>
        </row>
        <row r="4558">
          <cell r="A4558" t="str">
            <v>FCON-5710</v>
          </cell>
          <cell r="G4558">
            <v>45919</v>
          </cell>
          <cell r="H4558">
            <v>46001</v>
          </cell>
        </row>
        <row r="4559">
          <cell r="A4559" t="str">
            <v>FCON-5715</v>
          </cell>
          <cell r="G4559">
            <v>45966</v>
          </cell>
          <cell r="H4559">
            <v>45995</v>
          </cell>
        </row>
        <row r="4560">
          <cell r="A4560" t="str">
            <v>FCON-5720</v>
          </cell>
          <cell r="G4560">
            <v>45972</v>
          </cell>
          <cell r="H4560">
            <v>46009</v>
          </cell>
        </row>
        <row r="4561">
          <cell r="A4561" t="str">
            <v>FCON-5725</v>
          </cell>
          <cell r="G4561">
            <v>45995</v>
          </cell>
          <cell r="H4561">
            <v>46001</v>
          </cell>
        </row>
        <row r="4562">
          <cell r="A4562" t="str">
            <v>FCON-5730</v>
          </cell>
          <cell r="G4562">
            <v>46001</v>
          </cell>
          <cell r="H4562">
            <v>46003</v>
          </cell>
        </row>
        <row r="4563">
          <cell r="A4563" t="str">
            <v>FCON-5735</v>
          </cell>
          <cell r="G4563">
            <v>46001</v>
          </cell>
          <cell r="H4563">
            <v>46003</v>
          </cell>
        </row>
        <row r="4564">
          <cell r="A4564" t="str">
            <v>FCON-5740</v>
          </cell>
          <cell r="G4564">
            <v>46001</v>
          </cell>
          <cell r="H4564">
            <v>46003</v>
          </cell>
        </row>
        <row r="4565">
          <cell r="A4565" t="str">
            <v>FCON-5745</v>
          </cell>
          <cell r="G4565">
            <v>46003</v>
          </cell>
          <cell r="H4565">
            <v>46006</v>
          </cell>
        </row>
        <row r="4566">
          <cell r="A4566" t="str">
            <v>FCON-5750</v>
          </cell>
          <cell r="G4566">
            <v>46009</v>
          </cell>
          <cell r="H4566">
            <v>46015</v>
          </cell>
        </row>
        <row r="4567">
          <cell r="A4567" t="str">
            <v>FCON-5755</v>
          </cell>
          <cell r="G4567">
            <v>46015</v>
          </cell>
          <cell r="H4567">
            <v>46024</v>
          </cell>
        </row>
        <row r="4568">
          <cell r="A4568" t="str">
            <v>Sistema de Señalización en vía e Intersecciones</v>
          </cell>
          <cell r="G4568">
            <v>45917</v>
          </cell>
          <cell r="H4568">
            <v>46020</v>
          </cell>
        </row>
        <row r="4569">
          <cell r="A4569" t="str">
            <v>FCON-5760</v>
          </cell>
          <cell r="G4569">
            <v>45917</v>
          </cell>
          <cell r="H4569">
            <v>45919</v>
          </cell>
        </row>
        <row r="4570">
          <cell r="A4570" t="str">
            <v>FCON-5770</v>
          </cell>
          <cell r="G4570">
            <v>45919</v>
          </cell>
          <cell r="H4570">
            <v>45994</v>
          </cell>
        </row>
        <row r="4571">
          <cell r="A4571" t="str">
            <v>FCON-5765</v>
          </cell>
          <cell r="G4571">
            <v>45919</v>
          </cell>
          <cell r="H4571">
            <v>45940</v>
          </cell>
        </row>
        <row r="4572">
          <cell r="A4572" t="str">
            <v>FCON-5775</v>
          </cell>
          <cell r="G4572">
            <v>45922</v>
          </cell>
          <cell r="H4572">
            <v>46002</v>
          </cell>
        </row>
        <row r="4573">
          <cell r="A4573" t="str">
            <v>FCON-5780</v>
          </cell>
          <cell r="G4573">
            <v>45967</v>
          </cell>
          <cell r="H4573">
            <v>46008</v>
          </cell>
        </row>
        <row r="4574">
          <cell r="A4574" t="str">
            <v>FCON-5785</v>
          </cell>
          <cell r="G4574">
            <v>45967</v>
          </cell>
          <cell r="H4574">
            <v>46008</v>
          </cell>
        </row>
        <row r="4575">
          <cell r="A4575" t="str">
            <v>FCON-5790</v>
          </cell>
          <cell r="G4575">
            <v>45967</v>
          </cell>
          <cell r="H4575">
            <v>46008</v>
          </cell>
        </row>
        <row r="4576">
          <cell r="A4576" t="str">
            <v>FCON-5795</v>
          </cell>
          <cell r="G4576">
            <v>46008</v>
          </cell>
          <cell r="H4576">
            <v>46013</v>
          </cell>
        </row>
        <row r="4577">
          <cell r="A4577" t="str">
            <v>FCON-5800</v>
          </cell>
          <cell r="G4577">
            <v>46013</v>
          </cell>
          <cell r="H4577">
            <v>46020</v>
          </cell>
        </row>
        <row r="4578">
          <cell r="A4578" t="str">
            <v>T8-3B Vía férrea Tramo 8 con sistemas férreos verificados, probados y funcionado</v>
          </cell>
          <cell r="G4578">
            <v>45784</v>
          </cell>
          <cell r="H4578">
            <v>46065</v>
          </cell>
        </row>
        <row r="4579">
          <cell r="A4579" t="str">
            <v>Sistema de Catenaria</v>
          </cell>
          <cell r="G4579">
            <v>45784</v>
          </cell>
          <cell r="H4579">
            <v>46003</v>
          </cell>
        </row>
        <row r="4580">
          <cell r="A4580" t="str">
            <v>FCON-5635</v>
          </cell>
          <cell r="G4580">
            <v>45784</v>
          </cell>
          <cell r="H4580">
            <v>45811</v>
          </cell>
        </row>
        <row r="4581">
          <cell r="A4581" t="str">
            <v>FCON-5625</v>
          </cell>
          <cell r="G4581">
            <v>45797</v>
          </cell>
          <cell r="H4581">
            <v>45874</v>
          </cell>
        </row>
        <row r="4582">
          <cell r="A4582" t="str">
            <v>FCON-5640</v>
          </cell>
          <cell r="G4582">
            <v>45896</v>
          </cell>
          <cell r="H4582">
            <v>45923</v>
          </cell>
        </row>
        <row r="4583">
          <cell r="A4583" t="str">
            <v>FCON-5645</v>
          </cell>
          <cell r="G4583">
            <v>45923</v>
          </cell>
          <cell r="H4583">
            <v>45940</v>
          </cell>
        </row>
        <row r="4584">
          <cell r="A4584" t="str">
            <v>FCON-5650</v>
          </cell>
          <cell r="G4584">
            <v>45940</v>
          </cell>
          <cell r="H4584">
            <v>45957</v>
          </cell>
        </row>
        <row r="4585">
          <cell r="A4585" t="str">
            <v>FCON-5655</v>
          </cell>
          <cell r="G4585">
            <v>45957</v>
          </cell>
          <cell r="H4585">
            <v>45965</v>
          </cell>
        </row>
        <row r="4586">
          <cell r="A4586" t="str">
            <v>FCON-5805</v>
          </cell>
          <cell r="G4586">
            <v>45965</v>
          </cell>
          <cell r="H4586">
            <v>46003</v>
          </cell>
        </row>
        <row r="4587">
          <cell r="A4587" t="str">
            <v>Redes Energia del tramo (Cable de Media)</v>
          </cell>
          <cell r="G4587">
            <v>45931</v>
          </cell>
          <cell r="H4587">
            <v>45974</v>
          </cell>
        </row>
        <row r="4588">
          <cell r="A4588" t="str">
            <v>FCON-5810</v>
          </cell>
          <cell r="G4588">
            <v>45931</v>
          </cell>
          <cell r="H4588">
            <v>45974</v>
          </cell>
        </row>
        <row r="4589">
          <cell r="A4589" t="str">
            <v>FCON-5815</v>
          </cell>
          <cell r="G4589">
            <v>45931</v>
          </cell>
          <cell r="H4589">
            <v>45974</v>
          </cell>
        </row>
        <row r="4590">
          <cell r="A4590" t="str">
            <v>Sistema de Comunicaciones</v>
          </cell>
          <cell r="G4590">
            <v>46024</v>
          </cell>
          <cell r="H4590">
            <v>46065</v>
          </cell>
        </row>
        <row r="4591">
          <cell r="A4591" t="str">
            <v>FCON-5820</v>
          </cell>
          <cell r="G4591">
            <v>46024</v>
          </cell>
          <cell r="H4591">
            <v>46065</v>
          </cell>
        </row>
        <row r="4592">
          <cell r="A4592" t="str">
            <v>Sistema de Señalización en vía e Intersecciones</v>
          </cell>
          <cell r="G4592">
            <v>46020</v>
          </cell>
          <cell r="H4592">
            <v>46063</v>
          </cell>
        </row>
        <row r="4593">
          <cell r="A4593" t="str">
            <v>FCON-5825</v>
          </cell>
          <cell r="G4593">
            <v>46020</v>
          </cell>
          <cell r="H4593">
            <v>46063</v>
          </cell>
        </row>
        <row r="4594">
          <cell r="A4594" t="str">
            <v>T8-4 Construcción Estructura Rio Bogotá</v>
          </cell>
          <cell r="G4594">
            <v>45409</v>
          </cell>
          <cell r="H4594">
            <v>45828</v>
          </cell>
        </row>
        <row r="4595">
          <cell r="A4595" t="str">
            <v>FCON-5830</v>
          </cell>
          <cell r="G4595">
            <v>45409</v>
          </cell>
          <cell r="H4595">
            <v>45420</v>
          </cell>
        </row>
        <row r="4596">
          <cell r="A4596" t="str">
            <v>FCON-5835</v>
          </cell>
          <cell r="G4596">
            <v>45420</v>
          </cell>
          <cell r="H4596">
            <v>45456</v>
          </cell>
        </row>
        <row r="4597">
          <cell r="A4597" t="str">
            <v>FCON-5845</v>
          </cell>
          <cell r="G4597">
            <v>45456</v>
          </cell>
          <cell r="H4597">
            <v>45733</v>
          </cell>
        </row>
        <row r="4598">
          <cell r="A4598" t="str">
            <v>FCON-5840</v>
          </cell>
          <cell r="G4598">
            <v>45539</v>
          </cell>
          <cell r="H4598">
            <v>45553</v>
          </cell>
        </row>
        <row r="4599">
          <cell r="A4599" t="str">
            <v>FCON-5850</v>
          </cell>
          <cell r="G4599">
            <v>45553</v>
          </cell>
          <cell r="H4599">
            <v>45562</v>
          </cell>
        </row>
        <row r="4600">
          <cell r="A4600" t="str">
            <v>FCON-5855</v>
          </cell>
          <cell r="G4600">
            <v>45562</v>
          </cell>
          <cell r="H4600">
            <v>45567</v>
          </cell>
        </row>
        <row r="4601">
          <cell r="A4601" t="str">
            <v>FCON-5860</v>
          </cell>
          <cell r="G4601">
            <v>45567</v>
          </cell>
          <cell r="H4601">
            <v>45595</v>
          </cell>
        </row>
        <row r="4602">
          <cell r="A4602" t="str">
            <v>FCON-5865</v>
          </cell>
          <cell r="G4602">
            <v>45595</v>
          </cell>
          <cell r="H4602">
            <v>45603</v>
          </cell>
        </row>
        <row r="4603">
          <cell r="A4603" t="str">
            <v>FCON-5870</v>
          </cell>
          <cell r="G4603">
            <v>45603</v>
          </cell>
          <cell r="H4603">
            <v>45609</v>
          </cell>
        </row>
        <row r="4604">
          <cell r="A4604" t="str">
            <v>FCON-5875</v>
          </cell>
          <cell r="G4604">
            <v>45609</v>
          </cell>
          <cell r="H4604">
            <v>45644</v>
          </cell>
        </row>
        <row r="4605">
          <cell r="A4605" t="str">
            <v>FCON-5880</v>
          </cell>
          <cell r="G4605">
            <v>45644</v>
          </cell>
          <cell r="H4605">
            <v>45649</v>
          </cell>
        </row>
        <row r="4606">
          <cell r="A4606" t="str">
            <v>FCON-5885</v>
          </cell>
          <cell r="G4606">
            <v>45649</v>
          </cell>
          <cell r="H4606">
            <v>45668</v>
          </cell>
        </row>
        <row r="4607">
          <cell r="A4607" t="str">
            <v>FCON-5890</v>
          </cell>
          <cell r="G4607">
            <v>45668</v>
          </cell>
          <cell r="H4607">
            <v>45671</v>
          </cell>
        </row>
        <row r="4608">
          <cell r="A4608" t="str">
            <v>FCON-5895</v>
          </cell>
          <cell r="G4608">
            <v>45671</v>
          </cell>
          <cell r="H4608">
            <v>45782</v>
          </cell>
        </row>
        <row r="4609">
          <cell r="A4609" t="str">
            <v>FCON-5900</v>
          </cell>
          <cell r="G4609">
            <v>45782</v>
          </cell>
          <cell r="H4609">
            <v>45798</v>
          </cell>
        </row>
        <row r="4610">
          <cell r="A4610" t="str">
            <v>FCON-5905</v>
          </cell>
          <cell r="G4610">
            <v>45782</v>
          </cell>
          <cell r="H4610">
            <v>45798</v>
          </cell>
        </row>
        <row r="4611">
          <cell r="A4611" t="str">
            <v>FCON-5910</v>
          </cell>
          <cell r="G4611">
            <v>45798</v>
          </cell>
          <cell r="H4611">
            <v>45820</v>
          </cell>
        </row>
        <row r="4612">
          <cell r="A4612" t="str">
            <v>FCON-5920</v>
          </cell>
          <cell r="G4612">
            <v>45798</v>
          </cell>
          <cell r="H4612">
            <v>45820</v>
          </cell>
        </row>
        <row r="4613">
          <cell r="A4613" t="str">
            <v>FCON-5915</v>
          </cell>
          <cell r="G4613">
            <v>45820</v>
          </cell>
          <cell r="H4613">
            <v>45828</v>
          </cell>
        </row>
        <row r="4614">
          <cell r="A4614" t="str">
            <v>T8-5 Intersecciones a nivel</v>
          </cell>
          <cell r="G4614">
            <v>45582</v>
          </cell>
          <cell r="H4614">
            <v>45790</v>
          </cell>
        </row>
        <row r="4615">
          <cell r="A4615" t="str">
            <v>Intersección Vehicular Cll 22 x Cra 116 / Level Intersection PK12+080</v>
          </cell>
          <cell r="G4615">
            <v>45582</v>
          </cell>
          <cell r="H4615">
            <v>45751</v>
          </cell>
        </row>
        <row r="4616">
          <cell r="A4616" t="str">
            <v>FCON-18100</v>
          </cell>
          <cell r="G4616">
            <v>45582</v>
          </cell>
          <cell r="H4616">
            <v>45593</v>
          </cell>
        </row>
        <row r="4617">
          <cell r="A4617" t="str">
            <v>FCON-18050</v>
          </cell>
          <cell r="G4617">
            <v>45593</v>
          </cell>
          <cell r="H4617">
            <v>45601</v>
          </cell>
        </row>
        <row r="4618">
          <cell r="A4618" t="str">
            <v>FCON-18060</v>
          </cell>
          <cell r="G4618">
            <v>45601</v>
          </cell>
          <cell r="H4618">
            <v>45609</v>
          </cell>
        </row>
        <row r="4619">
          <cell r="A4619" t="str">
            <v>FCON-18070</v>
          </cell>
          <cell r="G4619">
            <v>45609</v>
          </cell>
          <cell r="H4619">
            <v>45617</v>
          </cell>
        </row>
        <row r="4620">
          <cell r="A4620" t="str">
            <v>FCON-18090</v>
          </cell>
          <cell r="G4620">
            <v>45617</v>
          </cell>
          <cell r="H4620">
            <v>45631</v>
          </cell>
        </row>
        <row r="4621">
          <cell r="A4621" t="str">
            <v>FCON-18110</v>
          </cell>
          <cell r="G4621">
            <v>45730</v>
          </cell>
          <cell r="H4621">
            <v>45751</v>
          </cell>
        </row>
        <row r="4622">
          <cell r="A4622" t="str">
            <v>Intersección Vehicular Cll 22 x Cra 129 / Level Intersection PK13+430</v>
          </cell>
          <cell r="G4622">
            <v>45631</v>
          </cell>
          <cell r="H4622">
            <v>45773</v>
          </cell>
        </row>
        <row r="4623">
          <cell r="A4623" t="str">
            <v>FCON-18170</v>
          </cell>
          <cell r="G4623">
            <v>45631</v>
          </cell>
          <cell r="H4623">
            <v>45642</v>
          </cell>
        </row>
        <row r="4624">
          <cell r="A4624" t="str">
            <v>FCON-18120</v>
          </cell>
          <cell r="G4624">
            <v>45642</v>
          </cell>
          <cell r="H4624">
            <v>45651</v>
          </cell>
        </row>
        <row r="4625">
          <cell r="A4625" t="str">
            <v>FCON-18130</v>
          </cell>
          <cell r="G4625">
            <v>45651</v>
          </cell>
          <cell r="H4625">
            <v>45665</v>
          </cell>
        </row>
        <row r="4626">
          <cell r="A4626" t="str">
            <v>FCON-18140</v>
          </cell>
          <cell r="G4626">
            <v>45665</v>
          </cell>
          <cell r="H4626">
            <v>45672</v>
          </cell>
        </row>
        <row r="4627">
          <cell r="A4627" t="str">
            <v>FCON-18160</v>
          </cell>
          <cell r="G4627">
            <v>45672</v>
          </cell>
          <cell r="H4627">
            <v>45687</v>
          </cell>
        </row>
        <row r="4628">
          <cell r="A4628" t="str">
            <v>FCON-18180</v>
          </cell>
          <cell r="G4628">
            <v>45751</v>
          </cell>
          <cell r="H4628">
            <v>45773</v>
          </cell>
        </row>
        <row r="4629">
          <cell r="A4629" t="str">
            <v>Intersección Vehicular Cll 22 x Cra 138A / Level Intersection PK14+440</v>
          </cell>
          <cell r="G4629">
            <v>45687</v>
          </cell>
          <cell r="H4629">
            <v>45790</v>
          </cell>
        </row>
        <row r="4630">
          <cell r="A4630" t="str">
            <v>FCON-18240</v>
          </cell>
          <cell r="G4630">
            <v>45687</v>
          </cell>
          <cell r="H4630">
            <v>45696</v>
          </cell>
        </row>
        <row r="4631">
          <cell r="A4631" t="str">
            <v>FCON-18190</v>
          </cell>
          <cell r="G4631">
            <v>45696</v>
          </cell>
          <cell r="H4631">
            <v>45705</v>
          </cell>
        </row>
        <row r="4632">
          <cell r="A4632" t="str">
            <v>FCON-18200</v>
          </cell>
          <cell r="G4632">
            <v>45705</v>
          </cell>
          <cell r="H4632">
            <v>45713</v>
          </cell>
        </row>
        <row r="4633">
          <cell r="A4633" t="str">
            <v>FCON-18210</v>
          </cell>
          <cell r="G4633">
            <v>45713</v>
          </cell>
          <cell r="H4633">
            <v>45720</v>
          </cell>
        </row>
        <row r="4634">
          <cell r="A4634" t="str">
            <v>FCON-18230</v>
          </cell>
          <cell r="G4634">
            <v>45720</v>
          </cell>
          <cell r="H4634">
            <v>45735</v>
          </cell>
        </row>
        <row r="4635">
          <cell r="A4635" t="str">
            <v>FCON-18250</v>
          </cell>
          <cell r="G4635">
            <v>45773</v>
          </cell>
          <cell r="H4635">
            <v>45790</v>
          </cell>
        </row>
        <row r="4636">
          <cell r="A4636" t="str">
            <v>T9 Tramo 9 - Pte. Río Bogotá - Estación Funza la Ramada PK14+640 - PK16+260</v>
          </cell>
          <cell r="G4636">
            <v>45463</v>
          </cell>
          <cell r="H4636">
            <v>46044</v>
          </cell>
        </row>
        <row r="4637">
          <cell r="A4637" t="str">
            <v>T9-1 Tramo 9 - Movimiento de tierra finalizado y sistema de drenaje finalizados</v>
          </cell>
          <cell r="G4637">
            <v>45463</v>
          </cell>
          <cell r="H4637">
            <v>45772</v>
          </cell>
        </row>
        <row r="4638">
          <cell r="A4638" t="str">
            <v>FCON-5965</v>
          </cell>
          <cell r="G4638">
            <v>45463</v>
          </cell>
          <cell r="H4638">
            <v>45541</v>
          </cell>
        </row>
        <row r="4639">
          <cell r="A4639" t="str">
            <v>FCON-5970</v>
          </cell>
          <cell r="G4639">
            <v>45482</v>
          </cell>
          <cell r="H4639">
            <v>45772</v>
          </cell>
        </row>
        <row r="4640">
          <cell r="A4640" t="str">
            <v>FCON-5980</v>
          </cell>
          <cell r="G4640">
            <v>45569</v>
          </cell>
          <cell r="H4640">
            <v>45660</v>
          </cell>
        </row>
        <row r="4641">
          <cell r="A4641" t="str">
            <v>FCON-5985</v>
          </cell>
          <cell r="G4641">
            <v>45588</v>
          </cell>
          <cell r="H4641">
            <v>45686</v>
          </cell>
        </row>
        <row r="4642">
          <cell r="A4642" t="str">
            <v>FCON-5990</v>
          </cell>
          <cell r="G4642">
            <v>45608</v>
          </cell>
          <cell r="H4642">
            <v>45702</v>
          </cell>
        </row>
        <row r="4643">
          <cell r="A4643" t="str">
            <v>FCON-6000</v>
          </cell>
          <cell r="G4643">
            <v>45646</v>
          </cell>
          <cell r="H4643">
            <v>45756</v>
          </cell>
        </row>
        <row r="4644">
          <cell r="A4644" t="str">
            <v>FCON-6005</v>
          </cell>
          <cell r="G4644">
            <v>45646</v>
          </cell>
          <cell r="H4644">
            <v>45756</v>
          </cell>
        </row>
        <row r="4645">
          <cell r="A4645" t="str">
            <v>FCON-6010</v>
          </cell>
          <cell r="G4645">
            <v>45646</v>
          </cell>
          <cell r="H4645">
            <v>45756</v>
          </cell>
        </row>
        <row r="4646">
          <cell r="A4646" t="str">
            <v>FCON-14860</v>
          </cell>
          <cell r="G4646">
            <v>45688</v>
          </cell>
          <cell r="H4646">
            <v>45727</v>
          </cell>
        </row>
        <row r="4647">
          <cell r="A4647" t="str">
            <v>FCON-6015</v>
          </cell>
          <cell r="G4647">
            <v>45702</v>
          </cell>
          <cell r="H4647">
            <v>45706</v>
          </cell>
        </row>
        <row r="4648">
          <cell r="A4648" t="str">
            <v>T9-2 Vía férrea Tramo 9 -K 14+640 - K16+260</v>
          </cell>
          <cell r="G4648">
            <v>45717</v>
          </cell>
          <cell r="H4648">
            <v>45901</v>
          </cell>
        </row>
        <row r="4649">
          <cell r="A4649" t="str">
            <v>FCON-6020</v>
          </cell>
          <cell r="G4649">
            <v>45717</v>
          </cell>
          <cell r="H4649">
            <v>45724</v>
          </cell>
        </row>
        <row r="4650">
          <cell r="A4650" t="str">
            <v>FCON-6025</v>
          </cell>
          <cell r="G4650">
            <v>45724</v>
          </cell>
          <cell r="H4650">
            <v>45743</v>
          </cell>
        </row>
        <row r="4651">
          <cell r="A4651" t="str">
            <v>FCON-6030</v>
          </cell>
          <cell r="G4651">
            <v>45734</v>
          </cell>
          <cell r="H4651">
            <v>45769</v>
          </cell>
        </row>
        <row r="4652">
          <cell r="A4652" t="str">
            <v>FCON-6035</v>
          </cell>
          <cell r="G4652">
            <v>45734</v>
          </cell>
          <cell r="H4652">
            <v>45818</v>
          </cell>
        </row>
        <row r="4653">
          <cell r="A4653" t="str">
            <v>FCON-6040</v>
          </cell>
          <cell r="G4653">
            <v>45771</v>
          </cell>
          <cell r="H4653">
            <v>45797</v>
          </cell>
        </row>
        <row r="4654">
          <cell r="A4654" t="str">
            <v>FCON-6045</v>
          </cell>
          <cell r="G4654">
            <v>45797</v>
          </cell>
          <cell r="H4654">
            <v>45807</v>
          </cell>
        </row>
        <row r="4655">
          <cell r="A4655" t="str">
            <v>FCON-6050</v>
          </cell>
          <cell r="G4655">
            <v>45843</v>
          </cell>
          <cell r="H4655">
            <v>45857</v>
          </cell>
        </row>
        <row r="4656">
          <cell r="A4656" t="str">
            <v>FCON-6055</v>
          </cell>
          <cell r="G4656">
            <v>45859</v>
          </cell>
          <cell r="H4656">
            <v>45874</v>
          </cell>
        </row>
        <row r="4657">
          <cell r="A4657" t="str">
            <v>FCON-6060</v>
          </cell>
          <cell r="G4657">
            <v>45874</v>
          </cell>
          <cell r="H4657">
            <v>45888</v>
          </cell>
        </row>
        <row r="4658">
          <cell r="A4658" t="str">
            <v>FCON-6065</v>
          </cell>
          <cell r="G4658">
            <v>45888</v>
          </cell>
          <cell r="H4658">
            <v>45901</v>
          </cell>
        </row>
        <row r="4659">
          <cell r="A4659" t="str">
            <v>FCON-6070</v>
          </cell>
          <cell r="H4659">
            <v>45901</v>
          </cell>
        </row>
        <row r="4660">
          <cell r="A4660" t="str">
            <v>FCON-6075</v>
          </cell>
          <cell r="H4660">
            <v>45901</v>
          </cell>
        </row>
        <row r="4661">
          <cell r="A4661" t="str">
            <v>T9-3A Vía férrea Tramo 9 con sistemas férreos instalados</v>
          </cell>
          <cell r="G4661">
            <v>45756</v>
          </cell>
          <cell r="H4661">
            <v>45994</v>
          </cell>
        </row>
        <row r="4662">
          <cell r="A4662" t="str">
            <v>Sistema de Catenaria</v>
          </cell>
          <cell r="G4662">
            <v>45756</v>
          </cell>
          <cell r="H4662">
            <v>45859</v>
          </cell>
        </row>
        <row r="4663">
          <cell r="A4663" t="str">
            <v>FCON-6080</v>
          </cell>
          <cell r="G4663">
            <v>45756</v>
          </cell>
          <cell r="H4663">
            <v>45768</v>
          </cell>
        </row>
        <row r="4664">
          <cell r="A4664" t="str">
            <v>FCON-5995</v>
          </cell>
          <cell r="G4664">
            <v>45768</v>
          </cell>
          <cell r="H4664">
            <v>45859</v>
          </cell>
        </row>
        <row r="4665">
          <cell r="A4665" t="str">
            <v>FCON-6090</v>
          </cell>
          <cell r="G4665">
            <v>45793</v>
          </cell>
          <cell r="H4665">
            <v>45857</v>
          </cell>
        </row>
        <row r="4666">
          <cell r="A4666" t="str">
            <v>Redes Energia del tramo (Cable de Media)</v>
          </cell>
          <cell r="G4666">
            <v>45818</v>
          </cell>
          <cell r="H4666">
            <v>45906</v>
          </cell>
        </row>
        <row r="4667">
          <cell r="A4667" t="str">
            <v>FCON-6120</v>
          </cell>
          <cell r="G4667">
            <v>45818</v>
          </cell>
          <cell r="H4667">
            <v>45897</v>
          </cell>
        </row>
        <row r="4668">
          <cell r="A4668" t="str">
            <v>FCON-6125</v>
          </cell>
          <cell r="G4668">
            <v>45818</v>
          </cell>
          <cell r="H4668">
            <v>45897</v>
          </cell>
        </row>
        <row r="4669">
          <cell r="A4669" t="str">
            <v>FCON-6130</v>
          </cell>
          <cell r="G4669">
            <v>45818</v>
          </cell>
          <cell r="H4669">
            <v>45904</v>
          </cell>
        </row>
        <row r="4670">
          <cell r="A4670" t="str">
            <v>FCON-6135</v>
          </cell>
          <cell r="G4670">
            <v>45897</v>
          </cell>
          <cell r="H4670">
            <v>45903</v>
          </cell>
        </row>
        <row r="4671">
          <cell r="A4671" t="str">
            <v>FCON-6140</v>
          </cell>
          <cell r="G4671">
            <v>45903</v>
          </cell>
          <cell r="H4671">
            <v>45906</v>
          </cell>
        </row>
        <row r="4672">
          <cell r="A4672" t="str">
            <v>Sistema de Comunicaciones</v>
          </cell>
          <cell r="G4672">
            <v>45896</v>
          </cell>
          <cell r="H4672">
            <v>45994</v>
          </cell>
        </row>
        <row r="4673">
          <cell r="A4673" t="str">
            <v>FCON-6145</v>
          </cell>
          <cell r="G4673">
            <v>45896</v>
          </cell>
          <cell r="H4673">
            <v>45898</v>
          </cell>
        </row>
        <row r="4674">
          <cell r="A4674" t="str">
            <v>FCON-6150</v>
          </cell>
          <cell r="G4674">
            <v>45898</v>
          </cell>
          <cell r="H4674">
            <v>45969</v>
          </cell>
        </row>
        <row r="4675">
          <cell r="A4675" t="str">
            <v>FCON-6155</v>
          </cell>
          <cell r="G4675">
            <v>45898</v>
          </cell>
          <cell r="H4675">
            <v>45919</v>
          </cell>
        </row>
        <row r="4676">
          <cell r="A4676" t="str">
            <v>FCON-6160</v>
          </cell>
          <cell r="G4676">
            <v>45898</v>
          </cell>
          <cell r="H4676">
            <v>45930</v>
          </cell>
        </row>
        <row r="4677">
          <cell r="A4677" t="str">
            <v>FCON-6165</v>
          </cell>
          <cell r="G4677">
            <v>45898</v>
          </cell>
          <cell r="H4677">
            <v>45930</v>
          </cell>
        </row>
        <row r="4678">
          <cell r="A4678" t="str">
            <v>FCON-6170</v>
          </cell>
          <cell r="G4678">
            <v>45898</v>
          </cell>
          <cell r="H4678">
            <v>45980</v>
          </cell>
        </row>
        <row r="4679">
          <cell r="A4679" t="str">
            <v>FCON-6175</v>
          </cell>
          <cell r="G4679">
            <v>45944</v>
          </cell>
          <cell r="H4679">
            <v>45974</v>
          </cell>
        </row>
        <row r="4680">
          <cell r="A4680" t="str">
            <v>FCON-6180</v>
          </cell>
          <cell r="G4680">
            <v>45948</v>
          </cell>
          <cell r="H4680">
            <v>45986</v>
          </cell>
        </row>
        <row r="4681">
          <cell r="A4681" t="str">
            <v>FCON-6185</v>
          </cell>
          <cell r="G4681">
            <v>45974</v>
          </cell>
          <cell r="H4681">
            <v>45979</v>
          </cell>
        </row>
        <row r="4682">
          <cell r="A4682" t="str">
            <v>FCON-6190</v>
          </cell>
          <cell r="G4682">
            <v>45979</v>
          </cell>
          <cell r="H4682">
            <v>45981</v>
          </cell>
        </row>
        <row r="4683">
          <cell r="A4683" t="str">
            <v>FCON-6195</v>
          </cell>
          <cell r="G4683">
            <v>45979</v>
          </cell>
          <cell r="H4683">
            <v>45981</v>
          </cell>
        </row>
        <row r="4684">
          <cell r="A4684" t="str">
            <v>FCON-6200</v>
          </cell>
          <cell r="G4684">
            <v>45979</v>
          </cell>
          <cell r="H4684">
            <v>45981</v>
          </cell>
        </row>
        <row r="4685">
          <cell r="A4685" t="str">
            <v>FCON-6205</v>
          </cell>
          <cell r="G4685">
            <v>45981</v>
          </cell>
          <cell r="H4685">
            <v>45983</v>
          </cell>
        </row>
        <row r="4686">
          <cell r="A4686" t="str">
            <v>FCON-6210</v>
          </cell>
          <cell r="G4686">
            <v>45986</v>
          </cell>
          <cell r="H4686">
            <v>45989</v>
          </cell>
        </row>
        <row r="4687">
          <cell r="A4687" t="str">
            <v>FCON-6215</v>
          </cell>
          <cell r="G4687">
            <v>45989</v>
          </cell>
          <cell r="H4687">
            <v>45994</v>
          </cell>
        </row>
        <row r="4688">
          <cell r="A4688" t="str">
            <v>Sistema de Señalización en vía e Intersecciones</v>
          </cell>
          <cell r="G4688">
            <v>45896</v>
          </cell>
          <cell r="H4688">
            <v>45992</v>
          </cell>
        </row>
        <row r="4689">
          <cell r="A4689" t="str">
            <v>FCON-6220</v>
          </cell>
          <cell r="G4689">
            <v>45896</v>
          </cell>
          <cell r="H4689">
            <v>45898</v>
          </cell>
        </row>
        <row r="4690">
          <cell r="A4690" t="str">
            <v>FCON-6225</v>
          </cell>
          <cell r="G4690">
            <v>45898</v>
          </cell>
          <cell r="H4690">
            <v>45969</v>
          </cell>
        </row>
        <row r="4691">
          <cell r="A4691" t="str">
            <v>FCON-6230</v>
          </cell>
          <cell r="G4691">
            <v>45898</v>
          </cell>
          <cell r="H4691">
            <v>45918</v>
          </cell>
        </row>
        <row r="4692">
          <cell r="A4692" t="str">
            <v>FCON-6235</v>
          </cell>
          <cell r="G4692">
            <v>45901</v>
          </cell>
          <cell r="H4692">
            <v>45980</v>
          </cell>
        </row>
        <row r="4693">
          <cell r="A4693" t="str">
            <v>FCON-6240</v>
          </cell>
          <cell r="G4693">
            <v>45940</v>
          </cell>
          <cell r="H4693">
            <v>45982</v>
          </cell>
        </row>
        <row r="4694">
          <cell r="A4694" t="str">
            <v>FCON-6245</v>
          </cell>
          <cell r="G4694">
            <v>45940</v>
          </cell>
          <cell r="H4694">
            <v>45982</v>
          </cell>
        </row>
        <row r="4695">
          <cell r="A4695" t="str">
            <v>FCON-6250</v>
          </cell>
          <cell r="G4695">
            <v>45940</v>
          </cell>
          <cell r="H4695">
            <v>45982</v>
          </cell>
        </row>
        <row r="4696">
          <cell r="A4696" t="str">
            <v>FCON-6255</v>
          </cell>
          <cell r="G4696">
            <v>45983</v>
          </cell>
          <cell r="H4696">
            <v>45987</v>
          </cell>
        </row>
        <row r="4697">
          <cell r="A4697" t="str">
            <v>FCON-6260</v>
          </cell>
          <cell r="G4697">
            <v>45987</v>
          </cell>
          <cell r="H4697">
            <v>45992</v>
          </cell>
        </row>
        <row r="4698">
          <cell r="A4698" t="str">
            <v>T9-3B Vía férrea Tramo 9 con sistemas férreos verificados, probados y funcionado</v>
          </cell>
          <cell r="G4698">
            <v>45820</v>
          </cell>
          <cell r="H4698">
            <v>46044</v>
          </cell>
        </row>
        <row r="4699">
          <cell r="A4699" t="str">
            <v>Sistema de Catenaria</v>
          </cell>
          <cell r="G4699">
            <v>45820</v>
          </cell>
          <cell r="H4699">
            <v>45983</v>
          </cell>
        </row>
        <row r="4700">
          <cell r="A4700" t="str">
            <v>FCON-6095</v>
          </cell>
          <cell r="G4700">
            <v>45820</v>
          </cell>
          <cell r="H4700">
            <v>45848</v>
          </cell>
        </row>
        <row r="4701">
          <cell r="A4701" t="str">
            <v>FCON-6085</v>
          </cell>
          <cell r="G4701">
            <v>45834</v>
          </cell>
          <cell r="H4701">
            <v>45918</v>
          </cell>
        </row>
        <row r="4702">
          <cell r="A4702" t="str">
            <v>FCON-6100</v>
          </cell>
          <cell r="G4702">
            <v>45878</v>
          </cell>
          <cell r="H4702">
            <v>45896</v>
          </cell>
        </row>
        <row r="4703">
          <cell r="A4703" t="str">
            <v>FCON-6105</v>
          </cell>
          <cell r="G4703">
            <v>45896</v>
          </cell>
          <cell r="H4703">
            <v>45913</v>
          </cell>
        </row>
        <row r="4704">
          <cell r="A4704" t="str">
            <v>FCON-6110</v>
          </cell>
          <cell r="G4704">
            <v>45913</v>
          </cell>
          <cell r="H4704">
            <v>45931</v>
          </cell>
        </row>
        <row r="4705">
          <cell r="A4705" t="str">
            <v>FCON-6115</v>
          </cell>
          <cell r="G4705">
            <v>45931</v>
          </cell>
          <cell r="H4705">
            <v>45938</v>
          </cell>
        </row>
        <row r="4706">
          <cell r="A4706" t="str">
            <v>FCON-6265</v>
          </cell>
          <cell r="G4706">
            <v>45938</v>
          </cell>
          <cell r="H4706">
            <v>45983</v>
          </cell>
        </row>
        <row r="4707">
          <cell r="A4707" t="str">
            <v>Redes Energia del tramo (Cable de Media)</v>
          </cell>
          <cell r="G4707">
            <v>45908</v>
          </cell>
          <cell r="H4707">
            <v>45950</v>
          </cell>
        </row>
        <row r="4708">
          <cell r="A4708" t="str">
            <v>FCON-6270</v>
          </cell>
          <cell r="G4708">
            <v>45908</v>
          </cell>
          <cell r="H4708">
            <v>45950</v>
          </cell>
        </row>
        <row r="4709">
          <cell r="A4709" t="str">
            <v>FCON-6275</v>
          </cell>
          <cell r="G4709">
            <v>45908</v>
          </cell>
          <cell r="H4709">
            <v>45950</v>
          </cell>
        </row>
        <row r="4710">
          <cell r="A4710" t="str">
            <v>Sistema de Comunicaciones</v>
          </cell>
          <cell r="G4710">
            <v>45994</v>
          </cell>
          <cell r="H4710">
            <v>46044</v>
          </cell>
        </row>
        <row r="4711">
          <cell r="A4711" t="str">
            <v>FCON-6280</v>
          </cell>
          <cell r="G4711">
            <v>45994</v>
          </cell>
          <cell r="H4711">
            <v>46044</v>
          </cell>
        </row>
        <row r="4712">
          <cell r="A4712" t="str">
            <v>Sistema de Señalización en vía e Intersecciones</v>
          </cell>
          <cell r="G4712">
            <v>45992</v>
          </cell>
          <cell r="H4712">
            <v>46042</v>
          </cell>
        </row>
        <row r="4713">
          <cell r="A4713" t="str">
            <v>FCON-6285</v>
          </cell>
          <cell r="G4713">
            <v>45992</v>
          </cell>
          <cell r="H4713">
            <v>46042</v>
          </cell>
        </row>
        <row r="4714">
          <cell r="A4714" t="str">
            <v>T9-4 Entrega Estructura y Acabados Estación Funza 1</v>
          </cell>
          <cell r="G4714">
            <v>45531</v>
          </cell>
          <cell r="H4714">
            <v>45790</v>
          </cell>
        </row>
        <row r="4715">
          <cell r="A4715" t="str">
            <v>FCON-6290</v>
          </cell>
          <cell r="G4715">
            <v>45531</v>
          </cell>
          <cell r="H4715">
            <v>45551</v>
          </cell>
        </row>
        <row r="4716">
          <cell r="A4716" t="str">
            <v>FCON-6295</v>
          </cell>
          <cell r="G4716">
            <v>45551</v>
          </cell>
          <cell r="H4716">
            <v>45576</v>
          </cell>
        </row>
        <row r="4717">
          <cell r="A4717" t="str">
            <v>FCON-6300</v>
          </cell>
          <cell r="G4717">
            <v>45551</v>
          </cell>
          <cell r="H4717">
            <v>45754</v>
          </cell>
        </row>
        <row r="4718">
          <cell r="A4718" t="str">
            <v>FCON-6305</v>
          </cell>
          <cell r="G4718">
            <v>45567</v>
          </cell>
          <cell r="H4718">
            <v>45594</v>
          </cell>
        </row>
        <row r="4719">
          <cell r="A4719" t="str">
            <v>FCON-6310</v>
          </cell>
          <cell r="G4719">
            <v>45575</v>
          </cell>
          <cell r="H4719">
            <v>45602</v>
          </cell>
        </row>
        <row r="4720">
          <cell r="A4720" t="str">
            <v>FCON-6315</v>
          </cell>
          <cell r="G4720">
            <v>45602</v>
          </cell>
          <cell r="H4720">
            <v>45608</v>
          </cell>
        </row>
        <row r="4721">
          <cell r="A4721" t="str">
            <v>FCON-6320</v>
          </cell>
          <cell r="G4721">
            <v>45608</v>
          </cell>
          <cell r="H4721">
            <v>45625</v>
          </cell>
        </row>
        <row r="4722">
          <cell r="A4722" t="str">
            <v>FCON-6325</v>
          </cell>
          <cell r="G4722">
            <v>45608</v>
          </cell>
          <cell r="H4722">
            <v>45756</v>
          </cell>
        </row>
        <row r="4723">
          <cell r="A4723" t="str">
            <v>FCON-6330</v>
          </cell>
          <cell r="G4723">
            <v>45625</v>
          </cell>
          <cell r="H4723">
            <v>45720</v>
          </cell>
        </row>
        <row r="4724">
          <cell r="A4724" t="str">
            <v>FCON-6335</v>
          </cell>
          <cell r="G4724">
            <v>45667</v>
          </cell>
          <cell r="H4724">
            <v>45734</v>
          </cell>
        </row>
        <row r="4725">
          <cell r="A4725" t="str">
            <v>FCON-6340</v>
          </cell>
          <cell r="G4725">
            <v>45674</v>
          </cell>
          <cell r="H4725">
            <v>45750</v>
          </cell>
        </row>
        <row r="4726">
          <cell r="A4726" t="str">
            <v>FCON-6345</v>
          </cell>
          <cell r="G4726">
            <v>45700</v>
          </cell>
          <cell r="H4726">
            <v>45748</v>
          </cell>
        </row>
        <row r="4727">
          <cell r="A4727" t="str">
            <v>FCON-6350</v>
          </cell>
          <cell r="G4727">
            <v>45717</v>
          </cell>
          <cell r="H4727">
            <v>45766</v>
          </cell>
        </row>
        <row r="4728">
          <cell r="A4728" t="str">
            <v>FCON-6355</v>
          </cell>
          <cell r="G4728">
            <v>45751</v>
          </cell>
          <cell r="H4728">
            <v>45790</v>
          </cell>
        </row>
        <row r="4729">
          <cell r="A4729" t="str">
            <v>T9-5A Entrega Estación Funza 1 con sistemas férreos instalados</v>
          </cell>
          <cell r="G4729">
            <v>45898</v>
          </cell>
          <cell r="H4729">
            <v>45993</v>
          </cell>
        </row>
        <row r="4730">
          <cell r="A4730" t="str">
            <v>Sistema de Recuado AFC</v>
          </cell>
          <cell r="G4730">
            <v>45944</v>
          </cell>
          <cell r="H4730">
            <v>45993</v>
          </cell>
        </row>
        <row r="4731">
          <cell r="A4731" t="str">
            <v>FCON-6360</v>
          </cell>
          <cell r="G4731">
            <v>45944</v>
          </cell>
          <cell r="H4731">
            <v>45985</v>
          </cell>
        </row>
        <row r="4732">
          <cell r="A4732" t="str">
            <v>FCON-6365</v>
          </cell>
          <cell r="G4732">
            <v>45944</v>
          </cell>
          <cell r="H4732">
            <v>45992</v>
          </cell>
        </row>
        <row r="4733">
          <cell r="A4733" t="str">
            <v>FCON-6370</v>
          </cell>
          <cell r="G4733">
            <v>45985</v>
          </cell>
          <cell r="H4733">
            <v>45988</v>
          </cell>
        </row>
        <row r="4734">
          <cell r="A4734" t="str">
            <v>FCON-6375</v>
          </cell>
          <cell r="G4734">
            <v>45988</v>
          </cell>
          <cell r="H4734">
            <v>45993</v>
          </cell>
        </row>
        <row r="4735">
          <cell r="A4735" t="str">
            <v>Sistemas de Comunicación</v>
          </cell>
          <cell r="G4735">
            <v>45898</v>
          </cell>
          <cell r="H4735">
            <v>45993</v>
          </cell>
        </row>
        <row r="4736">
          <cell r="A4736" t="str">
            <v>FCON-6380</v>
          </cell>
          <cell r="G4736">
            <v>45898</v>
          </cell>
          <cell r="H4736">
            <v>45969</v>
          </cell>
        </row>
        <row r="4737">
          <cell r="A4737" t="str">
            <v>FCON-6385</v>
          </cell>
          <cell r="G4737">
            <v>45901</v>
          </cell>
          <cell r="H4737">
            <v>45981</v>
          </cell>
        </row>
        <row r="4738">
          <cell r="A4738" t="str">
            <v>FCON-6390</v>
          </cell>
          <cell r="G4738">
            <v>45944</v>
          </cell>
          <cell r="H4738">
            <v>45985</v>
          </cell>
        </row>
        <row r="4739">
          <cell r="A4739" t="str">
            <v>FCON-6395</v>
          </cell>
          <cell r="G4739">
            <v>45944</v>
          </cell>
          <cell r="H4739">
            <v>45985</v>
          </cell>
        </row>
        <row r="4740">
          <cell r="A4740" t="str">
            <v>FCON-6400</v>
          </cell>
          <cell r="G4740">
            <v>45944</v>
          </cell>
          <cell r="H4740">
            <v>45985</v>
          </cell>
        </row>
        <row r="4741">
          <cell r="A4741" t="str">
            <v>FCON-6405</v>
          </cell>
          <cell r="G4741">
            <v>45944</v>
          </cell>
          <cell r="H4741">
            <v>45985</v>
          </cell>
        </row>
        <row r="4742">
          <cell r="A4742" t="str">
            <v>FCON-6410</v>
          </cell>
          <cell r="G4742">
            <v>45944</v>
          </cell>
          <cell r="H4742">
            <v>45985</v>
          </cell>
        </row>
        <row r="4743">
          <cell r="A4743" t="str">
            <v>FCON-6415</v>
          </cell>
          <cell r="G4743">
            <v>45944</v>
          </cell>
          <cell r="H4743">
            <v>45985</v>
          </cell>
        </row>
        <row r="4744">
          <cell r="A4744" t="str">
            <v>FCON-6420</v>
          </cell>
          <cell r="G4744">
            <v>45944</v>
          </cell>
          <cell r="H4744">
            <v>45985</v>
          </cell>
        </row>
        <row r="4745">
          <cell r="A4745" t="str">
            <v>FCON-6425</v>
          </cell>
          <cell r="G4745">
            <v>45944</v>
          </cell>
          <cell r="H4745">
            <v>45985</v>
          </cell>
        </row>
        <row r="4746">
          <cell r="A4746" t="str">
            <v>FCON-6430</v>
          </cell>
          <cell r="G4746">
            <v>45985</v>
          </cell>
          <cell r="H4746">
            <v>45988</v>
          </cell>
        </row>
        <row r="4747">
          <cell r="A4747" t="str">
            <v>FCON-6435</v>
          </cell>
          <cell r="G4747">
            <v>45988</v>
          </cell>
          <cell r="H4747">
            <v>45993</v>
          </cell>
        </row>
        <row r="4748">
          <cell r="A4748" t="str">
            <v>Subestación de la Estación de Pasajeros</v>
          </cell>
          <cell r="G4748">
            <v>45898</v>
          </cell>
          <cell r="H4748">
            <v>45992</v>
          </cell>
        </row>
        <row r="4749">
          <cell r="A4749" t="str">
            <v>Construcción e Intalación del equipo de media tensión (Subestación reductora y rectificadora)</v>
          </cell>
          <cell r="G4749">
            <v>45898</v>
          </cell>
          <cell r="H4749">
            <v>45992</v>
          </cell>
        </row>
        <row r="4750">
          <cell r="A4750" t="str">
            <v>FCON-6440</v>
          </cell>
          <cell r="G4750">
            <v>45898</v>
          </cell>
          <cell r="H4750">
            <v>45969</v>
          </cell>
        </row>
        <row r="4751">
          <cell r="A4751" t="str">
            <v>FCON-6445</v>
          </cell>
          <cell r="G4751">
            <v>45898</v>
          </cell>
          <cell r="H4751">
            <v>45974</v>
          </cell>
        </row>
        <row r="4752">
          <cell r="A4752" t="str">
            <v>FCON-6450</v>
          </cell>
          <cell r="G4752">
            <v>45944</v>
          </cell>
          <cell r="H4752">
            <v>45985</v>
          </cell>
        </row>
        <row r="4753">
          <cell r="A4753" t="str">
            <v>FCON-6455</v>
          </cell>
          <cell r="G4753">
            <v>45944</v>
          </cell>
          <cell r="H4753">
            <v>45985</v>
          </cell>
        </row>
        <row r="4754">
          <cell r="A4754" t="str">
            <v>FCON-6460</v>
          </cell>
          <cell r="G4754">
            <v>45985</v>
          </cell>
          <cell r="H4754">
            <v>45992</v>
          </cell>
        </row>
        <row r="4755">
          <cell r="A4755" t="str">
            <v>Comunication</v>
          </cell>
          <cell r="G4755">
            <v>45944</v>
          </cell>
          <cell r="H4755">
            <v>45992</v>
          </cell>
        </row>
        <row r="4756">
          <cell r="A4756" t="str">
            <v>FCON-6465</v>
          </cell>
          <cell r="G4756">
            <v>45944</v>
          </cell>
          <cell r="H4756">
            <v>45985</v>
          </cell>
        </row>
        <row r="4757">
          <cell r="A4757" t="str">
            <v>FCON-6470</v>
          </cell>
          <cell r="G4757">
            <v>45944</v>
          </cell>
          <cell r="H4757">
            <v>45985</v>
          </cell>
        </row>
        <row r="4758">
          <cell r="A4758" t="str">
            <v>FCON-6475</v>
          </cell>
          <cell r="G4758">
            <v>45944</v>
          </cell>
          <cell r="H4758">
            <v>45985</v>
          </cell>
        </row>
        <row r="4759">
          <cell r="A4759" t="str">
            <v>FCON-6480</v>
          </cell>
          <cell r="G4759">
            <v>45944</v>
          </cell>
          <cell r="H4759">
            <v>45985</v>
          </cell>
        </row>
        <row r="4760">
          <cell r="A4760" t="str">
            <v>FCON-6485</v>
          </cell>
          <cell r="G4760">
            <v>45944</v>
          </cell>
          <cell r="H4760">
            <v>45985</v>
          </cell>
        </row>
        <row r="4761">
          <cell r="A4761" t="str">
            <v>FCON-6490</v>
          </cell>
          <cell r="G4761">
            <v>45944</v>
          </cell>
          <cell r="H4761">
            <v>45985</v>
          </cell>
        </row>
        <row r="4762">
          <cell r="A4762" t="str">
            <v>FCON-6495</v>
          </cell>
          <cell r="G4762">
            <v>45944</v>
          </cell>
          <cell r="H4762">
            <v>45985</v>
          </cell>
        </row>
        <row r="4763">
          <cell r="A4763" t="str">
            <v>FCON-6500</v>
          </cell>
          <cell r="G4763">
            <v>45985</v>
          </cell>
          <cell r="H4763">
            <v>45992</v>
          </cell>
        </row>
        <row r="4764">
          <cell r="A4764" t="str">
            <v>T9-5B Entrega Estación Funza 1 con sistemas férreos verificados, probados y funcionado</v>
          </cell>
          <cell r="G4764">
            <v>45993</v>
          </cell>
          <cell r="H4764">
            <v>46043</v>
          </cell>
        </row>
        <row r="4765">
          <cell r="A4765" t="str">
            <v>Sistema de Recuado AFC</v>
          </cell>
          <cell r="G4765">
            <v>45993</v>
          </cell>
          <cell r="H4765">
            <v>46043</v>
          </cell>
        </row>
        <row r="4766">
          <cell r="A4766" t="str">
            <v>FCON-6505</v>
          </cell>
          <cell r="G4766">
            <v>45993</v>
          </cell>
          <cell r="H4766">
            <v>46043</v>
          </cell>
        </row>
        <row r="4767">
          <cell r="A4767" t="str">
            <v>Sistemas de Comunicación</v>
          </cell>
          <cell r="G4767">
            <v>45993</v>
          </cell>
          <cell r="H4767">
            <v>46043</v>
          </cell>
        </row>
        <row r="4768">
          <cell r="A4768" t="str">
            <v>FCON-6510</v>
          </cell>
          <cell r="G4768">
            <v>45993</v>
          </cell>
          <cell r="H4768">
            <v>46043</v>
          </cell>
        </row>
        <row r="4769">
          <cell r="A4769" t="str">
            <v>Subestación de la Estación de Pasajeros</v>
          </cell>
          <cell r="G4769">
            <v>45993</v>
          </cell>
          <cell r="H4769">
            <v>46043</v>
          </cell>
        </row>
        <row r="4770">
          <cell r="A4770" t="str">
            <v>FCON-6515</v>
          </cell>
          <cell r="G4770">
            <v>45993</v>
          </cell>
          <cell r="H4770">
            <v>46043</v>
          </cell>
        </row>
        <row r="4771">
          <cell r="A4771" t="str">
            <v>T9-6 Intersecciones a nivel</v>
          </cell>
          <cell r="G4771">
            <v>45660</v>
          </cell>
          <cell r="H4771">
            <v>45736</v>
          </cell>
        </row>
        <row r="4772">
          <cell r="A4772" t="str">
            <v>Intersección Vehicular Vía la Florida / Level Intersection PK15+960</v>
          </cell>
          <cell r="G4772">
            <v>45660</v>
          </cell>
          <cell r="H4772">
            <v>45730</v>
          </cell>
        </row>
        <row r="4773">
          <cell r="A4773" t="str">
            <v>FCON-18310</v>
          </cell>
          <cell r="G4773">
            <v>45660</v>
          </cell>
          <cell r="H4773">
            <v>45671</v>
          </cell>
        </row>
        <row r="4774">
          <cell r="A4774" t="str">
            <v>FCON-18260</v>
          </cell>
          <cell r="G4774">
            <v>45671</v>
          </cell>
          <cell r="H4774">
            <v>45679</v>
          </cell>
        </row>
        <row r="4775">
          <cell r="A4775" t="str">
            <v>FCON-18270</v>
          </cell>
          <cell r="G4775">
            <v>45679</v>
          </cell>
          <cell r="H4775">
            <v>45686</v>
          </cell>
        </row>
        <row r="4776">
          <cell r="A4776" t="str">
            <v>FCON-18280</v>
          </cell>
          <cell r="G4776">
            <v>45686</v>
          </cell>
          <cell r="H4776">
            <v>45707</v>
          </cell>
        </row>
        <row r="4777">
          <cell r="A4777" t="str">
            <v>FCON-18290</v>
          </cell>
          <cell r="G4777">
            <v>45707</v>
          </cell>
          <cell r="H4777">
            <v>45716</v>
          </cell>
        </row>
        <row r="4778">
          <cell r="A4778" t="str">
            <v>FCON-18300</v>
          </cell>
          <cell r="G4778">
            <v>45707</v>
          </cell>
          <cell r="H4778">
            <v>45720</v>
          </cell>
        </row>
        <row r="4779">
          <cell r="A4779" t="str">
            <v>FCON-18320</v>
          </cell>
          <cell r="G4779">
            <v>45707</v>
          </cell>
          <cell r="H4779">
            <v>45730</v>
          </cell>
        </row>
        <row r="4780">
          <cell r="A4780" t="str">
            <v>Intersección Vehicular Vía Bacatá la Ramada (Cerrada) / Level Intersection Closed PK16+100</v>
          </cell>
          <cell r="G4780">
            <v>45720</v>
          </cell>
          <cell r="H4780">
            <v>45736</v>
          </cell>
        </row>
        <row r="4781">
          <cell r="A4781" t="str">
            <v>FCON-18330</v>
          </cell>
          <cell r="G4781">
            <v>45720</v>
          </cell>
          <cell r="H4781">
            <v>45728</v>
          </cell>
        </row>
        <row r="4782">
          <cell r="A4782" t="str">
            <v>FCON-18380</v>
          </cell>
          <cell r="G4782">
            <v>45720</v>
          </cell>
          <cell r="H4782">
            <v>45729</v>
          </cell>
        </row>
        <row r="4783">
          <cell r="A4783" t="str">
            <v>FCON-18340</v>
          </cell>
          <cell r="G4783">
            <v>45729</v>
          </cell>
          <cell r="H4783">
            <v>45736</v>
          </cell>
        </row>
        <row r="4784">
          <cell r="A4784" t="str">
            <v>T10 Tramo 10 - Estación Funza la Ramada - Estación Funza PK16+240 - PK18+180</v>
          </cell>
          <cell r="G4784">
            <v>45509</v>
          </cell>
          <cell r="H4784">
            <v>46058</v>
          </cell>
        </row>
        <row r="4785">
          <cell r="A4785" t="str">
            <v>T10-1 Tramo 10 - Movimiento de tierra finalizado y sistema de drenaje finalizados</v>
          </cell>
          <cell r="G4785">
            <v>45517</v>
          </cell>
          <cell r="H4785">
            <v>45783</v>
          </cell>
        </row>
        <row r="4786">
          <cell r="A4786" t="str">
            <v>FCON-6555</v>
          </cell>
          <cell r="G4786">
            <v>45517</v>
          </cell>
          <cell r="H4786">
            <v>45632</v>
          </cell>
        </row>
        <row r="4787">
          <cell r="A4787" t="str">
            <v>FCON-6560</v>
          </cell>
          <cell r="G4787">
            <v>45534</v>
          </cell>
          <cell r="H4787">
            <v>45783</v>
          </cell>
        </row>
        <row r="4788">
          <cell r="A4788" t="str">
            <v>FCON-6570</v>
          </cell>
          <cell r="G4788">
            <v>45605</v>
          </cell>
          <cell r="H4788">
            <v>45689</v>
          </cell>
        </row>
        <row r="4789">
          <cell r="A4789" t="str">
            <v>FCON-6575</v>
          </cell>
          <cell r="G4789">
            <v>45624</v>
          </cell>
          <cell r="H4789">
            <v>45707</v>
          </cell>
        </row>
        <row r="4790">
          <cell r="A4790" t="str">
            <v>FCON-6580</v>
          </cell>
          <cell r="G4790">
            <v>45642</v>
          </cell>
          <cell r="H4790">
            <v>45713</v>
          </cell>
        </row>
        <row r="4791">
          <cell r="A4791" t="str">
            <v>FCON-6590</v>
          </cell>
          <cell r="G4791">
            <v>45688</v>
          </cell>
          <cell r="H4791">
            <v>45780</v>
          </cell>
        </row>
        <row r="4792">
          <cell r="A4792" t="str">
            <v>FCON-6595</v>
          </cell>
          <cell r="G4792">
            <v>45688</v>
          </cell>
          <cell r="H4792">
            <v>45780</v>
          </cell>
        </row>
        <row r="4793">
          <cell r="A4793" t="str">
            <v>FCON-6600</v>
          </cell>
          <cell r="G4793">
            <v>45688</v>
          </cell>
          <cell r="H4793">
            <v>45780</v>
          </cell>
        </row>
        <row r="4794">
          <cell r="A4794" t="str">
            <v>FCON-6605</v>
          </cell>
          <cell r="G4794">
            <v>45713</v>
          </cell>
          <cell r="H4794">
            <v>45717</v>
          </cell>
        </row>
        <row r="4795">
          <cell r="A4795" t="str">
            <v>T10-2 Vía férrea Tramo 10 - K16+240 - K18+180</v>
          </cell>
          <cell r="G4795">
            <v>45717</v>
          </cell>
          <cell r="H4795">
            <v>45884</v>
          </cell>
        </row>
        <row r="4796">
          <cell r="A4796" t="str">
            <v>FCON-6610</v>
          </cell>
          <cell r="G4796">
            <v>45717</v>
          </cell>
          <cell r="H4796">
            <v>45724</v>
          </cell>
        </row>
        <row r="4797">
          <cell r="A4797" t="str">
            <v>FCON-6615</v>
          </cell>
          <cell r="G4797">
            <v>45724</v>
          </cell>
          <cell r="H4797">
            <v>45737</v>
          </cell>
        </row>
        <row r="4798">
          <cell r="A4798" t="str">
            <v>FCON-6620</v>
          </cell>
          <cell r="G4798">
            <v>45729</v>
          </cell>
          <cell r="H4798">
            <v>45749</v>
          </cell>
        </row>
        <row r="4799">
          <cell r="A4799" t="str">
            <v>FCON-6625</v>
          </cell>
          <cell r="G4799">
            <v>45729</v>
          </cell>
          <cell r="H4799">
            <v>45818</v>
          </cell>
        </row>
        <row r="4800">
          <cell r="A4800" t="str">
            <v>FCON-6630</v>
          </cell>
          <cell r="G4800">
            <v>45736</v>
          </cell>
          <cell r="H4800">
            <v>45771</v>
          </cell>
        </row>
        <row r="4801">
          <cell r="A4801" t="str">
            <v>FCON-6635</v>
          </cell>
          <cell r="G4801">
            <v>45771</v>
          </cell>
          <cell r="H4801">
            <v>45782</v>
          </cell>
        </row>
        <row r="4802">
          <cell r="A4802" t="str">
            <v>FCON-6640</v>
          </cell>
          <cell r="G4802">
            <v>45825</v>
          </cell>
          <cell r="H4802">
            <v>45843</v>
          </cell>
        </row>
        <row r="4803">
          <cell r="A4803" t="str">
            <v>FCON-6645</v>
          </cell>
          <cell r="G4803">
            <v>45843</v>
          </cell>
          <cell r="H4803">
            <v>45859</v>
          </cell>
        </row>
        <row r="4804">
          <cell r="A4804" t="str">
            <v>FCON-6650</v>
          </cell>
          <cell r="G4804">
            <v>45859</v>
          </cell>
          <cell r="H4804">
            <v>45870</v>
          </cell>
        </row>
        <row r="4805">
          <cell r="A4805" t="str">
            <v>FCON-6655</v>
          </cell>
          <cell r="G4805">
            <v>45870</v>
          </cell>
          <cell r="H4805">
            <v>45884</v>
          </cell>
        </row>
        <row r="4806">
          <cell r="A4806" t="str">
            <v>FCON-6660</v>
          </cell>
          <cell r="H4806">
            <v>45884</v>
          </cell>
        </row>
        <row r="4807">
          <cell r="A4807" t="str">
            <v>FCON-6665</v>
          </cell>
          <cell r="H4807">
            <v>45884</v>
          </cell>
        </row>
        <row r="4808">
          <cell r="A4808" t="str">
            <v>T10-3A Vía férrea Tramo 10 con sistemas férreos instalados</v>
          </cell>
          <cell r="G4808">
            <v>45717</v>
          </cell>
          <cell r="H4808">
            <v>45974</v>
          </cell>
        </row>
        <row r="4809">
          <cell r="A4809" t="str">
            <v>Sistema de Catenaria</v>
          </cell>
          <cell r="G4809">
            <v>45717</v>
          </cell>
          <cell r="H4809">
            <v>45832</v>
          </cell>
        </row>
        <row r="4810">
          <cell r="A4810" t="str">
            <v>FCON-6670</v>
          </cell>
          <cell r="G4810">
            <v>45717</v>
          </cell>
          <cell r="H4810">
            <v>45720</v>
          </cell>
        </row>
        <row r="4811">
          <cell r="A4811" t="str">
            <v>FCON-6585</v>
          </cell>
          <cell r="G4811">
            <v>45720</v>
          </cell>
          <cell r="H4811">
            <v>45825</v>
          </cell>
        </row>
        <row r="4812">
          <cell r="A4812" t="str">
            <v>FCON-6680</v>
          </cell>
          <cell r="G4812">
            <v>45772</v>
          </cell>
          <cell r="H4812">
            <v>45832</v>
          </cell>
        </row>
        <row r="4813">
          <cell r="A4813" t="str">
            <v>Redes Energia del tramo (Cable de Media)</v>
          </cell>
          <cell r="G4813">
            <v>45818</v>
          </cell>
          <cell r="H4813">
            <v>45906</v>
          </cell>
        </row>
        <row r="4814">
          <cell r="A4814" t="str">
            <v>FCON-6710</v>
          </cell>
          <cell r="G4814">
            <v>45818</v>
          </cell>
          <cell r="H4814">
            <v>45898</v>
          </cell>
        </row>
        <row r="4815">
          <cell r="A4815" t="str">
            <v>FCON-6715</v>
          </cell>
          <cell r="G4815">
            <v>45818</v>
          </cell>
          <cell r="H4815">
            <v>45898</v>
          </cell>
        </row>
        <row r="4816">
          <cell r="A4816" t="str">
            <v>FCON-6720</v>
          </cell>
          <cell r="G4816">
            <v>45818</v>
          </cell>
          <cell r="H4816">
            <v>45905</v>
          </cell>
        </row>
        <row r="4817">
          <cell r="A4817" t="str">
            <v>FCON-6725</v>
          </cell>
          <cell r="G4817">
            <v>45898</v>
          </cell>
          <cell r="H4817">
            <v>45902</v>
          </cell>
        </row>
        <row r="4818">
          <cell r="A4818" t="str">
            <v>FCON-6730</v>
          </cell>
          <cell r="G4818">
            <v>45902</v>
          </cell>
          <cell r="H4818">
            <v>45906</v>
          </cell>
        </row>
        <row r="4819">
          <cell r="A4819" t="str">
            <v>Sistema de Comunicaciones</v>
          </cell>
          <cell r="G4819">
            <v>45880</v>
          </cell>
          <cell r="H4819">
            <v>45974</v>
          </cell>
        </row>
        <row r="4820">
          <cell r="A4820" t="str">
            <v>FCON-6735</v>
          </cell>
          <cell r="G4820">
            <v>45880</v>
          </cell>
          <cell r="H4820">
            <v>45882</v>
          </cell>
        </row>
        <row r="4821">
          <cell r="A4821" t="str">
            <v>FCON-6740</v>
          </cell>
          <cell r="G4821">
            <v>45882</v>
          </cell>
          <cell r="H4821">
            <v>45953</v>
          </cell>
        </row>
        <row r="4822">
          <cell r="A4822" t="str">
            <v>FCON-6745</v>
          </cell>
          <cell r="G4822">
            <v>45882</v>
          </cell>
          <cell r="H4822">
            <v>45901</v>
          </cell>
        </row>
        <row r="4823">
          <cell r="A4823" t="str">
            <v>FCON-6750</v>
          </cell>
          <cell r="G4823">
            <v>45882</v>
          </cell>
          <cell r="H4823">
            <v>45916</v>
          </cell>
        </row>
        <row r="4824">
          <cell r="A4824" t="str">
            <v>FCON-6755</v>
          </cell>
          <cell r="G4824">
            <v>45882</v>
          </cell>
          <cell r="H4824">
            <v>45916</v>
          </cell>
        </row>
        <row r="4825">
          <cell r="A4825" t="str">
            <v>FCON-6760</v>
          </cell>
          <cell r="G4825">
            <v>45882</v>
          </cell>
          <cell r="H4825">
            <v>45960</v>
          </cell>
        </row>
        <row r="4826">
          <cell r="A4826" t="str">
            <v>FCON-6765</v>
          </cell>
          <cell r="G4826">
            <v>45923</v>
          </cell>
          <cell r="H4826">
            <v>45952</v>
          </cell>
        </row>
        <row r="4827">
          <cell r="A4827" t="str">
            <v>FCON-6770</v>
          </cell>
          <cell r="G4827">
            <v>45932</v>
          </cell>
          <cell r="H4827">
            <v>45967</v>
          </cell>
        </row>
        <row r="4828">
          <cell r="A4828" t="str">
            <v>FCON-6775</v>
          </cell>
          <cell r="G4828">
            <v>45952</v>
          </cell>
          <cell r="H4828">
            <v>45957</v>
          </cell>
        </row>
        <row r="4829">
          <cell r="A4829" t="str">
            <v>FCON-6780</v>
          </cell>
          <cell r="G4829">
            <v>45957</v>
          </cell>
          <cell r="H4829">
            <v>45958</v>
          </cell>
        </row>
        <row r="4830">
          <cell r="A4830" t="str">
            <v>FCON-6785</v>
          </cell>
          <cell r="G4830">
            <v>45957</v>
          </cell>
          <cell r="H4830">
            <v>45958</v>
          </cell>
        </row>
        <row r="4831">
          <cell r="A4831" t="str">
            <v>FCON-6790</v>
          </cell>
          <cell r="G4831">
            <v>45957</v>
          </cell>
          <cell r="H4831">
            <v>45958</v>
          </cell>
        </row>
        <row r="4832">
          <cell r="A4832" t="str">
            <v>FCON-6795</v>
          </cell>
          <cell r="G4832">
            <v>45958</v>
          </cell>
          <cell r="H4832">
            <v>45960</v>
          </cell>
        </row>
        <row r="4833">
          <cell r="A4833" t="str">
            <v>FCON-6800</v>
          </cell>
          <cell r="G4833">
            <v>45967</v>
          </cell>
          <cell r="H4833">
            <v>45971</v>
          </cell>
        </row>
        <row r="4834">
          <cell r="A4834" t="str">
            <v>FCON-6805</v>
          </cell>
          <cell r="G4834">
            <v>45971</v>
          </cell>
          <cell r="H4834">
            <v>45974</v>
          </cell>
        </row>
        <row r="4835">
          <cell r="A4835" t="str">
            <v>Sistema de Señalización en vía e Intersecciones</v>
          </cell>
          <cell r="G4835">
            <v>45880</v>
          </cell>
          <cell r="H4835">
            <v>45971</v>
          </cell>
        </row>
        <row r="4836">
          <cell r="A4836" t="str">
            <v>FCON-6810</v>
          </cell>
          <cell r="G4836">
            <v>45880</v>
          </cell>
          <cell r="H4836">
            <v>45882</v>
          </cell>
        </row>
        <row r="4837">
          <cell r="A4837" t="str">
            <v>FCON-6815</v>
          </cell>
          <cell r="G4837">
            <v>45882</v>
          </cell>
          <cell r="H4837">
            <v>45953</v>
          </cell>
        </row>
        <row r="4838">
          <cell r="A4838" t="str">
            <v>FCON-6820</v>
          </cell>
          <cell r="G4838">
            <v>45882</v>
          </cell>
          <cell r="H4838">
            <v>45906</v>
          </cell>
        </row>
        <row r="4839">
          <cell r="A4839" t="str">
            <v>FCON-6825</v>
          </cell>
          <cell r="G4839">
            <v>45884</v>
          </cell>
          <cell r="H4839">
            <v>45959</v>
          </cell>
        </row>
        <row r="4840">
          <cell r="A4840" t="str">
            <v>FCON-6830</v>
          </cell>
          <cell r="G4840">
            <v>45923</v>
          </cell>
          <cell r="H4840">
            <v>45961</v>
          </cell>
        </row>
        <row r="4841">
          <cell r="A4841" t="str">
            <v>FCON-6835</v>
          </cell>
          <cell r="G4841">
            <v>45923</v>
          </cell>
          <cell r="H4841">
            <v>45961</v>
          </cell>
        </row>
        <row r="4842">
          <cell r="A4842" t="str">
            <v>FCON-6840</v>
          </cell>
          <cell r="G4842">
            <v>45923</v>
          </cell>
          <cell r="H4842">
            <v>45961</v>
          </cell>
        </row>
        <row r="4843">
          <cell r="A4843" t="str">
            <v>FCON-6845</v>
          </cell>
          <cell r="G4843">
            <v>45961</v>
          </cell>
          <cell r="H4843">
            <v>45966</v>
          </cell>
        </row>
        <row r="4844">
          <cell r="A4844" t="str">
            <v>FCON-6850</v>
          </cell>
          <cell r="G4844">
            <v>45966</v>
          </cell>
          <cell r="H4844">
            <v>45971</v>
          </cell>
        </row>
        <row r="4845">
          <cell r="A4845" t="str">
            <v>T10-3B Vía férrea Tramo 10 con sistemas férreos verificados, probados y funcionado</v>
          </cell>
          <cell r="G4845">
            <v>45800</v>
          </cell>
          <cell r="H4845">
            <v>46027</v>
          </cell>
        </row>
        <row r="4846">
          <cell r="A4846" t="str">
            <v>Sistema de Catenaria</v>
          </cell>
          <cell r="G4846">
            <v>45800</v>
          </cell>
          <cell r="H4846">
            <v>45958</v>
          </cell>
        </row>
        <row r="4847">
          <cell r="A4847" t="str">
            <v>FCON-6685</v>
          </cell>
          <cell r="G4847">
            <v>45800</v>
          </cell>
          <cell r="H4847">
            <v>45827</v>
          </cell>
        </row>
        <row r="4848">
          <cell r="A4848" t="str">
            <v>FCON-6675</v>
          </cell>
          <cell r="G4848">
            <v>45813</v>
          </cell>
          <cell r="H4848">
            <v>45885</v>
          </cell>
        </row>
        <row r="4849">
          <cell r="A4849" t="str">
            <v>FCON-6690</v>
          </cell>
          <cell r="G4849">
            <v>45859</v>
          </cell>
          <cell r="H4849">
            <v>45878</v>
          </cell>
        </row>
        <row r="4850">
          <cell r="A4850" t="str">
            <v>FCON-6695</v>
          </cell>
          <cell r="G4850">
            <v>45878</v>
          </cell>
          <cell r="H4850">
            <v>45897</v>
          </cell>
        </row>
        <row r="4851">
          <cell r="A4851" t="str">
            <v>FCON-6700</v>
          </cell>
          <cell r="G4851">
            <v>45897</v>
          </cell>
          <cell r="H4851">
            <v>45912</v>
          </cell>
        </row>
        <row r="4852">
          <cell r="A4852" t="str">
            <v>FCON-6705</v>
          </cell>
          <cell r="G4852">
            <v>45912</v>
          </cell>
          <cell r="H4852">
            <v>45919</v>
          </cell>
        </row>
        <row r="4853">
          <cell r="A4853" t="str">
            <v>FCON-6855</v>
          </cell>
          <cell r="G4853">
            <v>45919</v>
          </cell>
          <cell r="H4853">
            <v>45958</v>
          </cell>
        </row>
        <row r="4854">
          <cell r="A4854" t="str">
            <v>Redes Energia del tramo (Cable de Media)</v>
          </cell>
          <cell r="G4854">
            <v>45906</v>
          </cell>
          <cell r="H4854">
            <v>45950</v>
          </cell>
        </row>
        <row r="4855">
          <cell r="A4855" t="str">
            <v>FCON-6860</v>
          </cell>
          <cell r="G4855">
            <v>45906</v>
          </cell>
          <cell r="H4855">
            <v>45950</v>
          </cell>
        </row>
        <row r="4856">
          <cell r="A4856" t="str">
            <v>FCON-6865</v>
          </cell>
          <cell r="G4856">
            <v>45906</v>
          </cell>
          <cell r="H4856">
            <v>45950</v>
          </cell>
        </row>
        <row r="4857">
          <cell r="A4857" t="str">
            <v>Sistema de Comunicaciones</v>
          </cell>
          <cell r="G4857">
            <v>45974</v>
          </cell>
          <cell r="H4857">
            <v>46027</v>
          </cell>
        </row>
        <row r="4858">
          <cell r="A4858" t="str">
            <v>FCON-6870</v>
          </cell>
          <cell r="G4858">
            <v>45974</v>
          </cell>
          <cell r="H4858">
            <v>46027</v>
          </cell>
        </row>
        <row r="4859">
          <cell r="A4859" t="str">
            <v>Sistema de Señalización en vía e Intersecciones</v>
          </cell>
          <cell r="G4859">
            <v>45971</v>
          </cell>
          <cell r="H4859">
            <v>46020</v>
          </cell>
        </row>
        <row r="4860">
          <cell r="A4860" t="str">
            <v>FCON-6875</v>
          </cell>
          <cell r="G4860">
            <v>45971</v>
          </cell>
          <cell r="H4860">
            <v>46020</v>
          </cell>
        </row>
        <row r="4861">
          <cell r="A4861" t="str">
            <v>T10-4 Entrega Estructura y Acabados Estación Funza 2</v>
          </cell>
          <cell r="G4861">
            <v>45509</v>
          </cell>
          <cell r="H4861">
            <v>45769</v>
          </cell>
        </row>
        <row r="4862">
          <cell r="A4862" t="str">
            <v>FCON-6880</v>
          </cell>
          <cell r="G4862">
            <v>45509</v>
          </cell>
          <cell r="H4862">
            <v>45531</v>
          </cell>
        </row>
        <row r="4863">
          <cell r="A4863" t="str">
            <v>FCON-6885</v>
          </cell>
          <cell r="G4863">
            <v>45531</v>
          </cell>
          <cell r="H4863">
            <v>45555</v>
          </cell>
        </row>
        <row r="4864">
          <cell r="A4864" t="str">
            <v>FCON-6890</v>
          </cell>
          <cell r="G4864">
            <v>45531</v>
          </cell>
          <cell r="H4864">
            <v>45733</v>
          </cell>
        </row>
        <row r="4865">
          <cell r="A4865" t="str">
            <v>FCON-6895</v>
          </cell>
          <cell r="G4865">
            <v>45547</v>
          </cell>
          <cell r="H4865">
            <v>45572</v>
          </cell>
        </row>
        <row r="4866">
          <cell r="A4866" t="str">
            <v>FCON-6900</v>
          </cell>
          <cell r="G4866">
            <v>45555</v>
          </cell>
          <cell r="H4866">
            <v>45582</v>
          </cell>
        </row>
        <row r="4867">
          <cell r="A4867" t="str">
            <v>FCON-6905</v>
          </cell>
          <cell r="G4867">
            <v>45582</v>
          </cell>
          <cell r="H4867">
            <v>45588</v>
          </cell>
        </row>
        <row r="4868">
          <cell r="A4868" t="str">
            <v>FCON-6910</v>
          </cell>
          <cell r="G4868">
            <v>45588</v>
          </cell>
          <cell r="H4868">
            <v>45605</v>
          </cell>
        </row>
        <row r="4869">
          <cell r="A4869" t="str">
            <v>FCON-6915</v>
          </cell>
          <cell r="G4869">
            <v>45588</v>
          </cell>
          <cell r="H4869">
            <v>45736</v>
          </cell>
        </row>
        <row r="4870">
          <cell r="A4870" t="str">
            <v>FCON-6920</v>
          </cell>
          <cell r="G4870">
            <v>45605</v>
          </cell>
          <cell r="H4870">
            <v>45700</v>
          </cell>
        </row>
        <row r="4871">
          <cell r="A4871" t="str">
            <v>FCON-6925</v>
          </cell>
          <cell r="G4871">
            <v>45639</v>
          </cell>
          <cell r="H4871">
            <v>45716</v>
          </cell>
        </row>
        <row r="4872">
          <cell r="A4872" t="str">
            <v>FCON-6930</v>
          </cell>
          <cell r="G4872">
            <v>45649</v>
          </cell>
          <cell r="H4872">
            <v>45729</v>
          </cell>
        </row>
        <row r="4873">
          <cell r="A4873" t="str">
            <v>FCON-6935</v>
          </cell>
          <cell r="G4873">
            <v>45680</v>
          </cell>
          <cell r="H4873">
            <v>45728</v>
          </cell>
        </row>
        <row r="4874">
          <cell r="A4874" t="str">
            <v>FCON-6940</v>
          </cell>
          <cell r="G4874">
            <v>45698</v>
          </cell>
          <cell r="H4874">
            <v>45744</v>
          </cell>
        </row>
        <row r="4875">
          <cell r="A4875" t="str">
            <v>FCON-6945</v>
          </cell>
          <cell r="G4875">
            <v>45731</v>
          </cell>
          <cell r="H4875">
            <v>45769</v>
          </cell>
        </row>
        <row r="4876">
          <cell r="A4876" t="str">
            <v>T10-5A Entrega Estación Funza 2 con sistemas férreos instalados</v>
          </cell>
          <cell r="G4876">
            <v>45882</v>
          </cell>
          <cell r="H4876">
            <v>45972</v>
          </cell>
        </row>
        <row r="4877">
          <cell r="A4877" t="str">
            <v>Sistema de Recuado AFC</v>
          </cell>
          <cell r="G4877">
            <v>45924</v>
          </cell>
          <cell r="H4877">
            <v>45972</v>
          </cell>
        </row>
        <row r="4878">
          <cell r="A4878" t="str">
            <v>FCON-6950</v>
          </cell>
          <cell r="G4878">
            <v>45924</v>
          </cell>
          <cell r="H4878">
            <v>45962</v>
          </cell>
        </row>
        <row r="4879">
          <cell r="A4879" t="str">
            <v>FCON-6955</v>
          </cell>
          <cell r="G4879">
            <v>45924</v>
          </cell>
          <cell r="H4879">
            <v>45971</v>
          </cell>
        </row>
        <row r="4880">
          <cell r="A4880" t="str">
            <v>FCON-6960</v>
          </cell>
          <cell r="G4880">
            <v>45962</v>
          </cell>
          <cell r="H4880">
            <v>45967</v>
          </cell>
        </row>
        <row r="4881">
          <cell r="A4881" t="str">
            <v>FCON-6965</v>
          </cell>
          <cell r="G4881">
            <v>45967</v>
          </cell>
          <cell r="H4881">
            <v>45972</v>
          </cell>
        </row>
        <row r="4882">
          <cell r="A4882" t="str">
            <v>Sistemas de Comunicación</v>
          </cell>
          <cell r="G4882">
            <v>45882</v>
          </cell>
          <cell r="H4882">
            <v>45972</v>
          </cell>
        </row>
        <row r="4883">
          <cell r="A4883" t="str">
            <v>FCON-6970</v>
          </cell>
          <cell r="G4883">
            <v>45882</v>
          </cell>
          <cell r="H4883">
            <v>45953</v>
          </cell>
        </row>
        <row r="4884">
          <cell r="A4884" t="str">
            <v>FCON-6975</v>
          </cell>
          <cell r="G4884">
            <v>45884</v>
          </cell>
          <cell r="H4884">
            <v>45960</v>
          </cell>
        </row>
        <row r="4885">
          <cell r="A4885" t="str">
            <v>FCON-6980</v>
          </cell>
          <cell r="G4885">
            <v>45924</v>
          </cell>
          <cell r="H4885">
            <v>45962</v>
          </cell>
        </row>
        <row r="4886">
          <cell r="A4886" t="str">
            <v>FCON-6985</v>
          </cell>
          <cell r="G4886">
            <v>45924</v>
          </cell>
          <cell r="H4886">
            <v>45962</v>
          </cell>
        </row>
        <row r="4887">
          <cell r="A4887" t="str">
            <v>FCON-6990</v>
          </cell>
          <cell r="G4887">
            <v>45924</v>
          </cell>
          <cell r="H4887">
            <v>45962</v>
          </cell>
        </row>
        <row r="4888">
          <cell r="A4888" t="str">
            <v>FCON-6995</v>
          </cell>
          <cell r="G4888">
            <v>45924</v>
          </cell>
          <cell r="H4888">
            <v>45962</v>
          </cell>
        </row>
        <row r="4889">
          <cell r="A4889" t="str">
            <v>FCON-7000</v>
          </cell>
          <cell r="G4889">
            <v>45924</v>
          </cell>
          <cell r="H4889">
            <v>45962</v>
          </cell>
        </row>
        <row r="4890">
          <cell r="A4890" t="str">
            <v>FCON-7005</v>
          </cell>
          <cell r="G4890">
            <v>45924</v>
          </cell>
          <cell r="H4890">
            <v>45962</v>
          </cell>
        </row>
        <row r="4891">
          <cell r="A4891" t="str">
            <v>FCON-7010</v>
          </cell>
          <cell r="G4891">
            <v>45924</v>
          </cell>
          <cell r="H4891">
            <v>45962</v>
          </cell>
        </row>
        <row r="4892">
          <cell r="A4892" t="str">
            <v>FCON-7015</v>
          </cell>
          <cell r="G4892">
            <v>45924</v>
          </cell>
          <cell r="H4892">
            <v>45962</v>
          </cell>
        </row>
        <row r="4893">
          <cell r="A4893" t="str">
            <v>FCON-7020</v>
          </cell>
          <cell r="G4893">
            <v>45962</v>
          </cell>
          <cell r="H4893">
            <v>45967</v>
          </cell>
        </row>
        <row r="4894">
          <cell r="A4894" t="str">
            <v>FCON-7025</v>
          </cell>
          <cell r="G4894">
            <v>45967</v>
          </cell>
          <cell r="H4894">
            <v>45972</v>
          </cell>
        </row>
        <row r="4895">
          <cell r="A4895" t="str">
            <v>Subestación de la Estación de Pasajeros</v>
          </cell>
          <cell r="G4895">
            <v>45882</v>
          </cell>
          <cell r="H4895">
            <v>45971</v>
          </cell>
        </row>
        <row r="4896">
          <cell r="A4896" t="str">
            <v>Construcción e Intalación del equipo de media tensión (Subestación reductora y rectificadora)</v>
          </cell>
          <cell r="G4896">
            <v>45882</v>
          </cell>
          <cell r="H4896">
            <v>45971</v>
          </cell>
        </row>
        <row r="4897">
          <cell r="A4897" t="str">
            <v>FCON-7030</v>
          </cell>
          <cell r="G4897">
            <v>45882</v>
          </cell>
          <cell r="H4897">
            <v>45953</v>
          </cell>
        </row>
        <row r="4898">
          <cell r="A4898" t="str">
            <v>FCON-7035</v>
          </cell>
          <cell r="G4898">
            <v>45883</v>
          </cell>
          <cell r="H4898">
            <v>45960</v>
          </cell>
        </row>
        <row r="4899">
          <cell r="A4899" t="str">
            <v>FCON-7040</v>
          </cell>
          <cell r="G4899">
            <v>45924</v>
          </cell>
          <cell r="H4899">
            <v>45962</v>
          </cell>
        </row>
        <row r="4900">
          <cell r="A4900" t="str">
            <v>FCON-7045</v>
          </cell>
          <cell r="G4900">
            <v>45924</v>
          </cell>
          <cell r="H4900">
            <v>45962</v>
          </cell>
        </row>
        <row r="4901">
          <cell r="A4901" t="str">
            <v>FCON-7050</v>
          </cell>
          <cell r="G4901">
            <v>45962</v>
          </cell>
          <cell r="H4901">
            <v>45971</v>
          </cell>
        </row>
        <row r="4902">
          <cell r="A4902" t="str">
            <v>Comunication</v>
          </cell>
          <cell r="G4902">
            <v>45924</v>
          </cell>
          <cell r="H4902">
            <v>45971</v>
          </cell>
        </row>
        <row r="4903">
          <cell r="A4903" t="str">
            <v>FCON-7055</v>
          </cell>
          <cell r="G4903">
            <v>45924</v>
          </cell>
          <cell r="H4903">
            <v>45962</v>
          </cell>
        </row>
        <row r="4904">
          <cell r="A4904" t="str">
            <v>FCON-7060</v>
          </cell>
          <cell r="G4904">
            <v>45924</v>
          </cell>
          <cell r="H4904">
            <v>45962</v>
          </cell>
        </row>
        <row r="4905">
          <cell r="A4905" t="str">
            <v>FCON-7065</v>
          </cell>
          <cell r="G4905">
            <v>45924</v>
          </cell>
          <cell r="H4905">
            <v>45962</v>
          </cell>
        </row>
        <row r="4906">
          <cell r="A4906" t="str">
            <v>FCON-7070</v>
          </cell>
          <cell r="G4906">
            <v>45924</v>
          </cell>
          <cell r="H4906">
            <v>45962</v>
          </cell>
        </row>
        <row r="4907">
          <cell r="A4907" t="str">
            <v>FCON-7075</v>
          </cell>
          <cell r="G4907">
            <v>45924</v>
          </cell>
          <cell r="H4907">
            <v>45962</v>
          </cell>
        </row>
        <row r="4908">
          <cell r="A4908" t="str">
            <v>FCON-7080</v>
          </cell>
          <cell r="G4908">
            <v>45924</v>
          </cell>
          <cell r="H4908">
            <v>45962</v>
          </cell>
        </row>
        <row r="4909">
          <cell r="A4909" t="str">
            <v>FCON-7085</v>
          </cell>
          <cell r="G4909">
            <v>45924</v>
          </cell>
          <cell r="H4909">
            <v>45971</v>
          </cell>
        </row>
        <row r="4910">
          <cell r="A4910" t="str">
            <v>FCON-7090</v>
          </cell>
          <cell r="G4910">
            <v>45962</v>
          </cell>
          <cell r="H4910">
            <v>45971</v>
          </cell>
        </row>
        <row r="4911">
          <cell r="A4911" t="str">
            <v>T10-5B Entrega Estación Funza 2 con sistemas férreos verificados, probados y funcionado</v>
          </cell>
          <cell r="G4911">
            <v>45972</v>
          </cell>
          <cell r="H4911">
            <v>46023</v>
          </cell>
        </row>
        <row r="4912">
          <cell r="A4912" t="str">
            <v>Sistema de Recuado AFC</v>
          </cell>
          <cell r="G4912">
            <v>45972</v>
          </cell>
          <cell r="H4912">
            <v>46023</v>
          </cell>
        </row>
        <row r="4913">
          <cell r="A4913" t="str">
            <v>FCON-7095</v>
          </cell>
          <cell r="G4913">
            <v>45972</v>
          </cell>
          <cell r="H4913">
            <v>46023</v>
          </cell>
        </row>
        <row r="4914">
          <cell r="A4914" t="str">
            <v>Sistemas de Comunicación</v>
          </cell>
          <cell r="G4914">
            <v>45972</v>
          </cell>
          <cell r="H4914">
            <v>46023</v>
          </cell>
        </row>
        <row r="4915">
          <cell r="A4915" t="str">
            <v>FCON-7100</v>
          </cell>
          <cell r="G4915">
            <v>45972</v>
          </cell>
          <cell r="H4915">
            <v>46023</v>
          </cell>
        </row>
        <row r="4916">
          <cell r="A4916" t="str">
            <v>Subestación de la Estación de Pasajeros</v>
          </cell>
          <cell r="G4916">
            <v>45972</v>
          </cell>
          <cell r="H4916">
            <v>46023</v>
          </cell>
        </row>
        <row r="4917">
          <cell r="A4917" t="str">
            <v>FCON-7105</v>
          </cell>
          <cell r="G4917">
            <v>45972</v>
          </cell>
          <cell r="H4917">
            <v>46023</v>
          </cell>
        </row>
        <row r="4918">
          <cell r="A4918" t="str">
            <v>T10-6 Intersecciones a nivel</v>
          </cell>
          <cell r="G4918">
            <v>45632</v>
          </cell>
          <cell r="H4918">
            <v>46058</v>
          </cell>
        </row>
        <row r="4919">
          <cell r="A4919" t="str">
            <v>Intersección Vehicular San Carlos 1 / Level Intersection PK15+350</v>
          </cell>
          <cell r="G4919">
            <v>45632</v>
          </cell>
          <cell r="H4919">
            <v>46007</v>
          </cell>
        </row>
        <row r="4920">
          <cell r="A4920" t="str">
            <v>FCON-18450</v>
          </cell>
          <cell r="G4920">
            <v>45632</v>
          </cell>
          <cell r="H4920">
            <v>45643</v>
          </cell>
        </row>
        <row r="4921">
          <cell r="A4921" t="str">
            <v>FCON-18400</v>
          </cell>
          <cell r="G4921">
            <v>45643</v>
          </cell>
          <cell r="H4921">
            <v>45652</v>
          </cell>
        </row>
        <row r="4922">
          <cell r="A4922" t="str">
            <v>FCON-18410</v>
          </cell>
          <cell r="G4922">
            <v>45652</v>
          </cell>
          <cell r="H4922">
            <v>45666</v>
          </cell>
        </row>
        <row r="4923">
          <cell r="A4923" t="str">
            <v>FCON-18420</v>
          </cell>
          <cell r="G4923">
            <v>45666</v>
          </cell>
          <cell r="H4923">
            <v>45673</v>
          </cell>
        </row>
        <row r="4924">
          <cell r="A4924" t="str">
            <v>FCON-18440</v>
          </cell>
          <cell r="G4924">
            <v>45673</v>
          </cell>
          <cell r="H4924">
            <v>45688</v>
          </cell>
        </row>
        <row r="4925">
          <cell r="A4925" t="str">
            <v>FCON-18460</v>
          </cell>
          <cell r="G4925">
            <v>45990</v>
          </cell>
          <cell r="H4925">
            <v>46007</v>
          </cell>
        </row>
        <row r="4926">
          <cell r="A4926" t="str">
            <v>Intersección Vehicular Acceso (Cerrada) / Level Intersection Access PK16+680 (Closed)</v>
          </cell>
          <cell r="G4926">
            <v>45688</v>
          </cell>
          <cell r="H4926">
            <v>45714</v>
          </cell>
        </row>
        <row r="4927">
          <cell r="A4927" t="str">
            <v>FCON-18520</v>
          </cell>
          <cell r="G4927">
            <v>45688</v>
          </cell>
          <cell r="H4927">
            <v>45698</v>
          </cell>
        </row>
        <row r="4928">
          <cell r="A4928" t="str">
            <v>FCON-18470</v>
          </cell>
          <cell r="G4928">
            <v>45698</v>
          </cell>
          <cell r="H4928">
            <v>45706</v>
          </cell>
        </row>
        <row r="4929">
          <cell r="A4929" t="str">
            <v>FCON-18480</v>
          </cell>
          <cell r="G4929">
            <v>45706</v>
          </cell>
          <cell r="H4929">
            <v>45714</v>
          </cell>
        </row>
        <row r="4930">
          <cell r="A4930" t="str">
            <v>Intersección Vehicular Acceso (Cerrada) / Level Intersection Access PK16+810 (Closed)</v>
          </cell>
          <cell r="G4930">
            <v>45706</v>
          </cell>
          <cell r="H4930">
            <v>45731</v>
          </cell>
        </row>
        <row r="4931">
          <cell r="A4931" t="str">
            <v>FCON-18590</v>
          </cell>
          <cell r="G4931">
            <v>45706</v>
          </cell>
          <cell r="H4931">
            <v>45716</v>
          </cell>
        </row>
        <row r="4932">
          <cell r="A4932" t="str">
            <v>FCON-18540</v>
          </cell>
          <cell r="G4932">
            <v>45716</v>
          </cell>
          <cell r="H4932">
            <v>45723</v>
          </cell>
        </row>
        <row r="4933">
          <cell r="A4933" t="str">
            <v>FCON-18550</v>
          </cell>
          <cell r="G4933">
            <v>45723</v>
          </cell>
          <cell r="H4933">
            <v>45731</v>
          </cell>
        </row>
        <row r="4934">
          <cell r="A4934" t="str">
            <v>Intersección Vehicular Empresarial De Occidente / Level Intersection PK16+830</v>
          </cell>
          <cell r="G4934">
            <v>45723</v>
          </cell>
          <cell r="H4934">
            <v>46028</v>
          </cell>
        </row>
        <row r="4935">
          <cell r="A4935" t="str">
            <v>FCON-18660</v>
          </cell>
          <cell r="G4935">
            <v>45723</v>
          </cell>
          <cell r="H4935">
            <v>45734</v>
          </cell>
        </row>
        <row r="4936">
          <cell r="A4936" t="str">
            <v>FCON-18610</v>
          </cell>
          <cell r="G4936">
            <v>45734</v>
          </cell>
          <cell r="H4936">
            <v>45742</v>
          </cell>
        </row>
        <row r="4937">
          <cell r="A4937" t="str">
            <v>FCON-18620</v>
          </cell>
          <cell r="G4937">
            <v>45742</v>
          </cell>
          <cell r="H4937">
            <v>45750</v>
          </cell>
        </row>
        <row r="4938">
          <cell r="A4938" t="str">
            <v>FCON-18630</v>
          </cell>
          <cell r="G4938">
            <v>45750</v>
          </cell>
          <cell r="H4938">
            <v>45757</v>
          </cell>
        </row>
        <row r="4939">
          <cell r="A4939" t="str">
            <v>FCON-18650</v>
          </cell>
          <cell r="G4939">
            <v>45757</v>
          </cell>
          <cell r="H4939">
            <v>45775</v>
          </cell>
        </row>
        <row r="4940">
          <cell r="A4940" t="str">
            <v>FCON-18670</v>
          </cell>
          <cell r="G4940">
            <v>46007</v>
          </cell>
          <cell r="H4940">
            <v>46028</v>
          </cell>
        </row>
        <row r="4941">
          <cell r="A4941" t="str">
            <v>Intersección Vehicular Cll 25 Funza / Level Intersection PK17+260</v>
          </cell>
          <cell r="G4941">
            <v>45632</v>
          </cell>
          <cell r="H4941">
            <v>46043</v>
          </cell>
        </row>
        <row r="4942">
          <cell r="A4942" t="str">
            <v>FCON-18730</v>
          </cell>
          <cell r="G4942">
            <v>45632</v>
          </cell>
          <cell r="H4942">
            <v>45643</v>
          </cell>
        </row>
        <row r="4943">
          <cell r="A4943" t="str">
            <v>FCON-18680</v>
          </cell>
          <cell r="G4943">
            <v>45643</v>
          </cell>
          <cell r="H4943">
            <v>45652</v>
          </cell>
        </row>
        <row r="4944">
          <cell r="A4944" t="str">
            <v>FCON-18690</v>
          </cell>
          <cell r="G4944">
            <v>45652</v>
          </cell>
          <cell r="H4944">
            <v>45666</v>
          </cell>
        </row>
        <row r="4945">
          <cell r="A4945" t="str">
            <v>FCON-18700</v>
          </cell>
          <cell r="G4945">
            <v>45666</v>
          </cell>
          <cell r="H4945">
            <v>45673</v>
          </cell>
        </row>
        <row r="4946">
          <cell r="A4946" t="str">
            <v>FCON-18720</v>
          </cell>
          <cell r="G4946">
            <v>45673</v>
          </cell>
          <cell r="H4946">
            <v>45688</v>
          </cell>
        </row>
        <row r="4947">
          <cell r="A4947" t="str">
            <v>FCON-18740</v>
          </cell>
          <cell r="G4947">
            <v>46028</v>
          </cell>
          <cell r="H4947">
            <v>46043</v>
          </cell>
        </row>
        <row r="4948">
          <cell r="A4948" t="str">
            <v>Intersección Vehicular Acceso Italcol (Cerrada) / Level Intersection PK17+360 Closed</v>
          </cell>
          <cell r="G4948">
            <v>45688</v>
          </cell>
          <cell r="H4948">
            <v>45714</v>
          </cell>
        </row>
        <row r="4949">
          <cell r="A4949" t="str">
            <v>FCON-18800</v>
          </cell>
          <cell r="G4949">
            <v>45688</v>
          </cell>
          <cell r="H4949">
            <v>45698</v>
          </cell>
        </row>
        <row r="4950">
          <cell r="A4950" t="str">
            <v>FCON-18750</v>
          </cell>
          <cell r="G4950">
            <v>45698</v>
          </cell>
          <cell r="H4950">
            <v>45706</v>
          </cell>
        </row>
        <row r="4951">
          <cell r="A4951" t="str">
            <v>FCON-18760</v>
          </cell>
          <cell r="G4951">
            <v>45706</v>
          </cell>
          <cell r="H4951">
            <v>45714</v>
          </cell>
        </row>
        <row r="4952">
          <cell r="A4952" t="str">
            <v>Intersección Vehicular San Carlos 2 / Level Intersection PK17+515</v>
          </cell>
          <cell r="G4952">
            <v>45706</v>
          </cell>
          <cell r="H4952">
            <v>46058</v>
          </cell>
        </row>
        <row r="4953">
          <cell r="A4953" t="str">
            <v>FCON-18870</v>
          </cell>
          <cell r="G4953">
            <v>45706</v>
          </cell>
          <cell r="H4953">
            <v>45716</v>
          </cell>
        </row>
        <row r="4954">
          <cell r="A4954" t="str">
            <v>FCON-18820</v>
          </cell>
          <cell r="G4954">
            <v>45716</v>
          </cell>
          <cell r="H4954">
            <v>45723</v>
          </cell>
        </row>
        <row r="4955">
          <cell r="A4955" t="str">
            <v>FCON-18830</v>
          </cell>
          <cell r="G4955">
            <v>45723</v>
          </cell>
          <cell r="H4955">
            <v>45731</v>
          </cell>
        </row>
        <row r="4956">
          <cell r="A4956" t="str">
            <v>FCON-18840</v>
          </cell>
          <cell r="G4956">
            <v>45731</v>
          </cell>
          <cell r="H4956">
            <v>45738</v>
          </cell>
        </row>
        <row r="4957">
          <cell r="A4957" t="str">
            <v>FCON-18860</v>
          </cell>
          <cell r="G4957">
            <v>45738</v>
          </cell>
          <cell r="H4957">
            <v>45755</v>
          </cell>
        </row>
        <row r="4958">
          <cell r="A4958" t="str">
            <v>FCON-18880</v>
          </cell>
          <cell r="G4958">
            <v>46043</v>
          </cell>
          <cell r="H4958">
            <v>46058</v>
          </cell>
        </row>
        <row r="4959">
          <cell r="A4959" t="str">
            <v>T11 Tramo 11 - Estación Funza - Estación Mosquera Cr 5e PK18+180 - PK20+980</v>
          </cell>
          <cell r="G4959">
            <v>45323</v>
          </cell>
          <cell r="H4959">
            <v>46119</v>
          </cell>
        </row>
        <row r="4960">
          <cell r="A4960" t="str">
            <v>T11-1 Tramo 11 - Movimiento de tierra finalizado y sistema de drenaje finalizados</v>
          </cell>
          <cell r="G4960">
            <v>45478</v>
          </cell>
          <cell r="H4960">
            <v>45820</v>
          </cell>
        </row>
        <row r="4961">
          <cell r="A4961" t="str">
            <v>FCON-7145</v>
          </cell>
          <cell r="G4961">
            <v>45478</v>
          </cell>
          <cell r="H4961">
            <v>45531</v>
          </cell>
        </row>
        <row r="4962">
          <cell r="A4962" t="str">
            <v>FCON-7150</v>
          </cell>
          <cell r="G4962">
            <v>45495</v>
          </cell>
          <cell r="H4962">
            <v>45733</v>
          </cell>
        </row>
        <row r="4963">
          <cell r="A4963" t="str">
            <v>FCON-7160</v>
          </cell>
          <cell r="G4963">
            <v>45587</v>
          </cell>
          <cell r="H4963">
            <v>45665</v>
          </cell>
        </row>
        <row r="4964">
          <cell r="A4964" t="str">
            <v>FCON-7165</v>
          </cell>
          <cell r="G4964">
            <v>45605</v>
          </cell>
          <cell r="H4964">
            <v>45688</v>
          </cell>
        </row>
        <row r="4965">
          <cell r="A4965" t="str">
            <v>FCON-7170</v>
          </cell>
          <cell r="G4965">
            <v>45624</v>
          </cell>
          <cell r="H4965">
            <v>45703</v>
          </cell>
        </row>
        <row r="4966">
          <cell r="A4966" t="str">
            <v>FCON-7180</v>
          </cell>
          <cell r="G4966">
            <v>45671</v>
          </cell>
          <cell r="H4966">
            <v>45820</v>
          </cell>
        </row>
        <row r="4967">
          <cell r="A4967" t="str">
            <v>FCON-7185</v>
          </cell>
          <cell r="G4967">
            <v>45671</v>
          </cell>
          <cell r="H4967">
            <v>45820</v>
          </cell>
        </row>
        <row r="4968">
          <cell r="A4968" t="str">
            <v>FCON-7190</v>
          </cell>
          <cell r="G4968">
            <v>45671</v>
          </cell>
          <cell r="H4968">
            <v>45820</v>
          </cell>
        </row>
        <row r="4969">
          <cell r="A4969" t="str">
            <v>FCON-7195</v>
          </cell>
          <cell r="G4969">
            <v>45703</v>
          </cell>
          <cell r="H4969">
            <v>45708</v>
          </cell>
        </row>
        <row r="4970">
          <cell r="A4970" t="str">
            <v>FCON-14850</v>
          </cell>
          <cell r="G4970">
            <v>45717</v>
          </cell>
          <cell r="H4970">
            <v>45762</v>
          </cell>
        </row>
        <row r="4971">
          <cell r="A4971" t="str">
            <v>T11-2 Vía férrea Tramo 11 - K18+180 - K20+980</v>
          </cell>
          <cell r="G4971">
            <v>45708</v>
          </cell>
          <cell r="H4971">
            <v>45867</v>
          </cell>
        </row>
        <row r="4972">
          <cell r="A4972" t="str">
            <v>FCON-7200</v>
          </cell>
          <cell r="G4972">
            <v>45708</v>
          </cell>
          <cell r="H4972">
            <v>45719</v>
          </cell>
        </row>
        <row r="4973">
          <cell r="A4973" t="str">
            <v>FCON-7205</v>
          </cell>
          <cell r="G4973">
            <v>45719</v>
          </cell>
          <cell r="H4973">
            <v>45735</v>
          </cell>
        </row>
        <row r="4974">
          <cell r="A4974" t="str">
            <v>FCON-7210</v>
          </cell>
          <cell r="G4974">
            <v>45727</v>
          </cell>
          <cell r="H4974">
            <v>45748</v>
          </cell>
        </row>
        <row r="4975">
          <cell r="A4975" t="str">
            <v>FCON-7215</v>
          </cell>
          <cell r="G4975">
            <v>45727</v>
          </cell>
          <cell r="H4975">
            <v>45839</v>
          </cell>
        </row>
        <row r="4976">
          <cell r="A4976" t="str">
            <v>FCON-7220</v>
          </cell>
          <cell r="G4976">
            <v>45736</v>
          </cell>
          <cell r="H4976">
            <v>45782</v>
          </cell>
        </row>
        <row r="4977">
          <cell r="A4977" t="str">
            <v>FCON-7225</v>
          </cell>
          <cell r="G4977">
            <v>45782</v>
          </cell>
          <cell r="H4977">
            <v>45787</v>
          </cell>
        </row>
        <row r="4978">
          <cell r="A4978" t="str">
            <v>FCON-7230</v>
          </cell>
          <cell r="G4978">
            <v>45800</v>
          </cell>
          <cell r="H4978">
            <v>45825</v>
          </cell>
        </row>
        <row r="4979">
          <cell r="A4979" t="str">
            <v>FCON-7235</v>
          </cell>
          <cell r="G4979">
            <v>45825</v>
          </cell>
          <cell r="H4979">
            <v>45842</v>
          </cell>
        </row>
        <row r="4980">
          <cell r="A4980" t="str">
            <v>FCON-7240</v>
          </cell>
          <cell r="G4980">
            <v>45842</v>
          </cell>
          <cell r="H4980">
            <v>45855</v>
          </cell>
        </row>
        <row r="4981">
          <cell r="A4981" t="str">
            <v>FCON-7245</v>
          </cell>
          <cell r="G4981">
            <v>45855</v>
          </cell>
          <cell r="H4981">
            <v>45867</v>
          </cell>
        </row>
        <row r="4982">
          <cell r="A4982" t="str">
            <v>FCON-7250</v>
          </cell>
          <cell r="H4982">
            <v>45867</v>
          </cell>
        </row>
        <row r="4983">
          <cell r="A4983" t="str">
            <v>FCON-7255</v>
          </cell>
          <cell r="H4983">
            <v>45867</v>
          </cell>
        </row>
        <row r="4984">
          <cell r="A4984" t="str">
            <v>T11-3A Vía férrea Tramo 11 con sistemas férreos instalados</v>
          </cell>
          <cell r="G4984">
            <v>45708</v>
          </cell>
          <cell r="H4984">
            <v>45954</v>
          </cell>
        </row>
        <row r="4985">
          <cell r="A4985" t="str">
            <v>Sistema de Catenaria</v>
          </cell>
          <cell r="G4985">
            <v>45708</v>
          </cell>
          <cell r="H4985">
            <v>45839</v>
          </cell>
        </row>
        <row r="4986">
          <cell r="A4986" t="str">
            <v>FCON-7260</v>
          </cell>
          <cell r="G4986">
            <v>45708</v>
          </cell>
          <cell r="H4986">
            <v>45713</v>
          </cell>
        </row>
        <row r="4987">
          <cell r="A4987" t="str">
            <v>FCON-7175</v>
          </cell>
          <cell r="G4987">
            <v>45713</v>
          </cell>
          <cell r="H4987">
            <v>45832</v>
          </cell>
        </row>
        <row r="4988">
          <cell r="A4988" t="str">
            <v>FCON-7270</v>
          </cell>
          <cell r="G4988">
            <v>45772</v>
          </cell>
          <cell r="H4988">
            <v>45839</v>
          </cell>
        </row>
        <row r="4989">
          <cell r="A4989" t="str">
            <v>Redes Energia del tramo (Cable de Media)</v>
          </cell>
          <cell r="G4989">
            <v>45839</v>
          </cell>
          <cell r="H4989">
            <v>45923</v>
          </cell>
        </row>
        <row r="4990">
          <cell r="A4990" t="str">
            <v>FCON-7300</v>
          </cell>
          <cell r="G4990">
            <v>45839</v>
          </cell>
          <cell r="H4990">
            <v>45916</v>
          </cell>
        </row>
        <row r="4991">
          <cell r="A4991" t="str">
            <v>FCON-7305</v>
          </cell>
          <cell r="G4991">
            <v>45839</v>
          </cell>
          <cell r="H4991">
            <v>45916</v>
          </cell>
        </row>
        <row r="4992">
          <cell r="A4992" t="str">
            <v>FCON-7310</v>
          </cell>
          <cell r="G4992">
            <v>45839</v>
          </cell>
          <cell r="H4992">
            <v>45923</v>
          </cell>
        </row>
        <row r="4993">
          <cell r="A4993" t="str">
            <v>FCON-7315</v>
          </cell>
          <cell r="G4993">
            <v>45916</v>
          </cell>
          <cell r="H4993">
            <v>45919</v>
          </cell>
        </row>
        <row r="4994">
          <cell r="A4994" t="str">
            <v>FCON-7320</v>
          </cell>
          <cell r="G4994">
            <v>45919</v>
          </cell>
          <cell r="H4994">
            <v>45923</v>
          </cell>
        </row>
        <row r="4995">
          <cell r="A4995" t="str">
            <v>Sistema de Comunicaciones</v>
          </cell>
          <cell r="G4995">
            <v>45862</v>
          </cell>
          <cell r="H4995">
            <v>45954</v>
          </cell>
        </row>
        <row r="4996">
          <cell r="A4996" t="str">
            <v>FCON-7325</v>
          </cell>
          <cell r="G4996">
            <v>45862</v>
          </cell>
          <cell r="H4996">
            <v>45863</v>
          </cell>
        </row>
        <row r="4997">
          <cell r="A4997" t="str">
            <v>FCON-7330</v>
          </cell>
          <cell r="G4997">
            <v>45863</v>
          </cell>
          <cell r="H4997">
            <v>45936</v>
          </cell>
        </row>
        <row r="4998">
          <cell r="A4998" t="str">
            <v>FCON-7335</v>
          </cell>
          <cell r="G4998">
            <v>45863</v>
          </cell>
          <cell r="H4998">
            <v>45883</v>
          </cell>
        </row>
        <row r="4999">
          <cell r="A4999" t="str">
            <v>FCON-7340</v>
          </cell>
          <cell r="G4999">
            <v>45863</v>
          </cell>
          <cell r="H4999">
            <v>45898</v>
          </cell>
        </row>
        <row r="5000">
          <cell r="A5000" t="str">
            <v>FCON-7345</v>
          </cell>
          <cell r="G5000">
            <v>45863</v>
          </cell>
          <cell r="H5000">
            <v>45898</v>
          </cell>
        </row>
        <row r="5001">
          <cell r="A5001" t="str">
            <v>FCON-7350</v>
          </cell>
          <cell r="G5001">
            <v>45863</v>
          </cell>
          <cell r="H5001">
            <v>45944</v>
          </cell>
        </row>
        <row r="5002">
          <cell r="A5002" t="str">
            <v>FCON-7355</v>
          </cell>
          <cell r="G5002">
            <v>45908</v>
          </cell>
          <cell r="H5002">
            <v>45946</v>
          </cell>
        </row>
        <row r="5003">
          <cell r="A5003" t="str">
            <v>FCON-7360</v>
          </cell>
          <cell r="G5003">
            <v>45908</v>
          </cell>
          <cell r="H5003">
            <v>45936</v>
          </cell>
        </row>
        <row r="5004">
          <cell r="A5004" t="str">
            <v>FCON-7365</v>
          </cell>
          <cell r="G5004">
            <v>45936</v>
          </cell>
          <cell r="H5004">
            <v>45939</v>
          </cell>
        </row>
        <row r="5005">
          <cell r="A5005" t="str">
            <v>FCON-7370</v>
          </cell>
          <cell r="G5005">
            <v>45939</v>
          </cell>
          <cell r="H5005">
            <v>45944</v>
          </cell>
        </row>
        <row r="5006">
          <cell r="A5006" t="str">
            <v>FCON-7375</v>
          </cell>
          <cell r="G5006">
            <v>45939</v>
          </cell>
          <cell r="H5006">
            <v>45944</v>
          </cell>
        </row>
        <row r="5007">
          <cell r="A5007" t="str">
            <v>FCON-7380</v>
          </cell>
          <cell r="G5007">
            <v>45939</v>
          </cell>
          <cell r="H5007">
            <v>45944</v>
          </cell>
        </row>
        <row r="5008">
          <cell r="A5008" t="str">
            <v>FCON-7385</v>
          </cell>
          <cell r="G5008">
            <v>45944</v>
          </cell>
          <cell r="H5008">
            <v>45945</v>
          </cell>
        </row>
        <row r="5009">
          <cell r="A5009" t="str">
            <v>FCON-7390</v>
          </cell>
          <cell r="G5009">
            <v>45946</v>
          </cell>
          <cell r="H5009">
            <v>45951</v>
          </cell>
        </row>
        <row r="5010">
          <cell r="A5010" t="str">
            <v>FCON-7395</v>
          </cell>
          <cell r="G5010">
            <v>45951</v>
          </cell>
          <cell r="H5010">
            <v>45954</v>
          </cell>
        </row>
        <row r="5011">
          <cell r="A5011" t="str">
            <v>Sistema de Señalización en vía e Intersecciones</v>
          </cell>
          <cell r="G5011">
            <v>45862</v>
          </cell>
          <cell r="H5011">
            <v>45954</v>
          </cell>
        </row>
        <row r="5012">
          <cell r="A5012" t="str">
            <v>FCON-7400</v>
          </cell>
          <cell r="G5012">
            <v>45862</v>
          </cell>
          <cell r="H5012">
            <v>45863</v>
          </cell>
        </row>
        <row r="5013">
          <cell r="A5013" t="str">
            <v>FCON-7405</v>
          </cell>
          <cell r="G5013">
            <v>45863</v>
          </cell>
          <cell r="H5013">
            <v>45936</v>
          </cell>
        </row>
        <row r="5014">
          <cell r="A5014" t="str">
            <v>FCON-7410</v>
          </cell>
          <cell r="G5014">
            <v>45863</v>
          </cell>
          <cell r="H5014">
            <v>45883</v>
          </cell>
        </row>
        <row r="5015">
          <cell r="A5015" t="str">
            <v>FCON-7415</v>
          </cell>
          <cell r="G5015">
            <v>45866</v>
          </cell>
          <cell r="H5015">
            <v>45945</v>
          </cell>
        </row>
        <row r="5016">
          <cell r="A5016" t="str">
            <v>FCON-7420</v>
          </cell>
          <cell r="G5016">
            <v>45908</v>
          </cell>
          <cell r="H5016">
            <v>45946</v>
          </cell>
        </row>
        <row r="5017">
          <cell r="A5017" t="str">
            <v>FCON-7425</v>
          </cell>
          <cell r="G5017">
            <v>45908</v>
          </cell>
          <cell r="H5017">
            <v>45946</v>
          </cell>
        </row>
        <row r="5018">
          <cell r="A5018" t="str">
            <v>FCON-7430</v>
          </cell>
          <cell r="G5018">
            <v>45908</v>
          </cell>
          <cell r="H5018">
            <v>45946</v>
          </cell>
        </row>
        <row r="5019">
          <cell r="A5019" t="str">
            <v>FCON-7435</v>
          </cell>
          <cell r="G5019">
            <v>45946</v>
          </cell>
          <cell r="H5019">
            <v>45951</v>
          </cell>
        </row>
        <row r="5020">
          <cell r="A5020" t="str">
            <v>FCON-7440</v>
          </cell>
          <cell r="G5020">
            <v>45951</v>
          </cell>
          <cell r="H5020">
            <v>45954</v>
          </cell>
        </row>
        <row r="5021">
          <cell r="A5021" t="str">
            <v>T11-3B Vía férrea Tramo 11 con sistemas férreos verificados, probados y funcionado</v>
          </cell>
          <cell r="G5021">
            <v>45799</v>
          </cell>
          <cell r="H5021">
            <v>46000</v>
          </cell>
        </row>
        <row r="5022">
          <cell r="A5022" t="str">
            <v>Sistema de Catenaria</v>
          </cell>
          <cell r="G5022">
            <v>45799</v>
          </cell>
          <cell r="H5022">
            <v>45938</v>
          </cell>
        </row>
        <row r="5023">
          <cell r="A5023" t="str">
            <v>FCON-7275</v>
          </cell>
          <cell r="G5023">
            <v>45799</v>
          </cell>
          <cell r="H5023">
            <v>45827</v>
          </cell>
        </row>
        <row r="5024">
          <cell r="A5024" t="str">
            <v>FCON-7265</v>
          </cell>
          <cell r="G5024">
            <v>45813</v>
          </cell>
          <cell r="H5024">
            <v>45878</v>
          </cell>
        </row>
        <row r="5025">
          <cell r="A5025" t="str">
            <v>FCON-7280</v>
          </cell>
          <cell r="G5025">
            <v>45829</v>
          </cell>
          <cell r="H5025">
            <v>45859</v>
          </cell>
        </row>
        <row r="5026">
          <cell r="A5026" t="str">
            <v>FCON-7285</v>
          </cell>
          <cell r="G5026">
            <v>45859</v>
          </cell>
          <cell r="H5026">
            <v>45877</v>
          </cell>
        </row>
        <row r="5027">
          <cell r="A5027" t="str">
            <v>FCON-7290</v>
          </cell>
          <cell r="G5027">
            <v>45877</v>
          </cell>
          <cell r="H5027">
            <v>45894</v>
          </cell>
        </row>
        <row r="5028">
          <cell r="A5028" t="str">
            <v>FCON-7295</v>
          </cell>
          <cell r="G5028">
            <v>45894</v>
          </cell>
          <cell r="H5028">
            <v>45901</v>
          </cell>
        </row>
        <row r="5029">
          <cell r="A5029" t="str">
            <v>FCON-7445</v>
          </cell>
          <cell r="G5029">
            <v>45901</v>
          </cell>
          <cell r="H5029">
            <v>45938</v>
          </cell>
        </row>
        <row r="5030">
          <cell r="A5030" t="str">
            <v>Redes Energia del tramo (Cable de Media)</v>
          </cell>
          <cell r="G5030">
            <v>45923</v>
          </cell>
          <cell r="H5030">
            <v>45967</v>
          </cell>
        </row>
        <row r="5031">
          <cell r="A5031" t="str">
            <v>FCON-7450</v>
          </cell>
          <cell r="G5031">
            <v>45923</v>
          </cell>
          <cell r="H5031">
            <v>45967</v>
          </cell>
        </row>
        <row r="5032">
          <cell r="A5032" t="str">
            <v>FCON-7455</v>
          </cell>
          <cell r="G5032">
            <v>45923</v>
          </cell>
          <cell r="H5032">
            <v>45967</v>
          </cell>
        </row>
        <row r="5033">
          <cell r="A5033" t="str">
            <v>Sistema de Comunicaciones</v>
          </cell>
          <cell r="G5033">
            <v>45954</v>
          </cell>
          <cell r="H5033">
            <v>46000</v>
          </cell>
        </row>
        <row r="5034">
          <cell r="A5034" t="str">
            <v>FCON-7460</v>
          </cell>
          <cell r="G5034">
            <v>45954</v>
          </cell>
          <cell r="H5034">
            <v>46000</v>
          </cell>
        </row>
        <row r="5035">
          <cell r="A5035" t="str">
            <v>Sistema de Señalización en vía e Intersecciones</v>
          </cell>
          <cell r="G5035">
            <v>45954</v>
          </cell>
          <cell r="H5035">
            <v>46000</v>
          </cell>
        </row>
        <row r="5036">
          <cell r="A5036" t="str">
            <v>FCON-7465</v>
          </cell>
          <cell r="G5036">
            <v>45954</v>
          </cell>
          <cell r="H5036">
            <v>46000</v>
          </cell>
        </row>
        <row r="5037">
          <cell r="A5037" t="str">
            <v>T11-4 Entrega Estructura y Acabados Estación Mosquera 1</v>
          </cell>
          <cell r="G5037">
            <v>45323</v>
          </cell>
          <cell r="H5037">
            <v>45979</v>
          </cell>
        </row>
        <row r="5038">
          <cell r="A5038" t="str">
            <v>Construccion de Estación Mosquera 1</v>
          </cell>
          <cell r="G5038">
            <v>45653</v>
          </cell>
          <cell r="H5038">
            <v>45979</v>
          </cell>
        </row>
        <row r="5039">
          <cell r="A5039" t="str">
            <v>FCON-7470</v>
          </cell>
          <cell r="G5039">
            <v>45653</v>
          </cell>
          <cell r="H5039">
            <v>45737</v>
          </cell>
        </row>
        <row r="5040">
          <cell r="A5040" t="str">
            <v>FCON-7475</v>
          </cell>
          <cell r="G5040">
            <v>45653</v>
          </cell>
          <cell r="H5040">
            <v>45936</v>
          </cell>
        </row>
        <row r="5041">
          <cell r="A5041" t="str">
            <v>FCON-7480</v>
          </cell>
          <cell r="G5041">
            <v>45675</v>
          </cell>
          <cell r="H5041">
            <v>45754</v>
          </cell>
        </row>
        <row r="5042">
          <cell r="A5042" t="str">
            <v>FCON-7485</v>
          </cell>
          <cell r="G5042">
            <v>45684</v>
          </cell>
          <cell r="H5042">
            <v>45762</v>
          </cell>
        </row>
        <row r="5043">
          <cell r="A5043" t="str">
            <v>FCON-7490</v>
          </cell>
          <cell r="G5043">
            <v>45762</v>
          </cell>
          <cell r="H5043">
            <v>45770</v>
          </cell>
        </row>
        <row r="5044">
          <cell r="A5044" t="str">
            <v>FCON-7495</v>
          </cell>
          <cell r="G5044">
            <v>45770</v>
          </cell>
          <cell r="H5044">
            <v>45798</v>
          </cell>
        </row>
        <row r="5045">
          <cell r="A5045" t="str">
            <v>FCON-7500</v>
          </cell>
          <cell r="G5045">
            <v>45770</v>
          </cell>
          <cell r="H5045">
            <v>45915</v>
          </cell>
        </row>
        <row r="5046">
          <cell r="A5046" t="str">
            <v>FCON-7505</v>
          </cell>
          <cell r="G5046">
            <v>45798</v>
          </cell>
          <cell r="H5046">
            <v>45901</v>
          </cell>
        </row>
        <row r="5047">
          <cell r="A5047" t="str">
            <v>FCON-7510</v>
          </cell>
          <cell r="G5047">
            <v>45834</v>
          </cell>
          <cell r="H5047">
            <v>45920</v>
          </cell>
        </row>
        <row r="5048">
          <cell r="A5048" t="str">
            <v>FCON-7525</v>
          </cell>
          <cell r="G5048">
            <v>45855</v>
          </cell>
          <cell r="H5048">
            <v>45933</v>
          </cell>
        </row>
        <row r="5049">
          <cell r="A5049" t="str">
            <v>FCON-7515</v>
          </cell>
          <cell r="G5049">
            <v>45868</v>
          </cell>
          <cell r="H5049">
            <v>45937</v>
          </cell>
        </row>
        <row r="5050">
          <cell r="A5050" t="str">
            <v>FCON-7520</v>
          </cell>
          <cell r="G5050">
            <v>45885</v>
          </cell>
          <cell r="H5050">
            <v>45954</v>
          </cell>
        </row>
        <row r="5051">
          <cell r="A5051" t="str">
            <v>FCON-7530</v>
          </cell>
          <cell r="G5051">
            <v>45919</v>
          </cell>
          <cell r="H5051">
            <v>45979</v>
          </cell>
        </row>
        <row r="5052">
          <cell r="A5052" t="str">
            <v>Construccion Puente de Mosquera</v>
          </cell>
          <cell r="G5052">
            <v>45323</v>
          </cell>
          <cell r="H5052">
            <v>45782</v>
          </cell>
        </row>
        <row r="5053">
          <cell r="A5053" t="str">
            <v>FCON-7535</v>
          </cell>
          <cell r="G5053">
            <v>45323</v>
          </cell>
          <cell r="H5053">
            <v>45329</v>
          </cell>
        </row>
        <row r="5054">
          <cell r="A5054" t="str">
            <v>FCON-7540</v>
          </cell>
          <cell r="G5054">
            <v>45329</v>
          </cell>
          <cell r="H5054">
            <v>45409</v>
          </cell>
        </row>
        <row r="5055">
          <cell r="A5055" t="str">
            <v>FCON-7545</v>
          </cell>
          <cell r="G5055">
            <v>45329</v>
          </cell>
          <cell r="H5055">
            <v>45735</v>
          </cell>
        </row>
        <row r="5056">
          <cell r="A5056" t="str">
            <v>FCON-7550</v>
          </cell>
          <cell r="G5056">
            <v>45400</v>
          </cell>
          <cell r="H5056">
            <v>45447</v>
          </cell>
        </row>
        <row r="5057">
          <cell r="A5057" t="str">
            <v>FCON-7555</v>
          </cell>
          <cell r="G5057">
            <v>45428</v>
          </cell>
          <cell r="H5057">
            <v>45456</v>
          </cell>
        </row>
        <row r="5058">
          <cell r="A5058" t="str">
            <v>FCON-7560</v>
          </cell>
          <cell r="G5058">
            <v>45428</v>
          </cell>
          <cell r="H5058">
            <v>45561</v>
          </cell>
        </row>
        <row r="5059">
          <cell r="A5059" t="str">
            <v>FCON-7565</v>
          </cell>
          <cell r="G5059">
            <v>45456</v>
          </cell>
          <cell r="H5059">
            <v>45463</v>
          </cell>
        </row>
        <row r="5060">
          <cell r="A5060" t="str">
            <v>FCON-7570</v>
          </cell>
          <cell r="G5060">
            <v>45463</v>
          </cell>
          <cell r="H5060">
            <v>45516</v>
          </cell>
        </row>
        <row r="5061">
          <cell r="A5061" t="str">
            <v>FCON-7575</v>
          </cell>
          <cell r="G5061">
            <v>45516</v>
          </cell>
          <cell r="H5061">
            <v>45533</v>
          </cell>
        </row>
        <row r="5062">
          <cell r="A5062" t="str">
            <v>FCON-7580</v>
          </cell>
          <cell r="G5062">
            <v>45533</v>
          </cell>
          <cell r="H5062">
            <v>45548</v>
          </cell>
        </row>
        <row r="5063">
          <cell r="A5063" t="str">
            <v>FCON-7585</v>
          </cell>
          <cell r="G5063">
            <v>45541</v>
          </cell>
          <cell r="H5063">
            <v>45593</v>
          </cell>
        </row>
        <row r="5064">
          <cell r="A5064" t="str">
            <v>FCON-7590</v>
          </cell>
          <cell r="G5064">
            <v>45558</v>
          </cell>
          <cell r="H5064">
            <v>45605</v>
          </cell>
        </row>
        <row r="5065">
          <cell r="A5065" t="str">
            <v>FCON-7595</v>
          </cell>
          <cell r="G5065">
            <v>45559</v>
          </cell>
          <cell r="H5065">
            <v>45614</v>
          </cell>
        </row>
        <row r="5066">
          <cell r="A5066" t="str">
            <v>FCON-7600</v>
          </cell>
          <cell r="G5066">
            <v>45566</v>
          </cell>
          <cell r="H5066">
            <v>45619</v>
          </cell>
        </row>
        <row r="5067">
          <cell r="A5067" t="str">
            <v>FCON-7605</v>
          </cell>
          <cell r="G5067">
            <v>45619</v>
          </cell>
          <cell r="H5067">
            <v>45653</v>
          </cell>
        </row>
        <row r="5068">
          <cell r="A5068" t="str">
            <v>FCON-7610</v>
          </cell>
          <cell r="G5068">
            <v>45653</v>
          </cell>
          <cell r="H5068">
            <v>45734</v>
          </cell>
        </row>
        <row r="5069">
          <cell r="A5069" t="str">
            <v>FCON-7615</v>
          </cell>
          <cell r="G5069">
            <v>45681</v>
          </cell>
          <cell r="H5069">
            <v>45716</v>
          </cell>
        </row>
        <row r="5070">
          <cell r="A5070" t="str">
            <v>FCON-7620</v>
          </cell>
          <cell r="G5070">
            <v>45701</v>
          </cell>
          <cell r="H5070">
            <v>45737</v>
          </cell>
        </row>
        <row r="5071">
          <cell r="A5071" t="str">
            <v>FCON-7630</v>
          </cell>
          <cell r="G5071">
            <v>45734</v>
          </cell>
          <cell r="H5071">
            <v>45768</v>
          </cell>
        </row>
        <row r="5072">
          <cell r="A5072" t="str">
            <v>FCON-7625</v>
          </cell>
          <cell r="G5072">
            <v>45768</v>
          </cell>
          <cell r="H5072">
            <v>45782</v>
          </cell>
        </row>
        <row r="5073">
          <cell r="A5073" t="str">
            <v>T11-5A Entrega Estación Mosquera 1 con sistemas férreos instalados</v>
          </cell>
          <cell r="G5073">
            <v>45979</v>
          </cell>
          <cell r="H5073">
            <v>46076</v>
          </cell>
        </row>
        <row r="5074">
          <cell r="A5074" t="str">
            <v>Sistema de Recuado AFC</v>
          </cell>
          <cell r="G5074">
            <v>46029</v>
          </cell>
          <cell r="H5074">
            <v>46076</v>
          </cell>
        </row>
        <row r="5075">
          <cell r="A5075" t="str">
            <v>FCON-7640</v>
          </cell>
          <cell r="G5075">
            <v>46029</v>
          </cell>
          <cell r="H5075">
            <v>46066</v>
          </cell>
        </row>
        <row r="5076">
          <cell r="A5076" t="str">
            <v>FCON-7645</v>
          </cell>
          <cell r="G5076">
            <v>46029</v>
          </cell>
          <cell r="H5076">
            <v>46074</v>
          </cell>
        </row>
        <row r="5077">
          <cell r="A5077" t="str">
            <v>FCON-7650</v>
          </cell>
          <cell r="G5077">
            <v>46066</v>
          </cell>
          <cell r="H5077">
            <v>46071</v>
          </cell>
        </row>
        <row r="5078">
          <cell r="A5078" t="str">
            <v>FCON-7655</v>
          </cell>
          <cell r="G5078">
            <v>46072</v>
          </cell>
          <cell r="H5078">
            <v>46076</v>
          </cell>
        </row>
        <row r="5079">
          <cell r="A5079" t="str">
            <v>Sistemas de Comunicación</v>
          </cell>
          <cell r="G5079">
            <v>45979</v>
          </cell>
          <cell r="H5079">
            <v>46076</v>
          </cell>
        </row>
        <row r="5080">
          <cell r="A5080" t="str">
            <v>FCON-7660</v>
          </cell>
          <cell r="G5080">
            <v>45979</v>
          </cell>
          <cell r="H5080">
            <v>46055</v>
          </cell>
        </row>
        <row r="5081">
          <cell r="A5081" t="str">
            <v>FCON-7665</v>
          </cell>
          <cell r="G5081">
            <v>45980</v>
          </cell>
          <cell r="H5081">
            <v>46065</v>
          </cell>
        </row>
        <row r="5082">
          <cell r="A5082" t="str">
            <v>FCON-7670</v>
          </cell>
          <cell r="G5082">
            <v>46029</v>
          </cell>
          <cell r="H5082">
            <v>46066</v>
          </cell>
        </row>
        <row r="5083">
          <cell r="A5083" t="str">
            <v>FCON-7675</v>
          </cell>
          <cell r="G5083">
            <v>46029</v>
          </cell>
          <cell r="H5083">
            <v>46066</v>
          </cell>
        </row>
        <row r="5084">
          <cell r="A5084" t="str">
            <v>FCON-7680</v>
          </cell>
          <cell r="G5084">
            <v>46029</v>
          </cell>
          <cell r="H5084">
            <v>46066</v>
          </cell>
        </row>
        <row r="5085">
          <cell r="A5085" t="str">
            <v>FCON-7685</v>
          </cell>
          <cell r="G5085">
            <v>46029</v>
          </cell>
          <cell r="H5085">
            <v>46066</v>
          </cell>
        </row>
        <row r="5086">
          <cell r="A5086" t="str">
            <v>FCON-7690</v>
          </cell>
          <cell r="G5086">
            <v>46029</v>
          </cell>
          <cell r="H5086">
            <v>46066</v>
          </cell>
        </row>
        <row r="5087">
          <cell r="A5087" t="str">
            <v>FCON-7695</v>
          </cell>
          <cell r="G5087">
            <v>46029</v>
          </cell>
          <cell r="H5087">
            <v>46066</v>
          </cell>
        </row>
        <row r="5088">
          <cell r="A5088" t="str">
            <v>FCON-7700</v>
          </cell>
          <cell r="G5088">
            <v>46029</v>
          </cell>
          <cell r="H5088">
            <v>46066</v>
          </cell>
        </row>
        <row r="5089">
          <cell r="A5089" t="str">
            <v>FCON-7705</v>
          </cell>
          <cell r="G5089">
            <v>46029</v>
          </cell>
          <cell r="H5089">
            <v>46066</v>
          </cell>
        </row>
        <row r="5090">
          <cell r="A5090" t="str">
            <v>FCON-7710</v>
          </cell>
          <cell r="G5090">
            <v>46066</v>
          </cell>
          <cell r="H5090">
            <v>46071</v>
          </cell>
        </row>
        <row r="5091">
          <cell r="A5091" t="str">
            <v>FCON-7715</v>
          </cell>
          <cell r="G5091">
            <v>46072</v>
          </cell>
          <cell r="H5091">
            <v>46076</v>
          </cell>
        </row>
        <row r="5092">
          <cell r="A5092" t="str">
            <v>Subestación de la Estación de Pasajeros</v>
          </cell>
          <cell r="G5092">
            <v>45979</v>
          </cell>
          <cell r="H5092">
            <v>46074</v>
          </cell>
        </row>
        <row r="5093">
          <cell r="A5093" t="str">
            <v>Construcción e Intalación del equipo de media tensión (Subestación reductora y rectificadora)</v>
          </cell>
          <cell r="G5093">
            <v>45979</v>
          </cell>
          <cell r="H5093">
            <v>46074</v>
          </cell>
        </row>
        <row r="5094">
          <cell r="A5094" t="str">
            <v>FCON-7720</v>
          </cell>
          <cell r="G5094">
            <v>45979</v>
          </cell>
          <cell r="H5094">
            <v>46055</v>
          </cell>
        </row>
        <row r="5095">
          <cell r="A5095" t="str">
            <v>FCON-7725</v>
          </cell>
          <cell r="G5095">
            <v>45979</v>
          </cell>
          <cell r="H5095">
            <v>46062</v>
          </cell>
        </row>
        <row r="5096">
          <cell r="A5096" t="str">
            <v>FCON-7730</v>
          </cell>
          <cell r="G5096">
            <v>46029</v>
          </cell>
          <cell r="H5096">
            <v>46066</v>
          </cell>
        </row>
        <row r="5097">
          <cell r="A5097" t="str">
            <v>FCON-7735</v>
          </cell>
          <cell r="G5097">
            <v>46029</v>
          </cell>
          <cell r="H5097">
            <v>46066</v>
          </cell>
        </row>
        <row r="5098">
          <cell r="A5098" t="str">
            <v>FCON-7740</v>
          </cell>
          <cell r="G5098">
            <v>46066</v>
          </cell>
          <cell r="H5098">
            <v>46074</v>
          </cell>
        </row>
        <row r="5099">
          <cell r="A5099" t="str">
            <v>Comunication</v>
          </cell>
          <cell r="G5099">
            <v>46029</v>
          </cell>
          <cell r="H5099">
            <v>46074</v>
          </cell>
        </row>
        <row r="5100">
          <cell r="A5100" t="str">
            <v>FCON-7745</v>
          </cell>
          <cell r="G5100">
            <v>46029</v>
          </cell>
          <cell r="H5100">
            <v>46066</v>
          </cell>
        </row>
        <row r="5101">
          <cell r="A5101" t="str">
            <v>FCON-7750</v>
          </cell>
          <cell r="G5101">
            <v>46029</v>
          </cell>
          <cell r="H5101">
            <v>46066</v>
          </cell>
        </row>
        <row r="5102">
          <cell r="A5102" t="str">
            <v>FCON-7755</v>
          </cell>
          <cell r="G5102">
            <v>46029</v>
          </cell>
          <cell r="H5102">
            <v>46066</v>
          </cell>
        </row>
        <row r="5103">
          <cell r="A5103" t="str">
            <v>FCON-7760</v>
          </cell>
          <cell r="G5103">
            <v>46029</v>
          </cell>
          <cell r="H5103">
            <v>46066</v>
          </cell>
        </row>
        <row r="5104">
          <cell r="A5104" t="str">
            <v>FCON-7765</v>
          </cell>
          <cell r="G5104">
            <v>46029</v>
          </cell>
          <cell r="H5104">
            <v>46066</v>
          </cell>
        </row>
        <row r="5105">
          <cell r="A5105" t="str">
            <v>FCON-7770</v>
          </cell>
          <cell r="G5105">
            <v>46029</v>
          </cell>
          <cell r="H5105">
            <v>46066</v>
          </cell>
        </row>
        <row r="5106">
          <cell r="A5106" t="str">
            <v>FCON-7775</v>
          </cell>
          <cell r="G5106">
            <v>46029</v>
          </cell>
          <cell r="H5106">
            <v>46066</v>
          </cell>
        </row>
        <row r="5107">
          <cell r="A5107" t="str">
            <v>FCON-7780</v>
          </cell>
          <cell r="G5107">
            <v>46066</v>
          </cell>
          <cell r="H5107">
            <v>46074</v>
          </cell>
        </row>
        <row r="5108">
          <cell r="A5108" t="str">
            <v>T11-5B Entrega Estación Mosquera 1 con sistemas férreos verificados, probados y funcionado</v>
          </cell>
          <cell r="G5108">
            <v>46077</v>
          </cell>
          <cell r="H5108">
            <v>46119</v>
          </cell>
        </row>
        <row r="5109">
          <cell r="A5109" t="str">
            <v>Sistema de Recuado AFC</v>
          </cell>
          <cell r="G5109">
            <v>46077</v>
          </cell>
          <cell r="H5109">
            <v>46119</v>
          </cell>
        </row>
        <row r="5110">
          <cell r="A5110" t="str">
            <v>FCON-7785</v>
          </cell>
          <cell r="G5110">
            <v>46077</v>
          </cell>
          <cell r="H5110">
            <v>46119</v>
          </cell>
        </row>
        <row r="5111">
          <cell r="A5111" t="str">
            <v>Sistemas de Comunicación</v>
          </cell>
          <cell r="G5111">
            <v>46077</v>
          </cell>
          <cell r="H5111">
            <v>46119</v>
          </cell>
        </row>
        <row r="5112">
          <cell r="A5112" t="str">
            <v>FCON-7790</v>
          </cell>
          <cell r="G5112">
            <v>46077</v>
          </cell>
          <cell r="H5112">
            <v>46119</v>
          </cell>
        </row>
        <row r="5113">
          <cell r="A5113" t="str">
            <v>Subestación de la Estación de Pasajeros</v>
          </cell>
          <cell r="G5113">
            <v>46077</v>
          </cell>
          <cell r="H5113">
            <v>46119</v>
          </cell>
        </row>
        <row r="5114">
          <cell r="A5114" t="str">
            <v>FCON-7795</v>
          </cell>
          <cell r="G5114">
            <v>46077</v>
          </cell>
          <cell r="H5114">
            <v>46119</v>
          </cell>
        </row>
        <row r="5115">
          <cell r="A5115" t="str">
            <v>T11-6 Intersecciones a nivel</v>
          </cell>
          <cell r="G5115">
            <v>45447</v>
          </cell>
          <cell r="H5115">
            <v>45990</v>
          </cell>
        </row>
        <row r="5116">
          <cell r="A5116" t="str">
            <v>Intersección Vehicular Cll 15 Funza / Level Intersection PK18+190</v>
          </cell>
          <cell r="G5116">
            <v>45447</v>
          </cell>
          <cell r="H5116">
            <v>45944</v>
          </cell>
        </row>
        <row r="5117">
          <cell r="A5117" t="str">
            <v>FCON-18940</v>
          </cell>
          <cell r="G5117">
            <v>45447</v>
          </cell>
          <cell r="H5117">
            <v>45457</v>
          </cell>
        </row>
        <row r="5118">
          <cell r="A5118" t="str">
            <v>FCON-18890</v>
          </cell>
          <cell r="G5118">
            <v>45457</v>
          </cell>
          <cell r="H5118">
            <v>45464</v>
          </cell>
        </row>
        <row r="5119">
          <cell r="A5119" t="str">
            <v>FCON-18900</v>
          </cell>
          <cell r="G5119">
            <v>45464</v>
          </cell>
          <cell r="H5119">
            <v>45472</v>
          </cell>
        </row>
        <row r="5120">
          <cell r="A5120" t="str">
            <v>FCON-18910</v>
          </cell>
          <cell r="G5120">
            <v>45472</v>
          </cell>
          <cell r="H5120">
            <v>45481</v>
          </cell>
        </row>
        <row r="5121">
          <cell r="A5121" t="str">
            <v>FCON-18930</v>
          </cell>
          <cell r="G5121">
            <v>45481</v>
          </cell>
          <cell r="H5121">
            <v>45496</v>
          </cell>
        </row>
        <row r="5122">
          <cell r="A5122" t="str">
            <v>FCON-18950</v>
          </cell>
          <cell r="G5122">
            <v>45927</v>
          </cell>
          <cell r="H5122">
            <v>45944</v>
          </cell>
        </row>
        <row r="5123">
          <cell r="A5123" t="str">
            <v>Intersección Vehicular Acceso Ind. Compostela / Level Intersection PK18+540</v>
          </cell>
          <cell r="G5123">
            <v>45496</v>
          </cell>
          <cell r="H5123">
            <v>45958</v>
          </cell>
        </row>
        <row r="5124">
          <cell r="A5124" t="str">
            <v>FCON-19010</v>
          </cell>
          <cell r="G5124">
            <v>45496</v>
          </cell>
          <cell r="H5124">
            <v>45505</v>
          </cell>
        </row>
        <row r="5125">
          <cell r="A5125" t="str">
            <v>FCON-18960</v>
          </cell>
          <cell r="G5125">
            <v>45505</v>
          </cell>
          <cell r="H5125">
            <v>45514</v>
          </cell>
        </row>
        <row r="5126">
          <cell r="A5126" t="str">
            <v>FCON-18970</v>
          </cell>
          <cell r="G5126">
            <v>45514</v>
          </cell>
          <cell r="H5126">
            <v>45521</v>
          </cell>
        </row>
        <row r="5127">
          <cell r="A5127" t="str">
            <v>FCON-18980</v>
          </cell>
          <cell r="G5127">
            <v>45521</v>
          </cell>
          <cell r="H5127">
            <v>45531</v>
          </cell>
        </row>
        <row r="5128">
          <cell r="A5128" t="str">
            <v>FCON-19000</v>
          </cell>
          <cell r="G5128">
            <v>45531</v>
          </cell>
          <cell r="H5128">
            <v>45545</v>
          </cell>
        </row>
        <row r="5129">
          <cell r="A5129" t="str">
            <v>FCON-19020</v>
          </cell>
          <cell r="G5129">
            <v>45944</v>
          </cell>
          <cell r="H5129">
            <v>45958</v>
          </cell>
        </row>
        <row r="5130">
          <cell r="A5130" t="str">
            <v>Intersección Vehicular Acceso (Cerrado) / Level Intersection PK18+810 Closed</v>
          </cell>
          <cell r="G5130">
            <v>45545</v>
          </cell>
          <cell r="H5130">
            <v>45569</v>
          </cell>
        </row>
        <row r="5131">
          <cell r="A5131" t="str">
            <v>FCON-19080</v>
          </cell>
          <cell r="G5131">
            <v>45545</v>
          </cell>
          <cell r="H5131">
            <v>45555</v>
          </cell>
        </row>
        <row r="5132">
          <cell r="A5132" t="str">
            <v>FCON-19030</v>
          </cell>
          <cell r="G5132">
            <v>45555</v>
          </cell>
          <cell r="H5132">
            <v>45562</v>
          </cell>
        </row>
        <row r="5133">
          <cell r="A5133" t="str">
            <v>FCON-19040</v>
          </cell>
          <cell r="G5133">
            <v>45562</v>
          </cell>
          <cell r="H5133">
            <v>45569</v>
          </cell>
        </row>
        <row r="5134">
          <cell r="A5134" t="str">
            <v>Intersección Vehicular Club Deportivo Estancia / Level Intersection PK19+120</v>
          </cell>
          <cell r="G5134">
            <v>45562</v>
          </cell>
          <cell r="H5134">
            <v>45974</v>
          </cell>
        </row>
        <row r="5135">
          <cell r="A5135" t="str">
            <v>FCON-19150</v>
          </cell>
          <cell r="G5135">
            <v>45562</v>
          </cell>
          <cell r="H5135">
            <v>45573</v>
          </cell>
        </row>
        <row r="5136">
          <cell r="A5136" t="str">
            <v>FCON-19100</v>
          </cell>
          <cell r="G5136">
            <v>45573</v>
          </cell>
          <cell r="H5136">
            <v>45581</v>
          </cell>
        </row>
        <row r="5137">
          <cell r="A5137" t="str">
            <v>FCON-19110</v>
          </cell>
          <cell r="G5137">
            <v>45581</v>
          </cell>
          <cell r="H5137">
            <v>45588</v>
          </cell>
        </row>
        <row r="5138">
          <cell r="A5138" t="str">
            <v>FCON-19120</v>
          </cell>
          <cell r="G5138">
            <v>45588</v>
          </cell>
          <cell r="H5138">
            <v>45596</v>
          </cell>
        </row>
        <row r="5139">
          <cell r="A5139" t="str">
            <v>FCON-19140</v>
          </cell>
          <cell r="G5139">
            <v>45596</v>
          </cell>
          <cell r="H5139">
            <v>45614</v>
          </cell>
        </row>
        <row r="5140">
          <cell r="A5140" t="str">
            <v>FCON-19160</v>
          </cell>
          <cell r="G5140">
            <v>45958</v>
          </cell>
          <cell r="H5140">
            <v>45974</v>
          </cell>
        </row>
        <row r="5141">
          <cell r="A5141" t="str">
            <v>Intersección Vehicular Acceso (Cerrado) / Level Intersection PK19+310 Closed</v>
          </cell>
          <cell r="G5141">
            <v>45614</v>
          </cell>
          <cell r="H5141">
            <v>45638</v>
          </cell>
        </row>
        <row r="5142">
          <cell r="A5142" t="str">
            <v>FCON-19220</v>
          </cell>
          <cell r="G5142">
            <v>45614</v>
          </cell>
          <cell r="H5142">
            <v>45623</v>
          </cell>
        </row>
        <row r="5143">
          <cell r="A5143" t="str">
            <v>FCON-19170</v>
          </cell>
          <cell r="G5143">
            <v>45623</v>
          </cell>
          <cell r="H5143">
            <v>45630</v>
          </cell>
        </row>
        <row r="5144">
          <cell r="A5144" t="str">
            <v>FCON-19180</v>
          </cell>
          <cell r="G5144">
            <v>45630</v>
          </cell>
          <cell r="H5144">
            <v>45638</v>
          </cell>
        </row>
        <row r="5145">
          <cell r="A5145" t="str">
            <v>Intersección Vehicular Acceso Parking (Cerrado) / Level Intersection PK19+390 Closed</v>
          </cell>
          <cell r="G5145">
            <v>45630</v>
          </cell>
          <cell r="H5145">
            <v>45664</v>
          </cell>
        </row>
        <row r="5146">
          <cell r="A5146" t="str">
            <v>FCON-19290</v>
          </cell>
          <cell r="G5146">
            <v>45630</v>
          </cell>
          <cell r="H5146">
            <v>45640</v>
          </cell>
        </row>
        <row r="5147">
          <cell r="A5147" t="str">
            <v>FCON-19240</v>
          </cell>
          <cell r="G5147">
            <v>45640</v>
          </cell>
          <cell r="H5147">
            <v>45647</v>
          </cell>
        </row>
        <row r="5148">
          <cell r="A5148" t="str">
            <v>FCON-19250</v>
          </cell>
          <cell r="G5148">
            <v>45647</v>
          </cell>
          <cell r="H5148">
            <v>45664</v>
          </cell>
        </row>
        <row r="5149">
          <cell r="A5149" t="str">
            <v>Intersección Vehicular Acceso Parking (Cerrado) / Level Intersection PK19+460 Closed</v>
          </cell>
          <cell r="G5149">
            <v>45647</v>
          </cell>
          <cell r="H5149">
            <v>45680</v>
          </cell>
        </row>
        <row r="5150">
          <cell r="A5150" t="str">
            <v>FCON-19360</v>
          </cell>
          <cell r="G5150">
            <v>45647</v>
          </cell>
          <cell r="H5150">
            <v>45666</v>
          </cell>
        </row>
        <row r="5151">
          <cell r="A5151" t="str">
            <v>FCON-19310</v>
          </cell>
          <cell r="G5151">
            <v>45666</v>
          </cell>
          <cell r="H5151">
            <v>45673</v>
          </cell>
        </row>
        <row r="5152">
          <cell r="A5152" t="str">
            <v>FCON-19320</v>
          </cell>
          <cell r="G5152">
            <v>45673</v>
          </cell>
          <cell r="H5152">
            <v>45680</v>
          </cell>
        </row>
        <row r="5153">
          <cell r="A5153" t="str">
            <v>Intersección Vehicular Acceso Ciudadela Residencial / Level Intersection PK19+610</v>
          </cell>
          <cell r="G5153">
            <v>45673</v>
          </cell>
          <cell r="H5153">
            <v>45990</v>
          </cell>
        </row>
        <row r="5154">
          <cell r="A5154" t="str">
            <v>FCON-19430</v>
          </cell>
          <cell r="G5154">
            <v>45673</v>
          </cell>
          <cell r="H5154">
            <v>45684</v>
          </cell>
        </row>
        <row r="5155">
          <cell r="A5155" t="str">
            <v>FCON-19380</v>
          </cell>
          <cell r="G5155">
            <v>45684</v>
          </cell>
          <cell r="H5155">
            <v>45691</v>
          </cell>
        </row>
        <row r="5156">
          <cell r="A5156" t="str">
            <v>FCON-19390</v>
          </cell>
          <cell r="G5156">
            <v>45691</v>
          </cell>
          <cell r="H5156">
            <v>45698</v>
          </cell>
        </row>
        <row r="5157">
          <cell r="A5157" t="str">
            <v>FCON-19400</v>
          </cell>
          <cell r="G5157">
            <v>45698</v>
          </cell>
          <cell r="H5157">
            <v>45706</v>
          </cell>
        </row>
        <row r="5158">
          <cell r="A5158" t="str">
            <v>FCON-19420</v>
          </cell>
          <cell r="G5158">
            <v>45706</v>
          </cell>
          <cell r="H5158">
            <v>45721</v>
          </cell>
        </row>
        <row r="5159">
          <cell r="A5159" t="str">
            <v>FCON-19440</v>
          </cell>
          <cell r="G5159">
            <v>45974</v>
          </cell>
          <cell r="H5159">
            <v>45990</v>
          </cell>
        </row>
        <row r="5160">
          <cell r="A5160" t="str">
            <v>Intersección Vehicular Acceso (Cerrado) / Level Intersection PK19+734 Closed</v>
          </cell>
          <cell r="G5160">
            <v>45721</v>
          </cell>
          <cell r="H5160">
            <v>45751</v>
          </cell>
        </row>
        <row r="5161">
          <cell r="A5161" t="str">
            <v>FCON-19500</v>
          </cell>
          <cell r="G5161">
            <v>45721</v>
          </cell>
          <cell r="H5161">
            <v>45729</v>
          </cell>
        </row>
        <row r="5162">
          <cell r="A5162" t="str">
            <v>FCON-19450</v>
          </cell>
          <cell r="G5162">
            <v>45729</v>
          </cell>
          <cell r="H5162">
            <v>45737</v>
          </cell>
        </row>
        <row r="5163">
          <cell r="A5163" t="str">
            <v>FCON-19460</v>
          </cell>
          <cell r="G5163">
            <v>45737</v>
          </cell>
          <cell r="H5163">
            <v>45751</v>
          </cell>
        </row>
        <row r="5164">
          <cell r="A5164" t="str">
            <v>T12 Tramo 12 - Estación Mosquera Cr 5e - Variante Madrid PK20+980 - PK23+000</v>
          </cell>
          <cell r="G5164">
            <v>45489</v>
          </cell>
          <cell r="H5164">
            <v>45973</v>
          </cell>
        </row>
        <row r="5165">
          <cell r="A5165" t="str">
            <v>T12-1 Tramo 12 - Movimiento de tierra finalizado y sistema de drenaje finalizados</v>
          </cell>
          <cell r="G5165">
            <v>45524</v>
          </cell>
          <cell r="H5165">
            <v>45768</v>
          </cell>
        </row>
        <row r="5166">
          <cell r="A5166" t="str">
            <v>FCON-7835</v>
          </cell>
          <cell r="G5166">
            <v>45524</v>
          </cell>
          <cell r="H5166">
            <v>45608</v>
          </cell>
        </row>
        <row r="5167">
          <cell r="A5167" t="str">
            <v>FCON-7840</v>
          </cell>
          <cell r="G5167">
            <v>45540</v>
          </cell>
          <cell r="H5167">
            <v>45768</v>
          </cell>
        </row>
        <row r="5168">
          <cell r="A5168" t="str">
            <v>FCON-7850</v>
          </cell>
          <cell r="G5168">
            <v>45587</v>
          </cell>
          <cell r="H5168">
            <v>45672</v>
          </cell>
        </row>
        <row r="5169">
          <cell r="A5169" t="str">
            <v>FCON-7855</v>
          </cell>
          <cell r="G5169">
            <v>45605</v>
          </cell>
          <cell r="H5169">
            <v>45689</v>
          </cell>
        </row>
        <row r="5170">
          <cell r="A5170" t="str">
            <v>FCON-7860</v>
          </cell>
          <cell r="G5170">
            <v>45624</v>
          </cell>
          <cell r="H5170">
            <v>45694</v>
          </cell>
        </row>
        <row r="5171">
          <cell r="A5171" t="str">
            <v>FCON-7870</v>
          </cell>
          <cell r="G5171">
            <v>45671</v>
          </cell>
          <cell r="H5171">
            <v>45759</v>
          </cell>
        </row>
        <row r="5172">
          <cell r="A5172" t="str">
            <v>FCON-7875</v>
          </cell>
          <cell r="G5172">
            <v>45671</v>
          </cell>
          <cell r="H5172">
            <v>45759</v>
          </cell>
        </row>
        <row r="5173">
          <cell r="A5173" t="str">
            <v>FCON-7880</v>
          </cell>
          <cell r="G5173">
            <v>45671</v>
          </cell>
          <cell r="H5173">
            <v>45759</v>
          </cell>
        </row>
        <row r="5174">
          <cell r="A5174" t="str">
            <v>FCON-7885</v>
          </cell>
          <cell r="G5174">
            <v>45694</v>
          </cell>
          <cell r="H5174">
            <v>45699</v>
          </cell>
        </row>
        <row r="5175">
          <cell r="A5175" t="str">
            <v>FCON-14840</v>
          </cell>
          <cell r="G5175">
            <v>45706</v>
          </cell>
          <cell r="H5175">
            <v>45757</v>
          </cell>
        </row>
        <row r="5176">
          <cell r="A5176" t="str">
            <v>FCON-14930</v>
          </cell>
          <cell r="G5176">
            <v>45707</v>
          </cell>
          <cell r="H5176">
            <v>45747</v>
          </cell>
        </row>
        <row r="5177">
          <cell r="A5177" t="str">
            <v>T12-2 Vía férrea Tramo 12 - K20+980 - 23+000</v>
          </cell>
          <cell r="G5177">
            <v>45699</v>
          </cell>
          <cell r="H5177">
            <v>45846</v>
          </cell>
        </row>
        <row r="5178">
          <cell r="A5178" t="str">
            <v>FCON-7890</v>
          </cell>
          <cell r="G5178">
            <v>45699</v>
          </cell>
          <cell r="H5178">
            <v>45708</v>
          </cell>
        </row>
        <row r="5179">
          <cell r="A5179" t="str">
            <v>FCON-7895</v>
          </cell>
          <cell r="G5179">
            <v>45708</v>
          </cell>
          <cell r="H5179">
            <v>45720</v>
          </cell>
        </row>
        <row r="5180">
          <cell r="A5180" t="str">
            <v>FCON-7900</v>
          </cell>
          <cell r="G5180">
            <v>45713</v>
          </cell>
          <cell r="H5180">
            <v>45729</v>
          </cell>
        </row>
        <row r="5181">
          <cell r="A5181" t="str">
            <v>FCON-7905</v>
          </cell>
          <cell r="G5181">
            <v>45713</v>
          </cell>
          <cell r="H5181">
            <v>45798</v>
          </cell>
        </row>
        <row r="5182">
          <cell r="A5182" t="str">
            <v>FCON-7910</v>
          </cell>
          <cell r="G5182">
            <v>45741</v>
          </cell>
          <cell r="H5182">
            <v>45769</v>
          </cell>
        </row>
        <row r="5183">
          <cell r="A5183" t="str">
            <v>FCON-7915</v>
          </cell>
          <cell r="G5183">
            <v>45769</v>
          </cell>
          <cell r="H5183">
            <v>45777</v>
          </cell>
        </row>
        <row r="5184">
          <cell r="A5184" t="str">
            <v>FCON-7920</v>
          </cell>
          <cell r="G5184">
            <v>45783</v>
          </cell>
          <cell r="H5184">
            <v>45800</v>
          </cell>
        </row>
        <row r="5185">
          <cell r="A5185" t="str">
            <v>FCON-7925</v>
          </cell>
          <cell r="G5185">
            <v>45803</v>
          </cell>
          <cell r="H5185">
            <v>45819</v>
          </cell>
        </row>
        <row r="5186">
          <cell r="A5186" t="str">
            <v>FCON-7930</v>
          </cell>
          <cell r="G5186">
            <v>45819</v>
          </cell>
          <cell r="H5186">
            <v>45833</v>
          </cell>
        </row>
        <row r="5187">
          <cell r="A5187" t="str">
            <v>FCON-7935</v>
          </cell>
          <cell r="G5187">
            <v>45833</v>
          </cell>
          <cell r="H5187">
            <v>45846</v>
          </cell>
        </row>
        <row r="5188">
          <cell r="A5188" t="str">
            <v>FCON-7940</v>
          </cell>
          <cell r="H5188">
            <v>45846</v>
          </cell>
        </row>
        <row r="5189">
          <cell r="A5189" t="str">
            <v>FCON-7945</v>
          </cell>
          <cell r="H5189">
            <v>45846</v>
          </cell>
        </row>
        <row r="5190">
          <cell r="A5190" t="str">
            <v>T12-3A Vía férrea Tramo 12 con sistemas férreos instalados</v>
          </cell>
          <cell r="G5190">
            <v>45694</v>
          </cell>
          <cell r="H5190">
            <v>45930</v>
          </cell>
        </row>
        <row r="5191">
          <cell r="A5191" t="str">
            <v>Sistema de Catenaria</v>
          </cell>
          <cell r="G5191">
            <v>45694</v>
          </cell>
          <cell r="H5191">
            <v>45790</v>
          </cell>
        </row>
        <row r="5192">
          <cell r="A5192" t="str">
            <v>FCON-7950</v>
          </cell>
          <cell r="G5192">
            <v>45694</v>
          </cell>
          <cell r="H5192">
            <v>45696</v>
          </cell>
        </row>
        <row r="5193">
          <cell r="A5193" t="str">
            <v>FCON-7865</v>
          </cell>
          <cell r="G5193">
            <v>45696</v>
          </cell>
          <cell r="H5193">
            <v>45790</v>
          </cell>
        </row>
        <row r="5194">
          <cell r="A5194" t="str">
            <v>FCON-7960</v>
          </cell>
          <cell r="G5194">
            <v>45722</v>
          </cell>
          <cell r="H5194">
            <v>45786</v>
          </cell>
        </row>
        <row r="5195">
          <cell r="A5195" t="str">
            <v>Redes Energia del tramo (Cable de Media)</v>
          </cell>
          <cell r="G5195">
            <v>45798</v>
          </cell>
          <cell r="H5195">
            <v>45888</v>
          </cell>
        </row>
        <row r="5196">
          <cell r="A5196" t="str">
            <v>FCON-7990</v>
          </cell>
          <cell r="G5196">
            <v>45798</v>
          </cell>
          <cell r="H5196">
            <v>45878</v>
          </cell>
        </row>
        <row r="5197">
          <cell r="A5197" t="str">
            <v>FCON-7995</v>
          </cell>
          <cell r="G5197">
            <v>45798</v>
          </cell>
          <cell r="H5197">
            <v>45878</v>
          </cell>
        </row>
        <row r="5198">
          <cell r="A5198" t="str">
            <v>FCON-8000</v>
          </cell>
          <cell r="G5198">
            <v>45798</v>
          </cell>
          <cell r="H5198">
            <v>45884</v>
          </cell>
        </row>
        <row r="5199">
          <cell r="A5199" t="str">
            <v>FCON-8005</v>
          </cell>
          <cell r="G5199">
            <v>45878</v>
          </cell>
          <cell r="H5199">
            <v>45882</v>
          </cell>
        </row>
        <row r="5200">
          <cell r="A5200" t="str">
            <v>FCON-8010</v>
          </cell>
          <cell r="G5200">
            <v>45882</v>
          </cell>
          <cell r="H5200">
            <v>45888</v>
          </cell>
        </row>
        <row r="5201">
          <cell r="A5201" t="str">
            <v>Sistema de Comunicaciones</v>
          </cell>
          <cell r="G5201">
            <v>45841</v>
          </cell>
          <cell r="H5201">
            <v>45930</v>
          </cell>
        </row>
        <row r="5202">
          <cell r="A5202" t="str">
            <v>FCON-8015</v>
          </cell>
          <cell r="G5202">
            <v>45841</v>
          </cell>
          <cell r="H5202">
            <v>45845</v>
          </cell>
        </row>
        <row r="5203">
          <cell r="A5203" t="str">
            <v>FCON-8020</v>
          </cell>
          <cell r="G5203">
            <v>45845</v>
          </cell>
          <cell r="H5203">
            <v>45912</v>
          </cell>
        </row>
        <row r="5204">
          <cell r="A5204" t="str">
            <v>FCON-8025</v>
          </cell>
          <cell r="G5204">
            <v>45845</v>
          </cell>
          <cell r="H5204">
            <v>45861</v>
          </cell>
        </row>
        <row r="5205">
          <cell r="A5205" t="str">
            <v>FCON-8030</v>
          </cell>
          <cell r="G5205">
            <v>45845</v>
          </cell>
          <cell r="H5205">
            <v>45874</v>
          </cell>
        </row>
        <row r="5206">
          <cell r="A5206" t="str">
            <v>FCON-8035</v>
          </cell>
          <cell r="G5206">
            <v>45845</v>
          </cell>
          <cell r="H5206">
            <v>45874</v>
          </cell>
        </row>
        <row r="5207">
          <cell r="A5207" t="str">
            <v>FCON-8040</v>
          </cell>
          <cell r="G5207">
            <v>45845</v>
          </cell>
          <cell r="H5207">
            <v>45920</v>
          </cell>
        </row>
        <row r="5208">
          <cell r="A5208" t="str">
            <v>FCON-8045</v>
          </cell>
          <cell r="G5208">
            <v>45882</v>
          </cell>
          <cell r="H5208">
            <v>45919</v>
          </cell>
        </row>
        <row r="5209">
          <cell r="A5209" t="str">
            <v>FCON-8050</v>
          </cell>
          <cell r="G5209">
            <v>45883</v>
          </cell>
          <cell r="H5209">
            <v>45912</v>
          </cell>
        </row>
        <row r="5210">
          <cell r="A5210" t="str">
            <v>FCON-8055</v>
          </cell>
          <cell r="G5210">
            <v>45912</v>
          </cell>
          <cell r="H5210">
            <v>45917</v>
          </cell>
        </row>
        <row r="5211">
          <cell r="A5211" t="str">
            <v>FCON-8060</v>
          </cell>
          <cell r="G5211">
            <v>45917</v>
          </cell>
          <cell r="H5211">
            <v>45919</v>
          </cell>
        </row>
        <row r="5212">
          <cell r="A5212" t="str">
            <v>FCON-8065</v>
          </cell>
          <cell r="G5212">
            <v>45917</v>
          </cell>
          <cell r="H5212">
            <v>45919</v>
          </cell>
        </row>
        <row r="5213">
          <cell r="A5213" t="str">
            <v>FCON-8070</v>
          </cell>
          <cell r="G5213">
            <v>45917</v>
          </cell>
          <cell r="H5213">
            <v>45919</v>
          </cell>
        </row>
        <row r="5214">
          <cell r="A5214" t="str">
            <v>FCON-8075</v>
          </cell>
          <cell r="G5214">
            <v>45919</v>
          </cell>
          <cell r="H5214">
            <v>45920</v>
          </cell>
        </row>
        <row r="5215">
          <cell r="A5215" t="str">
            <v>FCON-8080</v>
          </cell>
          <cell r="G5215">
            <v>45922</v>
          </cell>
          <cell r="H5215">
            <v>45925</v>
          </cell>
        </row>
        <row r="5216">
          <cell r="A5216" t="str">
            <v>FCON-8085</v>
          </cell>
          <cell r="G5216">
            <v>45925</v>
          </cell>
          <cell r="H5216">
            <v>45930</v>
          </cell>
        </row>
        <row r="5217">
          <cell r="A5217" t="str">
            <v>Sistema de Señalización en vía e Intersecciones</v>
          </cell>
          <cell r="G5217">
            <v>45841</v>
          </cell>
          <cell r="H5217">
            <v>45929</v>
          </cell>
        </row>
        <row r="5218">
          <cell r="A5218" t="str">
            <v>FCON-8090</v>
          </cell>
          <cell r="G5218">
            <v>45841</v>
          </cell>
          <cell r="H5218">
            <v>45845</v>
          </cell>
        </row>
        <row r="5219">
          <cell r="A5219" t="str">
            <v>FCON-8095</v>
          </cell>
          <cell r="G5219">
            <v>45845</v>
          </cell>
          <cell r="H5219">
            <v>45911</v>
          </cell>
        </row>
        <row r="5220">
          <cell r="A5220" t="str">
            <v>FCON-8100</v>
          </cell>
          <cell r="G5220">
            <v>45845</v>
          </cell>
          <cell r="H5220">
            <v>45859</v>
          </cell>
        </row>
        <row r="5221">
          <cell r="A5221" t="str">
            <v>FCON-8105</v>
          </cell>
          <cell r="G5221">
            <v>45847</v>
          </cell>
          <cell r="H5221">
            <v>45922</v>
          </cell>
        </row>
        <row r="5222">
          <cell r="A5222" t="str">
            <v>FCON-8110</v>
          </cell>
          <cell r="G5222">
            <v>45882</v>
          </cell>
          <cell r="H5222">
            <v>45919</v>
          </cell>
        </row>
        <row r="5223">
          <cell r="A5223" t="str">
            <v>FCON-8115</v>
          </cell>
          <cell r="G5223">
            <v>45882</v>
          </cell>
          <cell r="H5223">
            <v>45919</v>
          </cell>
        </row>
        <row r="5224">
          <cell r="A5224" t="str">
            <v>FCON-8120</v>
          </cell>
          <cell r="G5224">
            <v>45882</v>
          </cell>
          <cell r="H5224">
            <v>45919</v>
          </cell>
        </row>
        <row r="5225">
          <cell r="A5225" t="str">
            <v>FCON-8125</v>
          </cell>
          <cell r="G5225">
            <v>45919</v>
          </cell>
          <cell r="H5225">
            <v>45924</v>
          </cell>
        </row>
        <row r="5226">
          <cell r="A5226" t="str">
            <v>FCON-8130</v>
          </cell>
          <cell r="G5226">
            <v>45924</v>
          </cell>
          <cell r="H5226">
            <v>45929</v>
          </cell>
        </row>
        <row r="5227">
          <cell r="A5227" t="str">
            <v>T12-3B Vía férrea Tramo 12 con sistemas férreos verificados, probados y funcionado</v>
          </cell>
          <cell r="G5227">
            <v>45779</v>
          </cell>
          <cell r="H5227">
            <v>45973</v>
          </cell>
        </row>
        <row r="5228">
          <cell r="A5228" t="str">
            <v>Sistema de Catenaria</v>
          </cell>
          <cell r="G5228">
            <v>45779</v>
          </cell>
          <cell r="H5228">
            <v>45912</v>
          </cell>
        </row>
        <row r="5229">
          <cell r="A5229" t="str">
            <v>FCON-7965</v>
          </cell>
          <cell r="G5229">
            <v>45779</v>
          </cell>
          <cell r="H5229">
            <v>45805</v>
          </cell>
        </row>
        <row r="5230">
          <cell r="A5230" t="str">
            <v>FCON-7955</v>
          </cell>
          <cell r="G5230">
            <v>45779</v>
          </cell>
          <cell r="H5230">
            <v>45847</v>
          </cell>
        </row>
        <row r="5231">
          <cell r="A5231" t="str">
            <v>FCON-7970</v>
          </cell>
          <cell r="G5231">
            <v>45808</v>
          </cell>
          <cell r="H5231">
            <v>45829</v>
          </cell>
        </row>
        <row r="5232">
          <cell r="A5232" t="str">
            <v>FCON-7975</v>
          </cell>
          <cell r="G5232">
            <v>45829</v>
          </cell>
          <cell r="H5232">
            <v>45849</v>
          </cell>
        </row>
        <row r="5233">
          <cell r="A5233" t="str">
            <v>FCON-7980</v>
          </cell>
          <cell r="G5233">
            <v>45849</v>
          </cell>
          <cell r="H5233">
            <v>45863</v>
          </cell>
        </row>
        <row r="5234">
          <cell r="A5234" t="str">
            <v>FCON-7985</v>
          </cell>
          <cell r="G5234">
            <v>45863</v>
          </cell>
          <cell r="H5234">
            <v>45873</v>
          </cell>
        </row>
        <row r="5235">
          <cell r="A5235" t="str">
            <v>FCON-8135</v>
          </cell>
          <cell r="G5235">
            <v>45873</v>
          </cell>
          <cell r="H5235">
            <v>45912</v>
          </cell>
        </row>
        <row r="5236">
          <cell r="A5236" t="str">
            <v>Redes Energia del tramo (Cable de Media)</v>
          </cell>
          <cell r="G5236">
            <v>45888</v>
          </cell>
          <cell r="H5236">
            <v>45929</v>
          </cell>
        </row>
        <row r="5237">
          <cell r="A5237" t="str">
            <v>FCON-8140</v>
          </cell>
          <cell r="G5237">
            <v>45888</v>
          </cell>
          <cell r="H5237">
            <v>45929</v>
          </cell>
        </row>
        <row r="5238">
          <cell r="A5238" t="str">
            <v>FCON-8145</v>
          </cell>
          <cell r="G5238">
            <v>45888</v>
          </cell>
          <cell r="H5238">
            <v>45929</v>
          </cell>
        </row>
        <row r="5239">
          <cell r="A5239" t="str">
            <v>Sistema de Comunicaciones</v>
          </cell>
          <cell r="G5239">
            <v>45930</v>
          </cell>
          <cell r="H5239">
            <v>45973</v>
          </cell>
        </row>
        <row r="5240">
          <cell r="A5240" t="str">
            <v>FCON-8150</v>
          </cell>
          <cell r="G5240">
            <v>45930</v>
          </cell>
          <cell r="H5240">
            <v>45973</v>
          </cell>
        </row>
        <row r="5241">
          <cell r="A5241" t="str">
            <v>Sistema de Señalización en vía e Intersecciones</v>
          </cell>
          <cell r="G5241">
            <v>45929</v>
          </cell>
          <cell r="H5241">
            <v>45972</v>
          </cell>
        </row>
        <row r="5242">
          <cell r="A5242" t="str">
            <v>FCON-8155</v>
          </cell>
          <cell r="G5242">
            <v>45929</v>
          </cell>
          <cell r="H5242">
            <v>45972</v>
          </cell>
        </row>
        <row r="5243">
          <cell r="A5243" t="str">
            <v>T12-4 Entrega Estructura y Acabados Estación Mosquera 2</v>
          </cell>
          <cell r="G5243">
            <v>45489</v>
          </cell>
          <cell r="H5243">
            <v>45748</v>
          </cell>
        </row>
        <row r="5244">
          <cell r="A5244" t="str">
            <v>FCON-8160</v>
          </cell>
          <cell r="G5244">
            <v>45489</v>
          </cell>
          <cell r="H5244">
            <v>45509</v>
          </cell>
        </row>
        <row r="5245">
          <cell r="A5245" t="str">
            <v>FCON-8165</v>
          </cell>
          <cell r="G5245">
            <v>45509</v>
          </cell>
          <cell r="H5245">
            <v>45534</v>
          </cell>
        </row>
        <row r="5246">
          <cell r="A5246" t="str">
            <v>FCON-8170</v>
          </cell>
          <cell r="G5246">
            <v>45509</v>
          </cell>
          <cell r="H5246">
            <v>45713</v>
          </cell>
        </row>
        <row r="5247">
          <cell r="A5247" t="str">
            <v>FCON-8175</v>
          </cell>
          <cell r="G5247">
            <v>45527</v>
          </cell>
          <cell r="H5247">
            <v>45554</v>
          </cell>
        </row>
        <row r="5248">
          <cell r="A5248" t="str">
            <v>FCON-8180</v>
          </cell>
          <cell r="G5248">
            <v>45535</v>
          </cell>
          <cell r="H5248">
            <v>45561</v>
          </cell>
        </row>
        <row r="5249">
          <cell r="A5249" t="str">
            <v>FCON-8185</v>
          </cell>
          <cell r="G5249">
            <v>45561</v>
          </cell>
          <cell r="H5249">
            <v>45568</v>
          </cell>
        </row>
        <row r="5250">
          <cell r="A5250" t="str">
            <v>FCON-8190</v>
          </cell>
          <cell r="G5250">
            <v>45568</v>
          </cell>
          <cell r="H5250">
            <v>45586</v>
          </cell>
        </row>
        <row r="5251">
          <cell r="A5251" t="str">
            <v>FCON-8195</v>
          </cell>
          <cell r="G5251">
            <v>45568</v>
          </cell>
          <cell r="H5251">
            <v>45719</v>
          </cell>
        </row>
        <row r="5252">
          <cell r="A5252" t="str">
            <v>FCON-8200</v>
          </cell>
          <cell r="G5252">
            <v>45586</v>
          </cell>
          <cell r="H5252">
            <v>45681</v>
          </cell>
        </row>
        <row r="5253">
          <cell r="A5253" t="str">
            <v>FCON-8205</v>
          </cell>
          <cell r="G5253">
            <v>45621</v>
          </cell>
          <cell r="H5253">
            <v>45695</v>
          </cell>
        </row>
        <row r="5254">
          <cell r="A5254" t="str">
            <v>FCON-8215</v>
          </cell>
          <cell r="G5254">
            <v>45630</v>
          </cell>
          <cell r="H5254">
            <v>45709</v>
          </cell>
        </row>
        <row r="5255">
          <cell r="A5255" t="str">
            <v>FCON-8210</v>
          </cell>
          <cell r="G5255">
            <v>45660</v>
          </cell>
          <cell r="H5255">
            <v>45714</v>
          </cell>
        </row>
        <row r="5256">
          <cell r="A5256" t="str">
            <v>FCON-8220</v>
          </cell>
          <cell r="G5256">
            <v>45679</v>
          </cell>
          <cell r="H5256">
            <v>45724</v>
          </cell>
        </row>
        <row r="5257">
          <cell r="A5257" t="str">
            <v>FCON-8225</v>
          </cell>
          <cell r="G5257">
            <v>45713</v>
          </cell>
          <cell r="H5257">
            <v>45748</v>
          </cell>
        </row>
        <row r="5258">
          <cell r="A5258" t="str">
            <v>T12-5A Entrega Estación Mosquera 2 con sistemas férreos instalados</v>
          </cell>
          <cell r="G5258">
            <v>45845</v>
          </cell>
          <cell r="H5258">
            <v>45930</v>
          </cell>
        </row>
        <row r="5259">
          <cell r="A5259" t="str">
            <v>Sistema de Recuado AFC</v>
          </cell>
          <cell r="G5259">
            <v>45883</v>
          </cell>
          <cell r="H5259">
            <v>45930</v>
          </cell>
        </row>
        <row r="5260">
          <cell r="A5260" t="str">
            <v>FCON-8230</v>
          </cell>
          <cell r="G5260">
            <v>45883</v>
          </cell>
          <cell r="H5260">
            <v>45920</v>
          </cell>
        </row>
        <row r="5261">
          <cell r="A5261" t="str">
            <v>FCON-8235</v>
          </cell>
          <cell r="G5261">
            <v>45883</v>
          </cell>
          <cell r="H5261">
            <v>45930</v>
          </cell>
        </row>
        <row r="5262">
          <cell r="A5262" t="str">
            <v>FCON-8240</v>
          </cell>
          <cell r="G5262">
            <v>45922</v>
          </cell>
          <cell r="H5262">
            <v>45925</v>
          </cell>
        </row>
        <row r="5263">
          <cell r="A5263" t="str">
            <v>FCON-8245</v>
          </cell>
          <cell r="G5263">
            <v>45925</v>
          </cell>
          <cell r="H5263">
            <v>45930</v>
          </cell>
        </row>
        <row r="5264">
          <cell r="A5264" t="str">
            <v>Sistemas de Comunicación</v>
          </cell>
          <cell r="G5264">
            <v>45845</v>
          </cell>
          <cell r="H5264">
            <v>45930</v>
          </cell>
        </row>
        <row r="5265">
          <cell r="A5265" t="str">
            <v>FCON-8250</v>
          </cell>
          <cell r="G5265">
            <v>45845</v>
          </cell>
          <cell r="H5265">
            <v>45912</v>
          </cell>
        </row>
        <row r="5266">
          <cell r="A5266" t="str">
            <v>FCON-8255</v>
          </cell>
          <cell r="G5266">
            <v>45847</v>
          </cell>
          <cell r="H5266">
            <v>45922</v>
          </cell>
        </row>
        <row r="5267">
          <cell r="A5267" t="str">
            <v>FCON-8260</v>
          </cell>
          <cell r="G5267">
            <v>45883</v>
          </cell>
          <cell r="H5267">
            <v>45920</v>
          </cell>
        </row>
        <row r="5268">
          <cell r="A5268" t="str">
            <v>FCON-8265</v>
          </cell>
          <cell r="G5268">
            <v>45883</v>
          </cell>
          <cell r="H5268">
            <v>45920</v>
          </cell>
        </row>
        <row r="5269">
          <cell r="A5269" t="str">
            <v>FCON-8270</v>
          </cell>
          <cell r="G5269">
            <v>45883</v>
          </cell>
          <cell r="H5269">
            <v>45920</v>
          </cell>
        </row>
        <row r="5270">
          <cell r="A5270" t="str">
            <v>FCON-8275</v>
          </cell>
          <cell r="G5270">
            <v>45883</v>
          </cell>
          <cell r="H5270">
            <v>45920</v>
          </cell>
        </row>
        <row r="5271">
          <cell r="A5271" t="str">
            <v>FCON-8280</v>
          </cell>
          <cell r="G5271">
            <v>45883</v>
          </cell>
          <cell r="H5271">
            <v>45920</v>
          </cell>
        </row>
        <row r="5272">
          <cell r="A5272" t="str">
            <v>FCON-8285</v>
          </cell>
          <cell r="G5272">
            <v>45883</v>
          </cell>
          <cell r="H5272">
            <v>45920</v>
          </cell>
        </row>
        <row r="5273">
          <cell r="A5273" t="str">
            <v>FCON-8290</v>
          </cell>
          <cell r="G5273">
            <v>45883</v>
          </cell>
          <cell r="H5273">
            <v>45920</v>
          </cell>
        </row>
        <row r="5274">
          <cell r="A5274" t="str">
            <v>FCON-8295</v>
          </cell>
          <cell r="G5274">
            <v>45883</v>
          </cell>
          <cell r="H5274">
            <v>45920</v>
          </cell>
        </row>
        <row r="5275">
          <cell r="A5275" t="str">
            <v>FCON-8300</v>
          </cell>
          <cell r="G5275">
            <v>45922</v>
          </cell>
          <cell r="H5275">
            <v>45925</v>
          </cell>
        </row>
        <row r="5276">
          <cell r="A5276" t="str">
            <v>FCON-8305</v>
          </cell>
          <cell r="G5276">
            <v>45925</v>
          </cell>
          <cell r="H5276">
            <v>45930</v>
          </cell>
        </row>
        <row r="5277">
          <cell r="A5277" t="str">
            <v>Subestación de la Estación de Pasajeros</v>
          </cell>
          <cell r="G5277">
            <v>45845</v>
          </cell>
          <cell r="H5277">
            <v>45930</v>
          </cell>
        </row>
        <row r="5278">
          <cell r="A5278" t="str">
            <v>Construcción e Intalación del equipo de media tensión (Subestación reductora y rectificadora)</v>
          </cell>
          <cell r="G5278">
            <v>45845</v>
          </cell>
          <cell r="H5278">
            <v>45930</v>
          </cell>
        </row>
        <row r="5279">
          <cell r="A5279" t="str">
            <v>FCON-8310</v>
          </cell>
          <cell r="G5279">
            <v>45845</v>
          </cell>
          <cell r="H5279">
            <v>45912</v>
          </cell>
        </row>
        <row r="5280">
          <cell r="A5280" t="str">
            <v>FCON-8315</v>
          </cell>
          <cell r="G5280">
            <v>45845</v>
          </cell>
          <cell r="H5280">
            <v>45920</v>
          </cell>
        </row>
        <row r="5281">
          <cell r="A5281" t="str">
            <v>FCON-8320</v>
          </cell>
          <cell r="G5281">
            <v>45883</v>
          </cell>
          <cell r="H5281">
            <v>45920</v>
          </cell>
        </row>
        <row r="5282">
          <cell r="A5282" t="str">
            <v>FCON-8325</v>
          </cell>
          <cell r="G5282">
            <v>45883</v>
          </cell>
          <cell r="H5282">
            <v>45920</v>
          </cell>
        </row>
        <row r="5283">
          <cell r="A5283" t="str">
            <v>FCON-8330</v>
          </cell>
          <cell r="G5283">
            <v>45922</v>
          </cell>
          <cell r="H5283">
            <v>45930</v>
          </cell>
        </row>
        <row r="5284">
          <cell r="A5284" t="str">
            <v>Comunication</v>
          </cell>
          <cell r="G5284">
            <v>45883</v>
          </cell>
          <cell r="H5284">
            <v>45930</v>
          </cell>
        </row>
        <row r="5285">
          <cell r="A5285" t="str">
            <v>FCON-8335</v>
          </cell>
          <cell r="G5285">
            <v>45883</v>
          </cell>
          <cell r="H5285">
            <v>45920</v>
          </cell>
        </row>
        <row r="5286">
          <cell r="A5286" t="str">
            <v>FCON-8340</v>
          </cell>
          <cell r="G5286">
            <v>45883</v>
          </cell>
          <cell r="H5286">
            <v>45920</v>
          </cell>
        </row>
        <row r="5287">
          <cell r="A5287" t="str">
            <v>FCON-8345</v>
          </cell>
          <cell r="G5287">
            <v>45883</v>
          </cell>
          <cell r="H5287">
            <v>45920</v>
          </cell>
        </row>
        <row r="5288">
          <cell r="A5288" t="str">
            <v>FCON-8350</v>
          </cell>
          <cell r="G5288">
            <v>45883</v>
          </cell>
          <cell r="H5288">
            <v>45920</v>
          </cell>
        </row>
        <row r="5289">
          <cell r="A5289" t="str">
            <v>FCON-8355</v>
          </cell>
          <cell r="G5289">
            <v>45883</v>
          </cell>
          <cell r="H5289">
            <v>45920</v>
          </cell>
        </row>
        <row r="5290">
          <cell r="A5290" t="str">
            <v>FCON-8360</v>
          </cell>
          <cell r="G5290">
            <v>45883</v>
          </cell>
          <cell r="H5290">
            <v>45920</v>
          </cell>
        </row>
        <row r="5291">
          <cell r="A5291" t="str">
            <v>FCON-8365</v>
          </cell>
          <cell r="G5291">
            <v>45883</v>
          </cell>
          <cell r="H5291">
            <v>45920</v>
          </cell>
        </row>
        <row r="5292">
          <cell r="A5292" t="str">
            <v>FCON-8370</v>
          </cell>
          <cell r="G5292">
            <v>45922</v>
          </cell>
          <cell r="H5292">
            <v>45930</v>
          </cell>
        </row>
        <row r="5293">
          <cell r="A5293" t="str">
            <v>T12-5B Entrega Estación Mosquera 2 con sistemas férreos verificados, probados y funcionado</v>
          </cell>
          <cell r="G5293">
            <v>45930</v>
          </cell>
          <cell r="H5293">
            <v>45973</v>
          </cell>
        </row>
        <row r="5294">
          <cell r="A5294" t="str">
            <v>Sistema de Recuado AFC</v>
          </cell>
          <cell r="G5294">
            <v>45930</v>
          </cell>
          <cell r="H5294">
            <v>45973</v>
          </cell>
        </row>
        <row r="5295">
          <cell r="A5295" t="str">
            <v>FCON-8375</v>
          </cell>
          <cell r="G5295">
            <v>45930</v>
          </cell>
          <cell r="H5295">
            <v>45973</v>
          </cell>
        </row>
        <row r="5296">
          <cell r="A5296" t="str">
            <v>Sistemas de Comunicación</v>
          </cell>
          <cell r="G5296">
            <v>45930</v>
          </cell>
          <cell r="H5296">
            <v>45973</v>
          </cell>
        </row>
        <row r="5297">
          <cell r="A5297" t="str">
            <v>FCON-8380</v>
          </cell>
          <cell r="G5297">
            <v>45930</v>
          </cell>
          <cell r="H5297">
            <v>45973</v>
          </cell>
        </row>
        <row r="5298">
          <cell r="A5298" t="str">
            <v>Subestación de la Estación de Pasajeros</v>
          </cell>
          <cell r="G5298">
            <v>45930</v>
          </cell>
          <cell r="H5298">
            <v>45973</v>
          </cell>
        </row>
        <row r="5299">
          <cell r="A5299" t="str">
            <v>FCON-8385</v>
          </cell>
          <cell r="G5299">
            <v>45930</v>
          </cell>
          <cell r="H5299">
            <v>45973</v>
          </cell>
        </row>
        <row r="5300">
          <cell r="A5300" t="str">
            <v>T12-6 Intersecciones a nivel</v>
          </cell>
          <cell r="G5300">
            <v>45524</v>
          </cell>
          <cell r="H5300">
            <v>45927</v>
          </cell>
        </row>
        <row r="5301">
          <cell r="A5301" t="str">
            <v>Intersección Vehicular Acceso Tanques Acueducto / Level Intersection PK21+270</v>
          </cell>
          <cell r="G5301">
            <v>45524</v>
          </cell>
          <cell r="H5301">
            <v>45882</v>
          </cell>
        </row>
        <row r="5302">
          <cell r="A5302" t="str">
            <v>FCON-19570</v>
          </cell>
          <cell r="G5302">
            <v>45524</v>
          </cell>
          <cell r="H5302">
            <v>45534</v>
          </cell>
        </row>
        <row r="5303">
          <cell r="A5303" t="str">
            <v>FCON-19520</v>
          </cell>
          <cell r="G5303">
            <v>45534</v>
          </cell>
          <cell r="H5303">
            <v>45541</v>
          </cell>
        </row>
        <row r="5304">
          <cell r="A5304" t="str">
            <v>FCON-19530</v>
          </cell>
          <cell r="G5304">
            <v>45541</v>
          </cell>
          <cell r="H5304">
            <v>45548</v>
          </cell>
        </row>
        <row r="5305">
          <cell r="A5305" t="str">
            <v>FCON-19540</v>
          </cell>
          <cell r="G5305">
            <v>45548</v>
          </cell>
          <cell r="H5305">
            <v>45556</v>
          </cell>
        </row>
        <row r="5306">
          <cell r="A5306" t="str">
            <v>FCON-19560</v>
          </cell>
          <cell r="G5306">
            <v>45556</v>
          </cell>
          <cell r="H5306">
            <v>45572</v>
          </cell>
        </row>
        <row r="5307">
          <cell r="A5307" t="str">
            <v>FCON-19580</v>
          </cell>
          <cell r="G5307">
            <v>45866</v>
          </cell>
          <cell r="H5307">
            <v>45882</v>
          </cell>
        </row>
        <row r="5308">
          <cell r="A5308" t="str">
            <v>Intersección Vehicular Cra 3 / Level Intersection PK21+590</v>
          </cell>
          <cell r="G5308">
            <v>45572</v>
          </cell>
          <cell r="H5308">
            <v>45897</v>
          </cell>
        </row>
        <row r="5309">
          <cell r="A5309" t="str">
            <v>FCON-19640</v>
          </cell>
          <cell r="G5309">
            <v>45572</v>
          </cell>
          <cell r="H5309">
            <v>45582</v>
          </cell>
        </row>
        <row r="5310">
          <cell r="A5310" t="str">
            <v>FCON-19590</v>
          </cell>
          <cell r="G5310">
            <v>45582</v>
          </cell>
          <cell r="H5310">
            <v>45589</v>
          </cell>
        </row>
        <row r="5311">
          <cell r="A5311" t="str">
            <v>FCON-19600</v>
          </cell>
          <cell r="G5311">
            <v>45589</v>
          </cell>
          <cell r="H5311">
            <v>45597</v>
          </cell>
        </row>
        <row r="5312">
          <cell r="A5312" t="str">
            <v>FCON-19610</v>
          </cell>
          <cell r="G5312">
            <v>45597</v>
          </cell>
          <cell r="H5312">
            <v>45605</v>
          </cell>
        </row>
        <row r="5313">
          <cell r="A5313" t="str">
            <v>FCON-19630</v>
          </cell>
          <cell r="G5313">
            <v>45605</v>
          </cell>
          <cell r="H5313">
            <v>45622</v>
          </cell>
        </row>
        <row r="5314">
          <cell r="A5314" t="str">
            <v>FCON-19650</v>
          </cell>
          <cell r="G5314">
            <v>45882</v>
          </cell>
          <cell r="H5314">
            <v>45897</v>
          </cell>
        </row>
        <row r="5315">
          <cell r="A5315" t="str">
            <v>Intersección Vehicular Cra 5 (Cerrada) / Level Intersection PK21+825 Closed</v>
          </cell>
          <cell r="G5315">
            <v>45622</v>
          </cell>
          <cell r="H5315">
            <v>45646</v>
          </cell>
        </row>
        <row r="5316">
          <cell r="A5316" t="str">
            <v>FCON-19710</v>
          </cell>
          <cell r="G5316">
            <v>45622</v>
          </cell>
          <cell r="H5316">
            <v>45631</v>
          </cell>
        </row>
        <row r="5317">
          <cell r="A5317" t="str">
            <v>FCON-19660</v>
          </cell>
          <cell r="G5317">
            <v>45631</v>
          </cell>
          <cell r="H5317">
            <v>45639</v>
          </cell>
        </row>
        <row r="5318">
          <cell r="A5318" t="str">
            <v>FCON-19670</v>
          </cell>
          <cell r="G5318">
            <v>45639</v>
          </cell>
          <cell r="H5318">
            <v>45646</v>
          </cell>
        </row>
        <row r="5319">
          <cell r="A5319" t="str">
            <v>Intersección Peatonal (Cerrada) / Level Intersection Pedestrian PK22+050 Closed</v>
          </cell>
          <cell r="G5319">
            <v>45639</v>
          </cell>
          <cell r="H5319">
            <v>45672</v>
          </cell>
        </row>
        <row r="5320">
          <cell r="A5320" t="str">
            <v>FCON-19780</v>
          </cell>
          <cell r="G5320">
            <v>45639</v>
          </cell>
          <cell r="H5320">
            <v>45651</v>
          </cell>
        </row>
        <row r="5321">
          <cell r="A5321" t="str">
            <v>FCON-19730</v>
          </cell>
          <cell r="G5321">
            <v>45651</v>
          </cell>
          <cell r="H5321">
            <v>45665</v>
          </cell>
        </row>
        <row r="5322">
          <cell r="A5322" t="str">
            <v>FCON-19740</v>
          </cell>
          <cell r="G5322">
            <v>45665</v>
          </cell>
          <cell r="H5322">
            <v>45672</v>
          </cell>
        </row>
        <row r="5323">
          <cell r="A5323" t="str">
            <v>Intersección Peatonal (Cerrada) / Level Intersection Pedestrian PK22+190 Closed</v>
          </cell>
          <cell r="G5323">
            <v>45524</v>
          </cell>
          <cell r="H5323">
            <v>45548</v>
          </cell>
        </row>
        <row r="5324">
          <cell r="A5324" t="str">
            <v>FCON-19850</v>
          </cell>
          <cell r="G5324">
            <v>45524</v>
          </cell>
          <cell r="H5324">
            <v>45534</v>
          </cell>
        </row>
        <row r="5325">
          <cell r="A5325" t="str">
            <v>FCON-19800</v>
          </cell>
          <cell r="G5325">
            <v>45534</v>
          </cell>
          <cell r="H5325">
            <v>45541</v>
          </cell>
        </row>
        <row r="5326">
          <cell r="A5326" t="str">
            <v>FCON-19810</v>
          </cell>
          <cell r="G5326">
            <v>45541</v>
          </cell>
          <cell r="H5326">
            <v>45548</v>
          </cell>
        </row>
        <row r="5327">
          <cell r="A5327" t="str">
            <v>Intersección Peatonal (Cerrada) / Level Intersection Pedestrian PK22+530 Closed</v>
          </cell>
          <cell r="G5327">
            <v>45541</v>
          </cell>
          <cell r="H5327">
            <v>45566</v>
          </cell>
        </row>
        <row r="5328">
          <cell r="A5328" t="str">
            <v>FCON-19920</v>
          </cell>
          <cell r="G5328">
            <v>45541</v>
          </cell>
          <cell r="H5328">
            <v>45552</v>
          </cell>
        </row>
        <row r="5329">
          <cell r="A5329" t="str">
            <v>FCON-19870</v>
          </cell>
          <cell r="G5329">
            <v>45552</v>
          </cell>
          <cell r="H5329">
            <v>45559</v>
          </cell>
        </row>
        <row r="5330">
          <cell r="A5330" t="str">
            <v>FCON-19880</v>
          </cell>
          <cell r="G5330">
            <v>45559</v>
          </cell>
          <cell r="H5330">
            <v>45566</v>
          </cell>
        </row>
        <row r="5331">
          <cell r="A5331" t="str">
            <v>Intersección Vehicular Acceso a Bodegas / Level Intersection PK22+615</v>
          </cell>
          <cell r="G5331">
            <v>45559</v>
          </cell>
          <cell r="H5331">
            <v>45912</v>
          </cell>
        </row>
        <row r="5332">
          <cell r="A5332" t="str">
            <v>FCON-19990</v>
          </cell>
          <cell r="G5332">
            <v>45559</v>
          </cell>
          <cell r="H5332">
            <v>45568</v>
          </cell>
        </row>
        <row r="5333">
          <cell r="A5333" t="str">
            <v>FCON-19940</v>
          </cell>
          <cell r="G5333">
            <v>45568</v>
          </cell>
          <cell r="H5333">
            <v>45576</v>
          </cell>
        </row>
        <row r="5334">
          <cell r="A5334" t="str">
            <v>FCON-19950</v>
          </cell>
          <cell r="G5334">
            <v>45576</v>
          </cell>
          <cell r="H5334">
            <v>45584</v>
          </cell>
        </row>
        <row r="5335">
          <cell r="A5335" t="str">
            <v>FCON-19960</v>
          </cell>
          <cell r="G5335">
            <v>45584</v>
          </cell>
          <cell r="H5335">
            <v>45593</v>
          </cell>
        </row>
        <row r="5336">
          <cell r="A5336" t="str">
            <v>FCON-19980</v>
          </cell>
          <cell r="G5336">
            <v>45593</v>
          </cell>
          <cell r="H5336">
            <v>45609</v>
          </cell>
        </row>
        <row r="5337">
          <cell r="A5337" t="str">
            <v>FCON-20000</v>
          </cell>
          <cell r="G5337">
            <v>45897</v>
          </cell>
          <cell r="H5337">
            <v>45912</v>
          </cell>
        </row>
        <row r="5338">
          <cell r="A5338" t="str">
            <v>Intersección Vehicular Desnivel CCFC / Unevenness Intersection PK22+920</v>
          </cell>
          <cell r="G5338">
            <v>45609</v>
          </cell>
          <cell r="H5338">
            <v>45927</v>
          </cell>
        </row>
        <row r="5339">
          <cell r="A5339" t="str">
            <v>FCON-20060</v>
          </cell>
          <cell r="G5339">
            <v>45609</v>
          </cell>
          <cell r="H5339">
            <v>45619</v>
          </cell>
        </row>
        <row r="5340">
          <cell r="A5340" t="str">
            <v>FCON-20010</v>
          </cell>
          <cell r="G5340">
            <v>45619</v>
          </cell>
          <cell r="H5340">
            <v>45626</v>
          </cell>
        </row>
        <row r="5341">
          <cell r="A5341" t="str">
            <v>FCON-20020</v>
          </cell>
          <cell r="G5341">
            <v>45626</v>
          </cell>
          <cell r="H5341">
            <v>45635</v>
          </cell>
        </row>
        <row r="5342">
          <cell r="A5342" t="str">
            <v>FCON-20030</v>
          </cell>
          <cell r="G5342">
            <v>45635</v>
          </cell>
          <cell r="H5342">
            <v>45642</v>
          </cell>
        </row>
        <row r="5343">
          <cell r="A5343" t="str">
            <v>FCON-20050</v>
          </cell>
          <cell r="G5343">
            <v>45642</v>
          </cell>
          <cell r="H5343">
            <v>45665</v>
          </cell>
        </row>
        <row r="5344">
          <cell r="A5344" t="str">
            <v>FCON-20070</v>
          </cell>
          <cell r="G5344">
            <v>45912</v>
          </cell>
          <cell r="H5344">
            <v>45927</v>
          </cell>
        </row>
        <row r="5345">
          <cell r="A5345" t="str">
            <v>T13 Tramo 13 - Variante Madrid - Estación Madrid 2 PK23+000 - PK24+920</v>
          </cell>
          <cell r="G5345">
            <v>45434</v>
          </cell>
          <cell r="H5345">
            <v>46035</v>
          </cell>
        </row>
        <row r="5346">
          <cell r="A5346" t="str">
            <v>T13-1 Tramo 13 - Movimiento de tierra finalizado y sistema de drenaje finalizados</v>
          </cell>
          <cell r="G5346">
            <v>45434</v>
          </cell>
          <cell r="H5346">
            <v>45689</v>
          </cell>
        </row>
        <row r="5347">
          <cell r="A5347" t="str">
            <v>FCON-8425</v>
          </cell>
          <cell r="G5347">
            <v>45434</v>
          </cell>
          <cell r="H5347">
            <v>45545</v>
          </cell>
        </row>
        <row r="5348">
          <cell r="A5348" t="str">
            <v>FCON-8430</v>
          </cell>
          <cell r="G5348">
            <v>45451</v>
          </cell>
          <cell r="H5348">
            <v>45689</v>
          </cell>
        </row>
        <row r="5349">
          <cell r="A5349" t="str">
            <v>FCON-8440</v>
          </cell>
          <cell r="G5349">
            <v>45463</v>
          </cell>
          <cell r="H5349">
            <v>45530</v>
          </cell>
        </row>
        <row r="5350">
          <cell r="A5350" t="str">
            <v>FCON-8445</v>
          </cell>
          <cell r="G5350">
            <v>45482</v>
          </cell>
          <cell r="H5350">
            <v>45553</v>
          </cell>
        </row>
        <row r="5351">
          <cell r="A5351" t="str">
            <v>FCON-8450</v>
          </cell>
          <cell r="G5351">
            <v>45499</v>
          </cell>
          <cell r="H5351">
            <v>45569</v>
          </cell>
        </row>
        <row r="5352">
          <cell r="A5352" t="str">
            <v>FCON-8460</v>
          </cell>
          <cell r="G5352">
            <v>45540</v>
          </cell>
          <cell r="H5352">
            <v>45665</v>
          </cell>
        </row>
        <row r="5353">
          <cell r="A5353" t="str">
            <v>FCON-8465</v>
          </cell>
          <cell r="G5353">
            <v>45540</v>
          </cell>
          <cell r="H5353">
            <v>45665</v>
          </cell>
        </row>
        <row r="5354">
          <cell r="A5354" t="str">
            <v>FCON-8470</v>
          </cell>
          <cell r="G5354">
            <v>45540</v>
          </cell>
          <cell r="H5354">
            <v>45665</v>
          </cell>
        </row>
        <row r="5355">
          <cell r="A5355" t="str">
            <v>FCON-8475</v>
          </cell>
          <cell r="G5355">
            <v>45569</v>
          </cell>
          <cell r="H5355">
            <v>45576</v>
          </cell>
        </row>
        <row r="5356">
          <cell r="A5356" t="str">
            <v>T13-2 Vía férrea Tramo 13 - K23+000 - K24+920</v>
          </cell>
          <cell r="G5356">
            <v>45610</v>
          </cell>
          <cell r="H5356">
            <v>45833</v>
          </cell>
        </row>
        <row r="5357">
          <cell r="A5357" t="str">
            <v>FCON-8480</v>
          </cell>
          <cell r="G5357">
            <v>45610</v>
          </cell>
          <cell r="H5357">
            <v>45621</v>
          </cell>
        </row>
        <row r="5358">
          <cell r="A5358" t="str">
            <v>FCON-8485</v>
          </cell>
          <cell r="G5358">
            <v>45621</v>
          </cell>
          <cell r="H5358">
            <v>45630</v>
          </cell>
        </row>
        <row r="5359">
          <cell r="A5359" t="str">
            <v>FCON-8490</v>
          </cell>
          <cell r="G5359">
            <v>45622</v>
          </cell>
          <cell r="H5359">
            <v>45637</v>
          </cell>
        </row>
        <row r="5360">
          <cell r="A5360" t="str">
            <v>FCON-8495</v>
          </cell>
          <cell r="G5360">
            <v>45622</v>
          </cell>
          <cell r="H5360">
            <v>45686</v>
          </cell>
        </row>
        <row r="5361">
          <cell r="A5361" t="str">
            <v>FCON-8500</v>
          </cell>
          <cell r="G5361">
            <v>45692</v>
          </cell>
          <cell r="H5361">
            <v>45721</v>
          </cell>
        </row>
        <row r="5362">
          <cell r="A5362" t="str">
            <v>FCON-8505</v>
          </cell>
          <cell r="G5362">
            <v>45721</v>
          </cell>
          <cell r="H5362">
            <v>45730</v>
          </cell>
        </row>
        <row r="5363">
          <cell r="A5363" t="str">
            <v>FCON-8510</v>
          </cell>
          <cell r="G5363">
            <v>45763</v>
          </cell>
          <cell r="H5363">
            <v>45783</v>
          </cell>
        </row>
        <row r="5364">
          <cell r="A5364" t="str">
            <v>FCON-8515</v>
          </cell>
          <cell r="G5364">
            <v>45785</v>
          </cell>
          <cell r="H5364">
            <v>45803</v>
          </cell>
        </row>
        <row r="5365">
          <cell r="A5365" t="str">
            <v>FCON-8520</v>
          </cell>
          <cell r="G5365">
            <v>45803</v>
          </cell>
          <cell r="H5365">
            <v>45817</v>
          </cell>
        </row>
        <row r="5366">
          <cell r="A5366" t="str">
            <v>FCON-8525</v>
          </cell>
          <cell r="G5366">
            <v>45817</v>
          </cell>
          <cell r="H5366">
            <v>45833</v>
          </cell>
        </row>
        <row r="5367">
          <cell r="A5367" t="str">
            <v>FCON-8530</v>
          </cell>
          <cell r="H5367">
            <v>45833</v>
          </cell>
        </row>
        <row r="5368">
          <cell r="A5368" t="str">
            <v>FCON-8535</v>
          </cell>
          <cell r="H5368">
            <v>45833</v>
          </cell>
        </row>
        <row r="5369">
          <cell r="A5369" t="str">
            <v>T13-3A Vía férrea Tramo 13 con sistemas férreos instalados</v>
          </cell>
          <cell r="G5369">
            <v>45569</v>
          </cell>
          <cell r="H5369">
            <v>45924</v>
          </cell>
        </row>
        <row r="5370">
          <cell r="A5370" t="str">
            <v>Sistema de Catenaria</v>
          </cell>
          <cell r="G5370">
            <v>45569</v>
          </cell>
          <cell r="H5370">
            <v>45759</v>
          </cell>
        </row>
        <row r="5371">
          <cell r="A5371" t="str">
            <v>FCON-8540</v>
          </cell>
          <cell r="G5371">
            <v>45569</v>
          </cell>
          <cell r="H5371">
            <v>45573</v>
          </cell>
        </row>
        <row r="5372">
          <cell r="A5372" t="str">
            <v>FCON-8455</v>
          </cell>
          <cell r="G5372">
            <v>45573</v>
          </cell>
          <cell r="H5372">
            <v>45695</v>
          </cell>
        </row>
        <row r="5373">
          <cell r="A5373" t="str">
            <v>FCON-8545</v>
          </cell>
          <cell r="G5373">
            <v>45695</v>
          </cell>
          <cell r="H5373">
            <v>45759</v>
          </cell>
        </row>
        <row r="5374">
          <cell r="A5374" t="str">
            <v>Redes Energia del tramo (Cable de Media)</v>
          </cell>
          <cell r="G5374">
            <v>45686</v>
          </cell>
          <cell r="H5374">
            <v>45773</v>
          </cell>
        </row>
        <row r="5375">
          <cell r="A5375" t="str">
            <v>FCON-8580</v>
          </cell>
          <cell r="G5375">
            <v>45686</v>
          </cell>
          <cell r="H5375">
            <v>45762</v>
          </cell>
        </row>
        <row r="5376">
          <cell r="A5376" t="str">
            <v>FCON-8585</v>
          </cell>
          <cell r="G5376">
            <v>45686</v>
          </cell>
          <cell r="H5376">
            <v>45762</v>
          </cell>
        </row>
        <row r="5377">
          <cell r="A5377" t="str">
            <v>FCON-8590</v>
          </cell>
          <cell r="G5377">
            <v>45686</v>
          </cell>
          <cell r="H5377">
            <v>45772</v>
          </cell>
        </row>
        <row r="5378">
          <cell r="A5378" t="str">
            <v>FCON-8595</v>
          </cell>
          <cell r="G5378">
            <v>45762</v>
          </cell>
          <cell r="H5378">
            <v>45769</v>
          </cell>
        </row>
        <row r="5379">
          <cell r="A5379" t="str">
            <v>FCON-8600</v>
          </cell>
          <cell r="G5379">
            <v>45769</v>
          </cell>
          <cell r="H5379">
            <v>45773</v>
          </cell>
        </row>
        <row r="5380">
          <cell r="A5380" t="str">
            <v>Sistema de Comunicaciones</v>
          </cell>
          <cell r="G5380">
            <v>45825</v>
          </cell>
          <cell r="H5380">
            <v>45923</v>
          </cell>
        </row>
        <row r="5381">
          <cell r="A5381" t="str">
            <v>FCON-8605</v>
          </cell>
          <cell r="G5381">
            <v>45825</v>
          </cell>
          <cell r="H5381">
            <v>45827</v>
          </cell>
        </row>
        <row r="5382">
          <cell r="A5382" t="str">
            <v>FCON-8610</v>
          </cell>
          <cell r="G5382">
            <v>45827</v>
          </cell>
          <cell r="H5382">
            <v>45903</v>
          </cell>
        </row>
        <row r="5383">
          <cell r="A5383" t="str">
            <v>FCON-8615</v>
          </cell>
          <cell r="G5383">
            <v>45827</v>
          </cell>
          <cell r="H5383">
            <v>45853</v>
          </cell>
        </row>
        <row r="5384">
          <cell r="A5384" t="str">
            <v>FCON-8620</v>
          </cell>
          <cell r="G5384">
            <v>45827</v>
          </cell>
          <cell r="H5384">
            <v>45866</v>
          </cell>
        </row>
        <row r="5385">
          <cell r="A5385" t="str">
            <v>FCON-8625</v>
          </cell>
          <cell r="G5385">
            <v>45827</v>
          </cell>
          <cell r="H5385">
            <v>45869</v>
          </cell>
        </row>
        <row r="5386">
          <cell r="A5386" t="str">
            <v>FCON-8630</v>
          </cell>
          <cell r="G5386">
            <v>45827</v>
          </cell>
          <cell r="H5386">
            <v>45912</v>
          </cell>
        </row>
        <row r="5387">
          <cell r="A5387" t="str">
            <v>FCON-8635</v>
          </cell>
          <cell r="G5387">
            <v>45877</v>
          </cell>
          <cell r="H5387">
            <v>45910</v>
          </cell>
        </row>
        <row r="5388">
          <cell r="A5388" t="str">
            <v>FCON-8640</v>
          </cell>
          <cell r="G5388">
            <v>45877</v>
          </cell>
          <cell r="H5388">
            <v>45905</v>
          </cell>
        </row>
        <row r="5389">
          <cell r="A5389" t="str">
            <v>FCON-8645</v>
          </cell>
          <cell r="G5389">
            <v>45906</v>
          </cell>
          <cell r="H5389">
            <v>45910</v>
          </cell>
        </row>
        <row r="5390">
          <cell r="A5390" t="str">
            <v>FCON-8650</v>
          </cell>
          <cell r="G5390">
            <v>45910</v>
          </cell>
          <cell r="H5390">
            <v>45912</v>
          </cell>
        </row>
        <row r="5391">
          <cell r="A5391" t="str">
            <v>FCON-8655</v>
          </cell>
          <cell r="G5391">
            <v>45910</v>
          </cell>
          <cell r="H5391">
            <v>45912</v>
          </cell>
        </row>
        <row r="5392">
          <cell r="A5392" t="str">
            <v>FCON-8660</v>
          </cell>
          <cell r="G5392">
            <v>45910</v>
          </cell>
          <cell r="H5392">
            <v>45912</v>
          </cell>
        </row>
        <row r="5393">
          <cell r="A5393" t="str">
            <v>FCON-8665</v>
          </cell>
          <cell r="G5393">
            <v>45912</v>
          </cell>
          <cell r="H5393">
            <v>45913</v>
          </cell>
        </row>
        <row r="5394">
          <cell r="A5394" t="str">
            <v>FCON-8670</v>
          </cell>
          <cell r="G5394">
            <v>45913</v>
          </cell>
          <cell r="H5394">
            <v>45918</v>
          </cell>
        </row>
        <row r="5395">
          <cell r="A5395" t="str">
            <v>FCON-8675</v>
          </cell>
          <cell r="G5395">
            <v>45918</v>
          </cell>
          <cell r="H5395">
            <v>45923</v>
          </cell>
        </row>
        <row r="5396">
          <cell r="A5396" t="str">
            <v>Sistema de Señalización en vía e Intersecciones</v>
          </cell>
          <cell r="G5396">
            <v>45825</v>
          </cell>
          <cell r="H5396">
            <v>45924</v>
          </cell>
        </row>
        <row r="5397">
          <cell r="A5397" t="str">
            <v>FCON-8680</v>
          </cell>
          <cell r="G5397">
            <v>45825</v>
          </cell>
          <cell r="H5397">
            <v>45827</v>
          </cell>
        </row>
        <row r="5398">
          <cell r="A5398" t="str">
            <v>FCON-8685</v>
          </cell>
          <cell r="G5398">
            <v>45827</v>
          </cell>
          <cell r="H5398">
            <v>45903</v>
          </cell>
        </row>
        <row r="5399">
          <cell r="A5399" t="str">
            <v>FCON-8690</v>
          </cell>
          <cell r="G5399">
            <v>45827</v>
          </cell>
          <cell r="H5399">
            <v>45853</v>
          </cell>
        </row>
        <row r="5400">
          <cell r="A5400" t="str">
            <v>FCON-8695</v>
          </cell>
          <cell r="G5400">
            <v>45829</v>
          </cell>
          <cell r="H5400">
            <v>45913</v>
          </cell>
        </row>
        <row r="5401">
          <cell r="A5401" t="str">
            <v>FCON-8700</v>
          </cell>
          <cell r="G5401">
            <v>45877</v>
          </cell>
          <cell r="H5401">
            <v>45915</v>
          </cell>
        </row>
        <row r="5402">
          <cell r="A5402" t="str">
            <v>FCON-8705</v>
          </cell>
          <cell r="G5402">
            <v>45877</v>
          </cell>
          <cell r="H5402">
            <v>45915</v>
          </cell>
        </row>
        <row r="5403">
          <cell r="A5403" t="str">
            <v>FCON-8710</v>
          </cell>
          <cell r="G5403">
            <v>45877</v>
          </cell>
          <cell r="H5403">
            <v>45915</v>
          </cell>
        </row>
        <row r="5404">
          <cell r="A5404" t="str">
            <v>FCON-8715</v>
          </cell>
          <cell r="G5404">
            <v>45915</v>
          </cell>
          <cell r="H5404">
            <v>45919</v>
          </cell>
        </row>
        <row r="5405">
          <cell r="A5405" t="str">
            <v>FCON-8720</v>
          </cell>
          <cell r="G5405">
            <v>45919</v>
          </cell>
          <cell r="H5405">
            <v>45924</v>
          </cell>
        </row>
        <row r="5406">
          <cell r="A5406" t="str">
            <v>T13-3B Vía férrea Tramo 13 con sistemas férreos verificados, probados y funcionado</v>
          </cell>
          <cell r="G5406">
            <v>45722</v>
          </cell>
          <cell r="H5406">
            <v>45967</v>
          </cell>
        </row>
        <row r="5407">
          <cell r="A5407" t="str">
            <v>Sistema de Catenaria</v>
          </cell>
          <cell r="G5407">
            <v>45722</v>
          </cell>
          <cell r="H5407">
            <v>45892</v>
          </cell>
        </row>
        <row r="5408">
          <cell r="A5408" t="str">
            <v>FCON-8555</v>
          </cell>
          <cell r="G5408">
            <v>45722</v>
          </cell>
          <cell r="H5408">
            <v>45750</v>
          </cell>
        </row>
        <row r="5409">
          <cell r="A5409" t="str">
            <v>FCON-8550</v>
          </cell>
          <cell r="G5409">
            <v>45722</v>
          </cell>
          <cell r="H5409">
            <v>45792</v>
          </cell>
        </row>
        <row r="5410">
          <cell r="A5410" t="str">
            <v>FCON-8560</v>
          </cell>
          <cell r="G5410">
            <v>45790</v>
          </cell>
          <cell r="H5410">
            <v>45808</v>
          </cell>
        </row>
        <row r="5411">
          <cell r="A5411" t="str">
            <v>FCON-8565</v>
          </cell>
          <cell r="G5411">
            <v>45808</v>
          </cell>
          <cell r="H5411">
            <v>45827</v>
          </cell>
        </row>
        <row r="5412">
          <cell r="A5412" t="str">
            <v>FCON-8570</v>
          </cell>
          <cell r="G5412">
            <v>45827</v>
          </cell>
          <cell r="H5412">
            <v>45845</v>
          </cell>
        </row>
        <row r="5413">
          <cell r="A5413" t="str">
            <v>FCON-8575</v>
          </cell>
          <cell r="G5413">
            <v>45845</v>
          </cell>
          <cell r="H5413">
            <v>45853</v>
          </cell>
        </row>
        <row r="5414">
          <cell r="A5414" t="str">
            <v>FCON-8725</v>
          </cell>
          <cell r="G5414">
            <v>45853</v>
          </cell>
          <cell r="H5414">
            <v>45892</v>
          </cell>
        </row>
        <row r="5415">
          <cell r="A5415" t="str">
            <v>Redes Energia del tramo (Cable de Media)</v>
          </cell>
          <cell r="G5415">
            <v>45773</v>
          </cell>
          <cell r="H5415">
            <v>45817</v>
          </cell>
        </row>
        <row r="5416">
          <cell r="A5416" t="str">
            <v>FCON-8730</v>
          </cell>
          <cell r="G5416">
            <v>45773</v>
          </cell>
          <cell r="H5416">
            <v>45817</v>
          </cell>
        </row>
        <row r="5417">
          <cell r="A5417" t="str">
            <v>FCON-8735</v>
          </cell>
          <cell r="G5417">
            <v>45773</v>
          </cell>
          <cell r="H5417">
            <v>45817</v>
          </cell>
        </row>
        <row r="5418">
          <cell r="A5418" t="str">
            <v>Sistema de Comunicaciones</v>
          </cell>
          <cell r="G5418">
            <v>45923</v>
          </cell>
          <cell r="H5418">
            <v>45966</v>
          </cell>
        </row>
        <row r="5419">
          <cell r="A5419" t="str">
            <v>FCON-8740</v>
          </cell>
          <cell r="G5419">
            <v>45923</v>
          </cell>
          <cell r="H5419">
            <v>45966</v>
          </cell>
        </row>
        <row r="5420">
          <cell r="A5420" t="str">
            <v>Sistema de Señalización en vía e Intersecciones</v>
          </cell>
          <cell r="G5420">
            <v>45924</v>
          </cell>
          <cell r="H5420">
            <v>45967</v>
          </cell>
        </row>
        <row r="5421">
          <cell r="A5421" t="str">
            <v>FCON-8745</v>
          </cell>
          <cell r="G5421">
            <v>45924</v>
          </cell>
          <cell r="H5421">
            <v>45967</v>
          </cell>
        </row>
        <row r="5422">
          <cell r="A5422" t="str">
            <v>T13-4 Entrega Estructura y Acabados Estación Madrid 1</v>
          </cell>
          <cell r="G5422">
            <v>45468</v>
          </cell>
          <cell r="H5422">
            <v>45730</v>
          </cell>
        </row>
        <row r="5423">
          <cell r="A5423" t="str">
            <v>FCON-8750</v>
          </cell>
          <cell r="G5423">
            <v>45468</v>
          </cell>
          <cell r="H5423">
            <v>45489</v>
          </cell>
        </row>
        <row r="5424">
          <cell r="A5424" t="str">
            <v>FCON-8755</v>
          </cell>
          <cell r="G5424">
            <v>45489</v>
          </cell>
          <cell r="H5424">
            <v>45516</v>
          </cell>
        </row>
        <row r="5425">
          <cell r="A5425" t="str">
            <v>FCON-8760</v>
          </cell>
          <cell r="G5425">
            <v>45489</v>
          </cell>
          <cell r="H5425">
            <v>45691</v>
          </cell>
        </row>
        <row r="5426">
          <cell r="A5426" t="str">
            <v>FCON-8765</v>
          </cell>
          <cell r="G5426">
            <v>45505</v>
          </cell>
          <cell r="H5426">
            <v>45534</v>
          </cell>
        </row>
        <row r="5427">
          <cell r="A5427" t="str">
            <v>FCON-8770</v>
          </cell>
          <cell r="G5427">
            <v>45514</v>
          </cell>
          <cell r="H5427">
            <v>45541</v>
          </cell>
        </row>
        <row r="5428">
          <cell r="A5428" t="str">
            <v>FCON-8775</v>
          </cell>
          <cell r="G5428">
            <v>45541</v>
          </cell>
          <cell r="H5428">
            <v>45548</v>
          </cell>
        </row>
        <row r="5429">
          <cell r="A5429" t="str">
            <v>FCON-8780</v>
          </cell>
          <cell r="G5429">
            <v>45548</v>
          </cell>
          <cell r="H5429">
            <v>45566</v>
          </cell>
        </row>
        <row r="5430">
          <cell r="A5430" t="str">
            <v>FCON-8785</v>
          </cell>
          <cell r="G5430">
            <v>45548</v>
          </cell>
          <cell r="H5430">
            <v>45699</v>
          </cell>
        </row>
        <row r="5431">
          <cell r="A5431" t="str">
            <v>FCON-8790</v>
          </cell>
          <cell r="G5431">
            <v>45566</v>
          </cell>
          <cell r="H5431">
            <v>45660</v>
          </cell>
        </row>
        <row r="5432">
          <cell r="A5432" t="str">
            <v>FCON-8795</v>
          </cell>
          <cell r="G5432">
            <v>45601</v>
          </cell>
          <cell r="H5432">
            <v>45678</v>
          </cell>
        </row>
        <row r="5433">
          <cell r="A5433" t="str">
            <v>FCON-8805</v>
          </cell>
          <cell r="G5433">
            <v>45610</v>
          </cell>
          <cell r="H5433">
            <v>45688</v>
          </cell>
        </row>
        <row r="5434">
          <cell r="A5434" t="str">
            <v>FCON-8800</v>
          </cell>
          <cell r="G5434">
            <v>45635</v>
          </cell>
          <cell r="H5434">
            <v>45695</v>
          </cell>
        </row>
        <row r="5435">
          <cell r="A5435" t="str">
            <v>FCON-8810</v>
          </cell>
          <cell r="G5435">
            <v>45654</v>
          </cell>
          <cell r="H5435">
            <v>45709</v>
          </cell>
        </row>
        <row r="5436">
          <cell r="A5436" t="str">
            <v>FCON-8815</v>
          </cell>
          <cell r="G5436">
            <v>45693</v>
          </cell>
          <cell r="H5436">
            <v>45730</v>
          </cell>
        </row>
        <row r="5437">
          <cell r="A5437" t="str">
            <v>T13-5A Entrega Estación Madrid 1 con sistemas férreos Instalados</v>
          </cell>
          <cell r="G5437">
            <v>45827</v>
          </cell>
          <cell r="H5437">
            <v>45986</v>
          </cell>
        </row>
        <row r="5438">
          <cell r="A5438" t="str">
            <v>Sistema de Recuado AFC</v>
          </cell>
          <cell r="G5438">
            <v>45877</v>
          </cell>
          <cell r="H5438">
            <v>45955</v>
          </cell>
        </row>
        <row r="5439">
          <cell r="A5439" t="str">
            <v>FCON-8820</v>
          </cell>
          <cell r="G5439">
            <v>45877</v>
          </cell>
          <cell r="H5439">
            <v>45946</v>
          </cell>
        </row>
        <row r="5440">
          <cell r="A5440" t="str">
            <v>FCON-8825</v>
          </cell>
          <cell r="G5440">
            <v>45877</v>
          </cell>
          <cell r="H5440">
            <v>45946</v>
          </cell>
        </row>
        <row r="5441">
          <cell r="A5441" t="str">
            <v>FCON-8830</v>
          </cell>
          <cell r="G5441">
            <v>45946</v>
          </cell>
          <cell r="H5441">
            <v>45951</v>
          </cell>
        </row>
        <row r="5442">
          <cell r="A5442" t="str">
            <v>FCON-8835</v>
          </cell>
          <cell r="G5442">
            <v>45951</v>
          </cell>
          <cell r="H5442">
            <v>45955</v>
          </cell>
        </row>
        <row r="5443">
          <cell r="A5443" t="str">
            <v>Sistemas de Comunicación</v>
          </cell>
          <cell r="G5443">
            <v>45827</v>
          </cell>
          <cell r="H5443">
            <v>45986</v>
          </cell>
        </row>
        <row r="5444">
          <cell r="A5444" t="str">
            <v>FCON-8840</v>
          </cell>
          <cell r="G5444">
            <v>45827</v>
          </cell>
          <cell r="H5444">
            <v>45903</v>
          </cell>
        </row>
        <row r="5445">
          <cell r="A5445" t="str">
            <v>FCON-8845</v>
          </cell>
          <cell r="G5445">
            <v>45829</v>
          </cell>
          <cell r="H5445">
            <v>45945</v>
          </cell>
        </row>
        <row r="5446">
          <cell r="A5446" t="str">
            <v>FCON-8850</v>
          </cell>
          <cell r="G5446">
            <v>45877</v>
          </cell>
          <cell r="H5446">
            <v>45945</v>
          </cell>
        </row>
        <row r="5447">
          <cell r="A5447" t="str">
            <v>FCON-8855</v>
          </cell>
          <cell r="G5447">
            <v>45877</v>
          </cell>
          <cell r="H5447">
            <v>45945</v>
          </cell>
        </row>
        <row r="5448">
          <cell r="A5448" t="str">
            <v>FCON-8860</v>
          </cell>
          <cell r="G5448">
            <v>45877</v>
          </cell>
          <cell r="H5448">
            <v>45945</v>
          </cell>
        </row>
        <row r="5449">
          <cell r="A5449" t="str">
            <v>FCON-8865</v>
          </cell>
          <cell r="G5449">
            <v>45877</v>
          </cell>
          <cell r="H5449">
            <v>45945</v>
          </cell>
        </row>
        <row r="5450">
          <cell r="A5450" t="str">
            <v>FCON-8870</v>
          </cell>
          <cell r="G5450">
            <v>45877</v>
          </cell>
          <cell r="H5450">
            <v>45945</v>
          </cell>
        </row>
        <row r="5451">
          <cell r="A5451" t="str">
            <v>FCON-8875</v>
          </cell>
          <cell r="G5451">
            <v>45877</v>
          </cell>
          <cell r="H5451">
            <v>45945</v>
          </cell>
        </row>
        <row r="5452">
          <cell r="A5452" t="str">
            <v>FCON-8880</v>
          </cell>
          <cell r="G5452">
            <v>45877</v>
          </cell>
          <cell r="H5452">
            <v>45945</v>
          </cell>
        </row>
        <row r="5453">
          <cell r="A5453" t="str">
            <v>FCON-8885</v>
          </cell>
          <cell r="G5453">
            <v>45877</v>
          </cell>
          <cell r="H5453">
            <v>45945</v>
          </cell>
        </row>
        <row r="5454">
          <cell r="A5454" t="str">
            <v>FCON-8890</v>
          </cell>
          <cell r="G5454">
            <v>45946</v>
          </cell>
          <cell r="H5454">
            <v>45976</v>
          </cell>
        </row>
        <row r="5455">
          <cell r="A5455" t="str">
            <v>FCON-8895</v>
          </cell>
          <cell r="G5455">
            <v>45976</v>
          </cell>
          <cell r="H5455">
            <v>45986</v>
          </cell>
        </row>
        <row r="5456">
          <cell r="A5456" t="str">
            <v>Subestación de la Estación de Pasajeros</v>
          </cell>
          <cell r="G5456">
            <v>45827</v>
          </cell>
          <cell r="H5456">
            <v>45924</v>
          </cell>
        </row>
        <row r="5457">
          <cell r="A5457" t="str">
            <v>Construcción e Intalación del equipo de media tensión (Subestación reductora y rectificadora)</v>
          </cell>
          <cell r="G5457">
            <v>45827</v>
          </cell>
          <cell r="H5457">
            <v>45923</v>
          </cell>
        </row>
        <row r="5458">
          <cell r="A5458" t="str">
            <v>FCON-8900</v>
          </cell>
          <cell r="G5458">
            <v>45827</v>
          </cell>
          <cell r="H5458">
            <v>45920</v>
          </cell>
        </row>
        <row r="5459">
          <cell r="A5459" t="str">
            <v>FCON-8905</v>
          </cell>
          <cell r="G5459">
            <v>45827</v>
          </cell>
          <cell r="H5459">
            <v>45912</v>
          </cell>
        </row>
        <row r="5460">
          <cell r="A5460" t="str">
            <v>FCON-8910</v>
          </cell>
          <cell r="G5460">
            <v>45877</v>
          </cell>
          <cell r="H5460">
            <v>45915</v>
          </cell>
        </row>
        <row r="5461">
          <cell r="A5461" t="str">
            <v>FCON-8915</v>
          </cell>
          <cell r="G5461">
            <v>45877</v>
          </cell>
          <cell r="H5461">
            <v>45915</v>
          </cell>
        </row>
        <row r="5462">
          <cell r="A5462" t="str">
            <v>FCON-8920</v>
          </cell>
          <cell r="G5462">
            <v>45915</v>
          </cell>
          <cell r="H5462">
            <v>45923</v>
          </cell>
        </row>
        <row r="5463">
          <cell r="A5463" t="str">
            <v>Comunication</v>
          </cell>
          <cell r="G5463">
            <v>45877</v>
          </cell>
          <cell r="H5463">
            <v>45924</v>
          </cell>
        </row>
        <row r="5464">
          <cell r="A5464" t="str">
            <v>FCON-8925</v>
          </cell>
          <cell r="G5464">
            <v>45877</v>
          </cell>
          <cell r="H5464">
            <v>45915</v>
          </cell>
        </row>
        <row r="5465">
          <cell r="A5465" t="str">
            <v>FCON-8930</v>
          </cell>
          <cell r="G5465">
            <v>45877</v>
          </cell>
          <cell r="H5465">
            <v>45915</v>
          </cell>
        </row>
        <row r="5466">
          <cell r="A5466" t="str">
            <v>FCON-8935</v>
          </cell>
          <cell r="G5466">
            <v>45877</v>
          </cell>
          <cell r="H5466">
            <v>45915</v>
          </cell>
        </row>
        <row r="5467">
          <cell r="A5467" t="str">
            <v>FCON-8940</v>
          </cell>
          <cell r="G5467">
            <v>45877</v>
          </cell>
          <cell r="H5467">
            <v>45915</v>
          </cell>
        </row>
        <row r="5468">
          <cell r="A5468" t="str">
            <v>FCON-8945</v>
          </cell>
          <cell r="G5468">
            <v>45877</v>
          </cell>
          <cell r="H5468">
            <v>45915</v>
          </cell>
        </row>
        <row r="5469">
          <cell r="A5469" t="str">
            <v>FCON-8950</v>
          </cell>
          <cell r="G5469">
            <v>45877</v>
          </cell>
          <cell r="H5469">
            <v>45915</v>
          </cell>
        </row>
        <row r="5470">
          <cell r="A5470" t="str">
            <v>FCON-8955</v>
          </cell>
          <cell r="G5470">
            <v>45877</v>
          </cell>
          <cell r="H5470">
            <v>45924</v>
          </cell>
        </row>
        <row r="5471">
          <cell r="A5471" t="str">
            <v>FCON-8960</v>
          </cell>
          <cell r="G5471">
            <v>45915</v>
          </cell>
          <cell r="H5471">
            <v>45923</v>
          </cell>
        </row>
        <row r="5472">
          <cell r="A5472" t="str">
            <v>T13-5B Entrega Estación Madrid 1 con sistemas férreos verificados, probados y funcionado</v>
          </cell>
          <cell r="G5472">
            <v>45955</v>
          </cell>
          <cell r="H5472">
            <v>46035</v>
          </cell>
        </row>
        <row r="5473">
          <cell r="A5473" t="str">
            <v>Sistema de Recuado AFC</v>
          </cell>
          <cell r="G5473">
            <v>45955</v>
          </cell>
          <cell r="H5473">
            <v>46000</v>
          </cell>
        </row>
        <row r="5474">
          <cell r="A5474" t="str">
            <v>FCON-8965</v>
          </cell>
          <cell r="G5474">
            <v>45955</v>
          </cell>
          <cell r="H5474">
            <v>46000</v>
          </cell>
        </row>
        <row r="5475">
          <cell r="A5475" t="str">
            <v>Sistemas de Comunicación</v>
          </cell>
          <cell r="G5475">
            <v>45986</v>
          </cell>
          <cell r="H5475">
            <v>46035</v>
          </cell>
        </row>
        <row r="5476">
          <cell r="A5476" t="str">
            <v>FCON-8970</v>
          </cell>
          <cell r="G5476">
            <v>45986</v>
          </cell>
          <cell r="H5476">
            <v>46035</v>
          </cell>
        </row>
        <row r="5477">
          <cell r="A5477" t="str">
            <v>Subestación de la Estación de Pasajeros</v>
          </cell>
          <cell r="G5477">
            <v>45986</v>
          </cell>
          <cell r="H5477">
            <v>46035</v>
          </cell>
        </row>
        <row r="5478">
          <cell r="A5478" t="str">
            <v>FCON-8975</v>
          </cell>
          <cell r="G5478">
            <v>45986</v>
          </cell>
          <cell r="H5478">
            <v>46035</v>
          </cell>
        </row>
        <row r="5479">
          <cell r="A5479" t="str">
            <v>T13-6 Intersecciones a nivel</v>
          </cell>
          <cell r="G5479">
            <v>45530</v>
          </cell>
          <cell r="H5479">
            <v>45866</v>
          </cell>
        </row>
        <row r="5480">
          <cell r="A5480" t="str">
            <v>Intersección Vehicular Acceso Ciudadela Residencial / Level Intersection PK24+350</v>
          </cell>
          <cell r="G5480">
            <v>45530</v>
          </cell>
          <cell r="H5480">
            <v>45866</v>
          </cell>
        </row>
        <row r="5481">
          <cell r="A5481" t="str">
            <v>FCON-20130</v>
          </cell>
          <cell r="G5481">
            <v>45530</v>
          </cell>
          <cell r="H5481">
            <v>45537</v>
          </cell>
        </row>
        <row r="5482">
          <cell r="A5482" t="str">
            <v>FCON-20080</v>
          </cell>
          <cell r="G5482">
            <v>45537</v>
          </cell>
          <cell r="H5482">
            <v>45546</v>
          </cell>
        </row>
        <row r="5483">
          <cell r="A5483" t="str">
            <v>FCON-20090</v>
          </cell>
          <cell r="G5483">
            <v>45546</v>
          </cell>
          <cell r="H5483">
            <v>45560</v>
          </cell>
        </row>
        <row r="5484">
          <cell r="A5484" t="str">
            <v>FCON-20100</v>
          </cell>
          <cell r="G5484">
            <v>45560</v>
          </cell>
          <cell r="H5484">
            <v>45566</v>
          </cell>
        </row>
        <row r="5485">
          <cell r="A5485" t="str">
            <v>FCON-20110</v>
          </cell>
          <cell r="G5485">
            <v>45566</v>
          </cell>
          <cell r="H5485">
            <v>45580</v>
          </cell>
        </row>
        <row r="5486">
          <cell r="A5486" t="str">
            <v>FCON-20120</v>
          </cell>
          <cell r="G5486">
            <v>45566</v>
          </cell>
          <cell r="H5486">
            <v>45588</v>
          </cell>
        </row>
        <row r="5487">
          <cell r="A5487" t="str">
            <v>FCON-20140</v>
          </cell>
          <cell r="G5487">
            <v>45845</v>
          </cell>
          <cell r="H5487">
            <v>45866</v>
          </cell>
        </row>
        <row r="5488">
          <cell r="A5488" t="str">
            <v>Intersección Peatonal (Cerrada) / Level Intersection PK24+760 Closed</v>
          </cell>
          <cell r="G5488">
            <v>45588</v>
          </cell>
          <cell r="H5488">
            <v>45622</v>
          </cell>
        </row>
        <row r="5489">
          <cell r="A5489" t="str">
            <v>FCON-20200</v>
          </cell>
          <cell r="G5489">
            <v>45588</v>
          </cell>
          <cell r="H5489">
            <v>45596</v>
          </cell>
        </row>
        <row r="5490">
          <cell r="A5490" t="str">
            <v>FCON-20150</v>
          </cell>
          <cell r="G5490">
            <v>45596</v>
          </cell>
          <cell r="H5490">
            <v>45609</v>
          </cell>
        </row>
        <row r="5491">
          <cell r="A5491" t="str">
            <v>FCON-20160</v>
          </cell>
          <cell r="G5491">
            <v>45609</v>
          </cell>
          <cell r="H5491">
            <v>45622</v>
          </cell>
        </row>
        <row r="5492">
          <cell r="A5492" t="str">
            <v>T14 Tramo 14 - Estación Madrid 2 - Río Subachoque PK24+920 - PK26+540</v>
          </cell>
          <cell r="G5492">
            <v>45447</v>
          </cell>
          <cell r="H5492">
            <v>46023</v>
          </cell>
        </row>
        <row r="5493">
          <cell r="A5493" t="str">
            <v>T14-1 Tramo 14 - Movimiento de tierra finalizado y sistema de drenaje finalizados</v>
          </cell>
          <cell r="G5493">
            <v>45449</v>
          </cell>
          <cell r="H5493">
            <v>45666</v>
          </cell>
        </row>
        <row r="5494">
          <cell r="A5494" t="str">
            <v>FPCON-44</v>
          </cell>
          <cell r="G5494">
            <v>45449</v>
          </cell>
          <cell r="H5494">
            <v>45489</v>
          </cell>
        </row>
        <row r="5495">
          <cell r="A5495" t="str">
            <v>FCON-9030</v>
          </cell>
          <cell r="G5495">
            <v>45485</v>
          </cell>
          <cell r="H5495">
            <v>45588</v>
          </cell>
        </row>
        <row r="5496">
          <cell r="A5496" t="str">
            <v>FCON-9035</v>
          </cell>
          <cell r="G5496">
            <v>45503</v>
          </cell>
          <cell r="H5496">
            <v>45594</v>
          </cell>
        </row>
        <row r="5497">
          <cell r="A5497" t="str">
            <v>FCON-9020</v>
          </cell>
          <cell r="G5497">
            <v>45503</v>
          </cell>
          <cell r="H5497">
            <v>45666</v>
          </cell>
        </row>
        <row r="5498">
          <cell r="A5498" t="str">
            <v>FCON-9040</v>
          </cell>
          <cell r="G5498">
            <v>45521</v>
          </cell>
          <cell r="H5498">
            <v>45605</v>
          </cell>
        </row>
        <row r="5499">
          <cell r="A5499" t="str">
            <v>FCON-9050</v>
          </cell>
          <cell r="G5499">
            <v>45561</v>
          </cell>
          <cell r="H5499">
            <v>45645</v>
          </cell>
        </row>
        <row r="5500">
          <cell r="A5500" t="str">
            <v>FCON-9055</v>
          </cell>
          <cell r="G5500">
            <v>45561</v>
          </cell>
          <cell r="H5500">
            <v>45645</v>
          </cell>
        </row>
        <row r="5501">
          <cell r="A5501" t="str">
            <v>FCON-9060</v>
          </cell>
          <cell r="G5501">
            <v>45561</v>
          </cell>
          <cell r="H5501">
            <v>45645</v>
          </cell>
        </row>
        <row r="5502">
          <cell r="A5502" t="str">
            <v>FCON-9065</v>
          </cell>
          <cell r="G5502">
            <v>45605</v>
          </cell>
          <cell r="H5502">
            <v>45610</v>
          </cell>
        </row>
        <row r="5503">
          <cell r="A5503" t="str">
            <v>T14-2 Vía férrea Tramo 14 - K24+920 - K26+540</v>
          </cell>
          <cell r="G5503">
            <v>45610</v>
          </cell>
          <cell r="H5503">
            <v>45812</v>
          </cell>
        </row>
        <row r="5504">
          <cell r="A5504" t="str">
            <v>FCON-9070</v>
          </cell>
          <cell r="G5504">
            <v>45610</v>
          </cell>
          <cell r="H5504">
            <v>45617</v>
          </cell>
        </row>
        <row r="5505">
          <cell r="A5505" t="str">
            <v>FCON-9075</v>
          </cell>
          <cell r="G5505">
            <v>45617</v>
          </cell>
          <cell r="H5505">
            <v>45630</v>
          </cell>
        </row>
        <row r="5506">
          <cell r="A5506" t="str">
            <v>FCON-9080</v>
          </cell>
          <cell r="G5506">
            <v>45622</v>
          </cell>
          <cell r="H5506">
            <v>45649</v>
          </cell>
        </row>
        <row r="5507">
          <cell r="A5507" t="str">
            <v>FCON-9085</v>
          </cell>
          <cell r="G5507">
            <v>45622</v>
          </cell>
          <cell r="H5507">
            <v>45713</v>
          </cell>
        </row>
        <row r="5508">
          <cell r="A5508" t="str">
            <v>FCON-9090</v>
          </cell>
          <cell r="G5508">
            <v>45652</v>
          </cell>
          <cell r="H5508">
            <v>45692</v>
          </cell>
        </row>
        <row r="5509">
          <cell r="A5509" t="str">
            <v>FCON-9095</v>
          </cell>
          <cell r="G5509">
            <v>45696</v>
          </cell>
          <cell r="H5509">
            <v>45708</v>
          </cell>
        </row>
        <row r="5510">
          <cell r="A5510" t="str">
            <v>FCON-9100</v>
          </cell>
          <cell r="G5510">
            <v>45750</v>
          </cell>
          <cell r="H5510">
            <v>45763</v>
          </cell>
        </row>
        <row r="5511">
          <cell r="A5511" t="str">
            <v>FCON-9105</v>
          </cell>
          <cell r="G5511">
            <v>45770</v>
          </cell>
          <cell r="H5511">
            <v>45785</v>
          </cell>
        </row>
        <row r="5512">
          <cell r="A5512" t="str">
            <v>FCON-9110</v>
          </cell>
          <cell r="G5512">
            <v>45785</v>
          </cell>
          <cell r="H5512">
            <v>45798</v>
          </cell>
        </row>
        <row r="5513">
          <cell r="A5513" t="str">
            <v>FCON-9115</v>
          </cell>
          <cell r="G5513">
            <v>45799</v>
          </cell>
          <cell r="H5513">
            <v>45812</v>
          </cell>
        </row>
        <row r="5514">
          <cell r="A5514" t="str">
            <v>FCON-9120</v>
          </cell>
          <cell r="H5514">
            <v>45812</v>
          </cell>
        </row>
        <row r="5515">
          <cell r="A5515" t="str">
            <v>FCON-9125</v>
          </cell>
          <cell r="H5515">
            <v>45812</v>
          </cell>
        </row>
        <row r="5516">
          <cell r="A5516" t="str">
            <v>T14-3A Vía férrea Tramo 14 con sistemas férreos instalados</v>
          </cell>
          <cell r="G5516">
            <v>45605</v>
          </cell>
          <cell r="H5516">
            <v>45904</v>
          </cell>
        </row>
        <row r="5517">
          <cell r="A5517" t="str">
            <v>Sistema de Catenaria</v>
          </cell>
          <cell r="G5517">
            <v>45605</v>
          </cell>
          <cell r="H5517">
            <v>45701</v>
          </cell>
        </row>
        <row r="5518">
          <cell r="A5518" t="str">
            <v>FCON-9130</v>
          </cell>
          <cell r="G5518">
            <v>45605</v>
          </cell>
          <cell r="H5518">
            <v>45614</v>
          </cell>
        </row>
        <row r="5519">
          <cell r="A5519" t="str">
            <v>FCON-9045</v>
          </cell>
          <cell r="G5519">
            <v>45614</v>
          </cell>
          <cell r="H5519">
            <v>45701</v>
          </cell>
        </row>
        <row r="5520">
          <cell r="A5520" t="str">
            <v>FCON-9135</v>
          </cell>
          <cell r="G5520">
            <v>45614</v>
          </cell>
          <cell r="H5520">
            <v>45684</v>
          </cell>
        </row>
        <row r="5521">
          <cell r="A5521" t="str">
            <v>Redes Energia del tramo (Cable de Media)</v>
          </cell>
          <cell r="G5521">
            <v>45713</v>
          </cell>
          <cell r="H5521">
            <v>45800</v>
          </cell>
        </row>
        <row r="5522">
          <cell r="A5522" t="str">
            <v>FCON-9170</v>
          </cell>
          <cell r="G5522">
            <v>45713</v>
          </cell>
          <cell r="H5522">
            <v>45791</v>
          </cell>
        </row>
        <row r="5523">
          <cell r="A5523" t="str">
            <v>FCON-9175</v>
          </cell>
          <cell r="G5523">
            <v>45713</v>
          </cell>
          <cell r="H5523">
            <v>45791</v>
          </cell>
        </row>
        <row r="5524">
          <cell r="A5524" t="str">
            <v>FCON-9180</v>
          </cell>
          <cell r="G5524">
            <v>45713</v>
          </cell>
          <cell r="H5524">
            <v>45799</v>
          </cell>
        </row>
        <row r="5525">
          <cell r="A5525" t="str">
            <v>FCON-9185</v>
          </cell>
          <cell r="G5525">
            <v>45791</v>
          </cell>
          <cell r="H5525">
            <v>45796</v>
          </cell>
        </row>
        <row r="5526">
          <cell r="A5526" t="str">
            <v>FCON-9190</v>
          </cell>
          <cell r="G5526">
            <v>45796</v>
          </cell>
          <cell r="H5526">
            <v>45800</v>
          </cell>
        </row>
        <row r="5527">
          <cell r="A5527" t="str">
            <v>Sistema de Comunicaciones</v>
          </cell>
          <cell r="G5527">
            <v>45806</v>
          </cell>
          <cell r="H5527">
            <v>45904</v>
          </cell>
        </row>
        <row r="5528">
          <cell r="A5528" t="str">
            <v>FCON-9195</v>
          </cell>
          <cell r="G5528">
            <v>45806</v>
          </cell>
          <cell r="H5528">
            <v>45808</v>
          </cell>
        </row>
        <row r="5529">
          <cell r="A5529" t="str">
            <v>FCON-9200</v>
          </cell>
          <cell r="G5529">
            <v>45808</v>
          </cell>
          <cell r="H5529">
            <v>45883</v>
          </cell>
        </row>
        <row r="5530">
          <cell r="A5530" t="str">
            <v>FCON-9205</v>
          </cell>
          <cell r="G5530">
            <v>45808</v>
          </cell>
          <cell r="H5530">
            <v>45832</v>
          </cell>
        </row>
        <row r="5531">
          <cell r="A5531" t="str">
            <v>FCON-9210</v>
          </cell>
          <cell r="G5531">
            <v>45808</v>
          </cell>
          <cell r="H5531">
            <v>45845</v>
          </cell>
        </row>
        <row r="5532">
          <cell r="A5532" t="str">
            <v>FCON-9215</v>
          </cell>
          <cell r="G5532">
            <v>45808</v>
          </cell>
          <cell r="H5532">
            <v>45845</v>
          </cell>
        </row>
        <row r="5533">
          <cell r="A5533" t="str">
            <v>FCON-9220</v>
          </cell>
          <cell r="G5533">
            <v>45808</v>
          </cell>
          <cell r="H5533">
            <v>45892</v>
          </cell>
        </row>
        <row r="5534">
          <cell r="A5534" t="str">
            <v>FCON-9225</v>
          </cell>
          <cell r="G5534">
            <v>45856</v>
          </cell>
          <cell r="H5534">
            <v>45895</v>
          </cell>
        </row>
        <row r="5535">
          <cell r="A5535" t="str">
            <v>FCON-9230</v>
          </cell>
          <cell r="G5535">
            <v>45856</v>
          </cell>
          <cell r="H5535">
            <v>45885</v>
          </cell>
        </row>
        <row r="5536">
          <cell r="A5536" t="str">
            <v>FCON-9235</v>
          </cell>
          <cell r="G5536">
            <v>45888</v>
          </cell>
          <cell r="H5536">
            <v>45891</v>
          </cell>
        </row>
        <row r="5537">
          <cell r="A5537" t="str">
            <v>FCON-9240</v>
          </cell>
          <cell r="G5537">
            <v>45891</v>
          </cell>
          <cell r="H5537">
            <v>45894</v>
          </cell>
        </row>
        <row r="5538">
          <cell r="A5538" t="str">
            <v>FCON-9245</v>
          </cell>
          <cell r="G5538">
            <v>45891</v>
          </cell>
          <cell r="H5538">
            <v>45894</v>
          </cell>
        </row>
        <row r="5539">
          <cell r="A5539" t="str">
            <v>FCON-9250</v>
          </cell>
          <cell r="G5539">
            <v>45891</v>
          </cell>
          <cell r="H5539">
            <v>45894</v>
          </cell>
        </row>
        <row r="5540">
          <cell r="A5540" t="str">
            <v>FCON-9255</v>
          </cell>
          <cell r="G5540">
            <v>45894</v>
          </cell>
          <cell r="H5540">
            <v>45896</v>
          </cell>
        </row>
        <row r="5541">
          <cell r="A5541" t="str">
            <v>FCON-9260</v>
          </cell>
          <cell r="G5541">
            <v>45896</v>
          </cell>
          <cell r="H5541">
            <v>45901</v>
          </cell>
        </row>
        <row r="5542">
          <cell r="A5542" t="str">
            <v>FCON-9265</v>
          </cell>
          <cell r="G5542">
            <v>45901</v>
          </cell>
          <cell r="H5542">
            <v>45904</v>
          </cell>
        </row>
        <row r="5543">
          <cell r="A5543" t="str">
            <v>Sistema de Señalización en vía e Intersecciones</v>
          </cell>
          <cell r="G5543">
            <v>45806</v>
          </cell>
          <cell r="H5543">
            <v>45903</v>
          </cell>
        </row>
        <row r="5544">
          <cell r="A5544" t="str">
            <v>FCON-9270</v>
          </cell>
          <cell r="G5544">
            <v>45806</v>
          </cell>
          <cell r="H5544">
            <v>45808</v>
          </cell>
        </row>
        <row r="5545">
          <cell r="A5545" t="str">
            <v>FCON-9275</v>
          </cell>
          <cell r="G5545">
            <v>45808</v>
          </cell>
          <cell r="H5545">
            <v>45883</v>
          </cell>
        </row>
        <row r="5546">
          <cell r="A5546" t="str">
            <v>FCON-9280</v>
          </cell>
          <cell r="G5546">
            <v>45808</v>
          </cell>
          <cell r="H5546">
            <v>45833</v>
          </cell>
        </row>
        <row r="5547">
          <cell r="A5547" t="str">
            <v>FCON-9285</v>
          </cell>
          <cell r="G5547">
            <v>45812</v>
          </cell>
          <cell r="H5547">
            <v>45892</v>
          </cell>
        </row>
        <row r="5548">
          <cell r="A5548" t="str">
            <v>FCON-9290</v>
          </cell>
          <cell r="G5548">
            <v>45856</v>
          </cell>
          <cell r="H5548">
            <v>45895</v>
          </cell>
        </row>
        <row r="5549">
          <cell r="A5549" t="str">
            <v>FCON-9295</v>
          </cell>
          <cell r="G5549">
            <v>45856</v>
          </cell>
          <cell r="H5549">
            <v>45895</v>
          </cell>
        </row>
        <row r="5550">
          <cell r="A5550" t="str">
            <v>FCON-9300</v>
          </cell>
          <cell r="G5550">
            <v>45856</v>
          </cell>
          <cell r="H5550">
            <v>45895</v>
          </cell>
        </row>
        <row r="5551">
          <cell r="A5551" t="str">
            <v>FCON-9305</v>
          </cell>
          <cell r="G5551">
            <v>45895</v>
          </cell>
          <cell r="H5551">
            <v>45899</v>
          </cell>
        </row>
        <row r="5552">
          <cell r="A5552" t="str">
            <v>FCON-9310</v>
          </cell>
          <cell r="G5552">
            <v>45899</v>
          </cell>
          <cell r="H5552">
            <v>45903</v>
          </cell>
        </row>
        <row r="5553">
          <cell r="A5553" t="str">
            <v>T14-3B Vía férrea Tramo 14 con sistemas férreos verificados, probados y funcionado</v>
          </cell>
          <cell r="G5553">
            <v>45675</v>
          </cell>
          <cell r="H5553">
            <v>45946</v>
          </cell>
        </row>
        <row r="5554">
          <cell r="A5554" t="str">
            <v>Sistema de Catenaria</v>
          </cell>
          <cell r="G5554">
            <v>45675</v>
          </cell>
          <cell r="H5554">
            <v>45870</v>
          </cell>
        </row>
        <row r="5555">
          <cell r="A5555" t="str">
            <v>FCON-9145</v>
          </cell>
          <cell r="G5555">
            <v>45675</v>
          </cell>
          <cell r="H5555">
            <v>45701</v>
          </cell>
        </row>
        <row r="5556">
          <cell r="A5556" t="str">
            <v>FCON-9140</v>
          </cell>
          <cell r="G5556">
            <v>45687</v>
          </cell>
          <cell r="H5556">
            <v>45766</v>
          </cell>
        </row>
        <row r="5557">
          <cell r="A5557" t="str">
            <v>FCON-9150</v>
          </cell>
          <cell r="G5557">
            <v>45772</v>
          </cell>
          <cell r="H5557">
            <v>45790</v>
          </cell>
        </row>
        <row r="5558">
          <cell r="A5558" t="str">
            <v>FCON-9155</v>
          </cell>
          <cell r="G5558">
            <v>45790</v>
          </cell>
          <cell r="H5558">
            <v>45807</v>
          </cell>
        </row>
        <row r="5559">
          <cell r="A5559" t="str">
            <v>FCON-9160</v>
          </cell>
          <cell r="G5559">
            <v>45807</v>
          </cell>
          <cell r="H5559">
            <v>45824</v>
          </cell>
        </row>
        <row r="5560">
          <cell r="A5560" t="str">
            <v>FCON-9165</v>
          </cell>
          <cell r="G5560">
            <v>45824</v>
          </cell>
          <cell r="H5560">
            <v>45832</v>
          </cell>
        </row>
        <row r="5561">
          <cell r="A5561" t="str">
            <v>FCON-9315</v>
          </cell>
          <cell r="G5561">
            <v>45832</v>
          </cell>
          <cell r="H5561">
            <v>45870</v>
          </cell>
        </row>
        <row r="5562">
          <cell r="A5562" t="str">
            <v>Redes Energia del tramo (Cable de Media)</v>
          </cell>
          <cell r="G5562">
            <v>45800</v>
          </cell>
          <cell r="H5562">
            <v>45845</v>
          </cell>
        </row>
        <row r="5563">
          <cell r="A5563" t="str">
            <v>FCON-9320</v>
          </cell>
          <cell r="G5563">
            <v>45800</v>
          </cell>
          <cell r="H5563">
            <v>45845</v>
          </cell>
        </row>
        <row r="5564">
          <cell r="A5564" t="str">
            <v>FCON-9325</v>
          </cell>
          <cell r="G5564">
            <v>45800</v>
          </cell>
          <cell r="H5564">
            <v>45845</v>
          </cell>
        </row>
        <row r="5565">
          <cell r="A5565" t="str">
            <v>Sistema de Comunicaciones</v>
          </cell>
          <cell r="G5565">
            <v>45904</v>
          </cell>
          <cell r="H5565">
            <v>45946</v>
          </cell>
        </row>
        <row r="5566">
          <cell r="A5566" t="str">
            <v>FCON-9330</v>
          </cell>
          <cell r="G5566">
            <v>45904</v>
          </cell>
          <cell r="H5566">
            <v>45946</v>
          </cell>
        </row>
        <row r="5567">
          <cell r="A5567" t="str">
            <v>Sistema de Señalización en vía e Intersecciones</v>
          </cell>
          <cell r="G5567">
            <v>45903</v>
          </cell>
          <cell r="H5567">
            <v>45945</v>
          </cell>
        </row>
        <row r="5568">
          <cell r="A5568" t="str">
            <v>FCON-9335</v>
          </cell>
          <cell r="G5568">
            <v>45903</v>
          </cell>
          <cell r="H5568">
            <v>45945</v>
          </cell>
        </row>
        <row r="5569">
          <cell r="A5569" t="str">
            <v>T14-4 Entrega Estructura y Acabados Estación Madrid 2</v>
          </cell>
          <cell r="G5569">
            <v>45447</v>
          </cell>
          <cell r="H5569">
            <v>45706</v>
          </cell>
        </row>
        <row r="5570">
          <cell r="A5570" t="str">
            <v>FCON-9340</v>
          </cell>
          <cell r="G5570">
            <v>45447</v>
          </cell>
          <cell r="H5570">
            <v>45468</v>
          </cell>
        </row>
        <row r="5571">
          <cell r="A5571" t="str">
            <v>FCON-9345</v>
          </cell>
          <cell r="G5571">
            <v>45468</v>
          </cell>
          <cell r="H5571">
            <v>45493</v>
          </cell>
        </row>
        <row r="5572">
          <cell r="A5572" t="str">
            <v>FCON-9350</v>
          </cell>
          <cell r="G5572">
            <v>45468</v>
          </cell>
          <cell r="H5572">
            <v>45671</v>
          </cell>
        </row>
        <row r="5573">
          <cell r="A5573" t="str">
            <v>FCON-9355</v>
          </cell>
          <cell r="G5573">
            <v>45485</v>
          </cell>
          <cell r="H5573">
            <v>45510</v>
          </cell>
        </row>
        <row r="5574">
          <cell r="A5574" t="str">
            <v>FCON-9360</v>
          </cell>
          <cell r="G5574">
            <v>45493</v>
          </cell>
          <cell r="H5574">
            <v>45520</v>
          </cell>
        </row>
        <row r="5575">
          <cell r="A5575" t="str">
            <v>FCON-9365</v>
          </cell>
          <cell r="G5575">
            <v>45520</v>
          </cell>
          <cell r="H5575">
            <v>45527</v>
          </cell>
        </row>
        <row r="5576">
          <cell r="A5576" t="str">
            <v>FCON-9370</v>
          </cell>
          <cell r="G5576">
            <v>45527</v>
          </cell>
          <cell r="H5576">
            <v>45545</v>
          </cell>
        </row>
        <row r="5577">
          <cell r="A5577" t="str">
            <v>FCON-9375</v>
          </cell>
          <cell r="G5577">
            <v>45527</v>
          </cell>
          <cell r="H5577">
            <v>45677</v>
          </cell>
        </row>
        <row r="5578">
          <cell r="A5578" t="str">
            <v>FCON-9380</v>
          </cell>
          <cell r="G5578">
            <v>45545</v>
          </cell>
          <cell r="H5578">
            <v>45632</v>
          </cell>
        </row>
        <row r="5579">
          <cell r="A5579" t="str">
            <v>FCON-9385</v>
          </cell>
          <cell r="G5579">
            <v>45580</v>
          </cell>
          <cell r="H5579">
            <v>45652</v>
          </cell>
        </row>
        <row r="5580">
          <cell r="A5580" t="str">
            <v>FCON-9395</v>
          </cell>
          <cell r="G5580">
            <v>45586</v>
          </cell>
          <cell r="H5580">
            <v>45667</v>
          </cell>
        </row>
        <row r="5581">
          <cell r="A5581" t="str">
            <v>FCON-9390</v>
          </cell>
          <cell r="G5581">
            <v>45615</v>
          </cell>
          <cell r="H5581">
            <v>45672</v>
          </cell>
        </row>
        <row r="5582">
          <cell r="A5582" t="str">
            <v>FCON-9400</v>
          </cell>
          <cell r="G5582">
            <v>45631</v>
          </cell>
          <cell r="H5582">
            <v>45688</v>
          </cell>
        </row>
        <row r="5583">
          <cell r="A5583" t="str">
            <v>FCON-9405</v>
          </cell>
          <cell r="G5583">
            <v>45672</v>
          </cell>
          <cell r="H5583">
            <v>45706</v>
          </cell>
        </row>
        <row r="5584">
          <cell r="A5584" t="str">
            <v>T14-5A Entrega Estación Madrid 2 con sistemas férreos instalados</v>
          </cell>
          <cell r="G5584">
            <v>45808</v>
          </cell>
          <cell r="H5584">
            <v>45973</v>
          </cell>
        </row>
        <row r="5585">
          <cell r="A5585" t="str">
            <v>Sistema de Recuado AFC</v>
          </cell>
          <cell r="G5585">
            <v>45856</v>
          </cell>
          <cell r="H5585">
            <v>45903</v>
          </cell>
        </row>
        <row r="5586">
          <cell r="A5586" t="str">
            <v>FCON-9410</v>
          </cell>
          <cell r="G5586">
            <v>45856</v>
          </cell>
          <cell r="H5586">
            <v>45895</v>
          </cell>
        </row>
        <row r="5587">
          <cell r="A5587" t="str">
            <v>FCON-9415</v>
          </cell>
          <cell r="G5587">
            <v>45856</v>
          </cell>
          <cell r="H5587">
            <v>45903</v>
          </cell>
        </row>
        <row r="5588">
          <cell r="A5588" t="str">
            <v>FCON-9420</v>
          </cell>
          <cell r="G5588">
            <v>45895</v>
          </cell>
          <cell r="H5588">
            <v>45899</v>
          </cell>
        </row>
        <row r="5589">
          <cell r="A5589" t="str">
            <v>FCON-9425</v>
          </cell>
          <cell r="G5589">
            <v>45899</v>
          </cell>
          <cell r="H5589">
            <v>45903</v>
          </cell>
        </row>
        <row r="5590">
          <cell r="A5590" t="str">
            <v>Sistemas de Comunicación</v>
          </cell>
          <cell r="G5590">
            <v>45808</v>
          </cell>
          <cell r="H5590">
            <v>45973</v>
          </cell>
        </row>
        <row r="5591">
          <cell r="A5591" t="str">
            <v>FCON-9430</v>
          </cell>
          <cell r="G5591">
            <v>45808</v>
          </cell>
          <cell r="H5591">
            <v>45883</v>
          </cell>
        </row>
        <row r="5592">
          <cell r="A5592" t="str">
            <v>FCON-9435</v>
          </cell>
          <cell r="G5592">
            <v>45812</v>
          </cell>
          <cell r="H5592">
            <v>45892</v>
          </cell>
        </row>
        <row r="5593">
          <cell r="A5593" t="str">
            <v>FCON-9440</v>
          </cell>
          <cell r="G5593">
            <v>45856</v>
          </cell>
          <cell r="H5593">
            <v>45922</v>
          </cell>
        </row>
        <row r="5594">
          <cell r="A5594" t="str">
            <v>FCON-9445</v>
          </cell>
          <cell r="G5594">
            <v>45856</v>
          </cell>
          <cell r="H5594">
            <v>45922</v>
          </cell>
        </row>
        <row r="5595">
          <cell r="A5595" t="str">
            <v>FCON-9450</v>
          </cell>
          <cell r="G5595">
            <v>45856</v>
          </cell>
          <cell r="H5595">
            <v>45922</v>
          </cell>
        </row>
        <row r="5596">
          <cell r="A5596" t="str">
            <v>FCON-9455</v>
          </cell>
          <cell r="G5596">
            <v>45856</v>
          </cell>
          <cell r="H5596">
            <v>45922</v>
          </cell>
        </row>
        <row r="5597">
          <cell r="A5597" t="str">
            <v>FCON-9460</v>
          </cell>
          <cell r="G5597">
            <v>45856</v>
          </cell>
          <cell r="H5597">
            <v>45922</v>
          </cell>
        </row>
        <row r="5598">
          <cell r="A5598" t="str">
            <v>FCON-9465</v>
          </cell>
          <cell r="G5598">
            <v>45856</v>
          </cell>
          <cell r="H5598">
            <v>45922</v>
          </cell>
        </row>
        <row r="5599">
          <cell r="A5599" t="str">
            <v>FCON-9470</v>
          </cell>
          <cell r="G5599">
            <v>45856</v>
          </cell>
          <cell r="H5599">
            <v>45922</v>
          </cell>
        </row>
        <row r="5600">
          <cell r="A5600" t="str">
            <v>FCON-9475</v>
          </cell>
          <cell r="G5600">
            <v>45856</v>
          </cell>
          <cell r="H5600">
            <v>45922</v>
          </cell>
        </row>
        <row r="5601">
          <cell r="A5601" t="str">
            <v>FCON-9480</v>
          </cell>
          <cell r="G5601">
            <v>45922</v>
          </cell>
          <cell r="H5601">
            <v>45950</v>
          </cell>
        </row>
        <row r="5602">
          <cell r="A5602" t="str">
            <v>FCON-9485</v>
          </cell>
          <cell r="G5602">
            <v>45950</v>
          </cell>
          <cell r="H5602">
            <v>45973</v>
          </cell>
        </row>
        <row r="5603">
          <cell r="A5603" t="str">
            <v>Subestación de la Estación de Pasajeros</v>
          </cell>
          <cell r="G5603">
            <v>45808</v>
          </cell>
          <cell r="H5603">
            <v>45950</v>
          </cell>
        </row>
        <row r="5604">
          <cell r="A5604" t="str">
            <v>Construcción e Intalación del equipo de media tensión (Subestación reductora y rectificadora)</v>
          </cell>
          <cell r="G5604">
            <v>45808</v>
          </cell>
          <cell r="H5604">
            <v>45924</v>
          </cell>
        </row>
        <row r="5605">
          <cell r="A5605" t="str">
            <v>FCON-9490</v>
          </cell>
          <cell r="G5605">
            <v>45808</v>
          </cell>
          <cell r="H5605">
            <v>45883</v>
          </cell>
        </row>
        <row r="5606">
          <cell r="A5606" t="str">
            <v>FCON-9495</v>
          </cell>
          <cell r="G5606">
            <v>45808</v>
          </cell>
          <cell r="H5606">
            <v>45916</v>
          </cell>
        </row>
        <row r="5607">
          <cell r="A5607" t="str">
            <v>FCON-9500</v>
          </cell>
          <cell r="G5607">
            <v>45856</v>
          </cell>
          <cell r="H5607">
            <v>45916</v>
          </cell>
        </row>
        <row r="5608">
          <cell r="A5608" t="str">
            <v>FCON-9505</v>
          </cell>
          <cell r="G5608">
            <v>45856</v>
          </cell>
          <cell r="H5608">
            <v>45916</v>
          </cell>
        </row>
        <row r="5609">
          <cell r="A5609" t="str">
            <v>FCON-9510</v>
          </cell>
          <cell r="G5609">
            <v>45916</v>
          </cell>
          <cell r="H5609">
            <v>45924</v>
          </cell>
        </row>
        <row r="5610">
          <cell r="A5610" t="str">
            <v>Comunication</v>
          </cell>
          <cell r="G5610">
            <v>45856</v>
          </cell>
          <cell r="H5610">
            <v>45950</v>
          </cell>
        </row>
        <row r="5611">
          <cell r="A5611" t="str">
            <v>FCON-9515</v>
          </cell>
          <cell r="G5611">
            <v>45856</v>
          </cell>
          <cell r="H5611">
            <v>45922</v>
          </cell>
        </row>
        <row r="5612">
          <cell r="A5612" t="str">
            <v>FCON-9520</v>
          </cell>
          <cell r="G5612">
            <v>45856</v>
          </cell>
          <cell r="H5612">
            <v>45922</v>
          </cell>
        </row>
        <row r="5613">
          <cell r="A5613" t="str">
            <v>FCON-9525</v>
          </cell>
          <cell r="G5613">
            <v>45856</v>
          </cell>
          <cell r="H5613">
            <v>45922</v>
          </cell>
        </row>
        <row r="5614">
          <cell r="A5614" t="str">
            <v>FCON-9530</v>
          </cell>
          <cell r="G5614">
            <v>45856</v>
          </cell>
          <cell r="H5614">
            <v>45922</v>
          </cell>
        </row>
        <row r="5615">
          <cell r="A5615" t="str">
            <v>FCON-9535</v>
          </cell>
          <cell r="G5615">
            <v>45856</v>
          </cell>
          <cell r="H5615">
            <v>45922</v>
          </cell>
        </row>
        <row r="5616">
          <cell r="A5616" t="str">
            <v>FCON-9540</v>
          </cell>
          <cell r="G5616">
            <v>45856</v>
          </cell>
          <cell r="H5616">
            <v>45922</v>
          </cell>
        </row>
        <row r="5617">
          <cell r="A5617" t="str">
            <v>FCON-9545</v>
          </cell>
          <cell r="G5617">
            <v>45856</v>
          </cell>
          <cell r="H5617">
            <v>45922</v>
          </cell>
        </row>
        <row r="5618">
          <cell r="A5618" t="str">
            <v>FCON-9550</v>
          </cell>
          <cell r="G5618">
            <v>45922</v>
          </cell>
          <cell r="H5618">
            <v>45950</v>
          </cell>
        </row>
        <row r="5619">
          <cell r="A5619" t="str">
            <v>T14-5B Entrega Estación Madrid 2 con sistemas férreos verificados, probados y funcionado</v>
          </cell>
          <cell r="G5619">
            <v>45950</v>
          </cell>
          <cell r="H5619">
            <v>46023</v>
          </cell>
        </row>
        <row r="5620">
          <cell r="A5620" t="str">
            <v>Sistema de Recuado AFC</v>
          </cell>
          <cell r="G5620">
            <v>45950</v>
          </cell>
          <cell r="H5620">
            <v>45993</v>
          </cell>
        </row>
        <row r="5621">
          <cell r="A5621" t="str">
            <v>FCON-9555</v>
          </cell>
          <cell r="G5621">
            <v>45950</v>
          </cell>
          <cell r="H5621">
            <v>45993</v>
          </cell>
        </row>
        <row r="5622">
          <cell r="A5622" t="str">
            <v>Sistemas de Comunicación</v>
          </cell>
          <cell r="G5622">
            <v>45973</v>
          </cell>
          <cell r="H5622">
            <v>46023</v>
          </cell>
        </row>
        <row r="5623">
          <cell r="A5623" t="str">
            <v>FCON-9560</v>
          </cell>
          <cell r="G5623">
            <v>45973</v>
          </cell>
          <cell r="H5623">
            <v>46023</v>
          </cell>
        </row>
        <row r="5624">
          <cell r="A5624" t="str">
            <v>Subestación de la Estación de Pasajeros</v>
          </cell>
          <cell r="G5624">
            <v>45973</v>
          </cell>
          <cell r="H5624">
            <v>46023</v>
          </cell>
        </row>
        <row r="5625">
          <cell r="A5625" t="str">
            <v>FCON-9565</v>
          </cell>
          <cell r="G5625">
            <v>45973</v>
          </cell>
          <cell r="H5625">
            <v>46023</v>
          </cell>
        </row>
        <row r="5626">
          <cell r="A5626" t="str">
            <v>T14-6 Construcción Estructura Rio Subachoque - Construcción de Puente</v>
          </cell>
          <cell r="G5626">
            <v>45468</v>
          </cell>
          <cell r="H5626">
            <v>45700</v>
          </cell>
        </row>
        <row r="5627">
          <cell r="A5627" t="str">
            <v>FCON-9570</v>
          </cell>
          <cell r="G5627">
            <v>45468</v>
          </cell>
          <cell r="H5627">
            <v>45476</v>
          </cell>
        </row>
        <row r="5628">
          <cell r="A5628" t="str">
            <v>FCON-9575</v>
          </cell>
          <cell r="G5628">
            <v>45476</v>
          </cell>
          <cell r="H5628">
            <v>45524</v>
          </cell>
        </row>
        <row r="5629">
          <cell r="A5629" t="str">
            <v>FCON-9580</v>
          </cell>
          <cell r="G5629">
            <v>45476</v>
          </cell>
          <cell r="H5629">
            <v>45610</v>
          </cell>
        </row>
        <row r="5630">
          <cell r="A5630" t="str">
            <v>FCON-9585</v>
          </cell>
          <cell r="G5630">
            <v>45524</v>
          </cell>
          <cell r="H5630">
            <v>45531</v>
          </cell>
        </row>
        <row r="5631">
          <cell r="A5631" t="str">
            <v>FCON-9590</v>
          </cell>
          <cell r="G5631">
            <v>45531</v>
          </cell>
          <cell r="H5631">
            <v>45537</v>
          </cell>
        </row>
        <row r="5632">
          <cell r="A5632" t="str">
            <v>FCON-9595</v>
          </cell>
          <cell r="G5632">
            <v>45537</v>
          </cell>
          <cell r="H5632">
            <v>45538</v>
          </cell>
        </row>
        <row r="5633">
          <cell r="A5633" t="str">
            <v>FCON-9600</v>
          </cell>
          <cell r="G5633">
            <v>45538</v>
          </cell>
          <cell r="H5633">
            <v>45551</v>
          </cell>
        </row>
        <row r="5634">
          <cell r="A5634" t="str">
            <v>FCON-9605</v>
          </cell>
          <cell r="G5634">
            <v>45551</v>
          </cell>
          <cell r="H5634">
            <v>45555</v>
          </cell>
        </row>
        <row r="5635">
          <cell r="A5635" t="str">
            <v>FCON-9610</v>
          </cell>
          <cell r="G5635">
            <v>45555</v>
          </cell>
          <cell r="H5635">
            <v>45562</v>
          </cell>
        </row>
        <row r="5636">
          <cell r="A5636" t="str">
            <v>FCON-9615</v>
          </cell>
          <cell r="G5636">
            <v>45562</v>
          </cell>
          <cell r="H5636">
            <v>45574</v>
          </cell>
        </row>
        <row r="5637">
          <cell r="A5637" t="str">
            <v>FCON-9620</v>
          </cell>
          <cell r="G5637">
            <v>45574</v>
          </cell>
          <cell r="H5637">
            <v>45580</v>
          </cell>
        </row>
        <row r="5638">
          <cell r="A5638" t="str">
            <v>FCON-9625</v>
          </cell>
          <cell r="G5638">
            <v>45580</v>
          </cell>
          <cell r="H5638">
            <v>45590</v>
          </cell>
        </row>
        <row r="5639">
          <cell r="A5639" t="str">
            <v>FCON-9630</v>
          </cell>
          <cell r="G5639">
            <v>45590</v>
          </cell>
          <cell r="H5639">
            <v>45594</v>
          </cell>
        </row>
        <row r="5640">
          <cell r="A5640" t="str">
            <v>FCON-9635</v>
          </cell>
          <cell r="G5640">
            <v>45594</v>
          </cell>
          <cell r="H5640">
            <v>45604</v>
          </cell>
        </row>
        <row r="5641">
          <cell r="A5641" t="str">
            <v>FCON-9640</v>
          </cell>
          <cell r="G5641">
            <v>45604</v>
          </cell>
          <cell r="H5641">
            <v>45661</v>
          </cell>
        </row>
        <row r="5642">
          <cell r="A5642" t="str">
            <v>FCON-9645</v>
          </cell>
          <cell r="G5642">
            <v>45619</v>
          </cell>
          <cell r="H5642">
            <v>45645</v>
          </cell>
        </row>
        <row r="5643">
          <cell r="A5643" t="str">
            <v>FCON-9655</v>
          </cell>
          <cell r="G5643">
            <v>45639</v>
          </cell>
          <cell r="H5643">
            <v>45665</v>
          </cell>
        </row>
        <row r="5644">
          <cell r="A5644" t="str">
            <v>FCON-9650</v>
          </cell>
          <cell r="G5644">
            <v>45661</v>
          </cell>
          <cell r="H5644">
            <v>45687</v>
          </cell>
        </row>
        <row r="5645">
          <cell r="A5645" t="str">
            <v>FCON-9660</v>
          </cell>
          <cell r="G5645">
            <v>45687</v>
          </cell>
          <cell r="H5645">
            <v>45700</v>
          </cell>
        </row>
        <row r="5646">
          <cell r="A5646" t="str">
            <v>T14-7 Intersecciones a Nivel</v>
          </cell>
          <cell r="G5646">
            <v>45449</v>
          </cell>
          <cell r="H5646">
            <v>45845</v>
          </cell>
        </row>
        <row r="5647">
          <cell r="A5647" t="str">
            <v>Intersección Vehicular Cra 2E Madrid / Level Intersection PK25+320</v>
          </cell>
          <cell r="G5647">
            <v>45449</v>
          </cell>
          <cell r="H5647">
            <v>45786</v>
          </cell>
        </row>
        <row r="5648">
          <cell r="A5648" t="str">
            <v>FCON-20270</v>
          </cell>
          <cell r="G5648">
            <v>45449</v>
          </cell>
          <cell r="H5648">
            <v>45460</v>
          </cell>
        </row>
        <row r="5649">
          <cell r="A5649" t="str">
            <v>FCON-20220</v>
          </cell>
          <cell r="G5649">
            <v>45460</v>
          </cell>
          <cell r="H5649">
            <v>45468</v>
          </cell>
        </row>
        <row r="5650">
          <cell r="A5650" t="str">
            <v>FCON-20230</v>
          </cell>
          <cell r="G5650">
            <v>45468</v>
          </cell>
          <cell r="H5650">
            <v>45476</v>
          </cell>
        </row>
        <row r="5651">
          <cell r="A5651" t="str">
            <v>FCON-20240</v>
          </cell>
          <cell r="G5651">
            <v>45476</v>
          </cell>
          <cell r="H5651">
            <v>45483</v>
          </cell>
        </row>
        <row r="5652">
          <cell r="A5652" t="str">
            <v>FCON-20260</v>
          </cell>
          <cell r="G5652">
            <v>45483</v>
          </cell>
          <cell r="H5652">
            <v>45498</v>
          </cell>
        </row>
        <row r="5653">
          <cell r="A5653" t="str">
            <v>FCON-20280</v>
          </cell>
          <cell r="G5653">
            <v>45763</v>
          </cell>
          <cell r="H5653">
            <v>45786</v>
          </cell>
        </row>
        <row r="5654">
          <cell r="A5654" t="str">
            <v>Intersección Vehicular (Cerrada) / Level Intersection PK25+580 Closed</v>
          </cell>
          <cell r="G5654">
            <v>45498</v>
          </cell>
          <cell r="H5654">
            <v>45525</v>
          </cell>
        </row>
        <row r="5655">
          <cell r="A5655" t="str">
            <v>FCON-20340</v>
          </cell>
          <cell r="G5655">
            <v>45498</v>
          </cell>
          <cell r="H5655">
            <v>45509</v>
          </cell>
        </row>
        <row r="5656">
          <cell r="A5656" t="str">
            <v>FCON-20290</v>
          </cell>
          <cell r="G5656">
            <v>45509</v>
          </cell>
          <cell r="H5656">
            <v>45517</v>
          </cell>
        </row>
        <row r="5657">
          <cell r="A5657" t="str">
            <v>FCON-20300</v>
          </cell>
          <cell r="G5657">
            <v>45517</v>
          </cell>
          <cell r="H5657">
            <v>45525</v>
          </cell>
        </row>
        <row r="5658">
          <cell r="A5658" t="str">
            <v>Intersección Vehicular Cra 1 / Level Intersection PK25+730</v>
          </cell>
          <cell r="G5658">
            <v>45517</v>
          </cell>
          <cell r="H5658">
            <v>45806</v>
          </cell>
        </row>
        <row r="5659">
          <cell r="A5659" t="str">
            <v>FCON-20410</v>
          </cell>
          <cell r="G5659">
            <v>45517</v>
          </cell>
          <cell r="H5659">
            <v>45527</v>
          </cell>
        </row>
        <row r="5660">
          <cell r="A5660" t="str">
            <v>FCON-20360</v>
          </cell>
          <cell r="G5660">
            <v>45527</v>
          </cell>
          <cell r="H5660">
            <v>45535</v>
          </cell>
        </row>
        <row r="5661">
          <cell r="A5661" t="str">
            <v>FCON-20370</v>
          </cell>
          <cell r="G5661">
            <v>45535</v>
          </cell>
          <cell r="H5661">
            <v>45542</v>
          </cell>
        </row>
        <row r="5662">
          <cell r="A5662" t="str">
            <v>FCON-20380</v>
          </cell>
          <cell r="G5662">
            <v>45542</v>
          </cell>
          <cell r="H5662">
            <v>45552</v>
          </cell>
        </row>
        <row r="5663">
          <cell r="A5663" t="str">
            <v>FCON-20400</v>
          </cell>
          <cell r="G5663">
            <v>45552</v>
          </cell>
          <cell r="H5663">
            <v>45567</v>
          </cell>
        </row>
        <row r="5664">
          <cell r="A5664" t="str">
            <v>FCON-20420</v>
          </cell>
          <cell r="G5664">
            <v>45786</v>
          </cell>
          <cell r="H5664">
            <v>45806</v>
          </cell>
        </row>
        <row r="5665">
          <cell r="A5665" t="str">
            <v>Intersección Vehicular Acceso Bellini (Cerrado) / Level Intersection PK25+850 Closed</v>
          </cell>
          <cell r="G5665">
            <v>45567</v>
          </cell>
          <cell r="H5665">
            <v>45598</v>
          </cell>
        </row>
        <row r="5666">
          <cell r="A5666" t="str">
            <v>FCON-20480</v>
          </cell>
          <cell r="G5666">
            <v>45567</v>
          </cell>
          <cell r="H5666">
            <v>45576</v>
          </cell>
        </row>
        <row r="5667">
          <cell r="A5667" t="str">
            <v>FCON-20430</v>
          </cell>
          <cell r="G5667">
            <v>45576</v>
          </cell>
          <cell r="H5667">
            <v>45586</v>
          </cell>
        </row>
        <row r="5668">
          <cell r="A5668" t="str">
            <v>FCON-20440</v>
          </cell>
          <cell r="G5668">
            <v>45586</v>
          </cell>
          <cell r="H5668">
            <v>45598</v>
          </cell>
        </row>
        <row r="5669">
          <cell r="A5669" t="str">
            <v>Intersección Vehicular Cra 3 (Cerrado) / Level Intersection PK26+060 Closed</v>
          </cell>
          <cell r="G5669">
            <v>45586</v>
          </cell>
          <cell r="H5669">
            <v>45618</v>
          </cell>
        </row>
        <row r="5670">
          <cell r="A5670" t="str">
            <v>FCON-20550</v>
          </cell>
          <cell r="G5670">
            <v>45586</v>
          </cell>
          <cell r="H5670">
            <v>45595</v>
          </cell>
        </row>
        <row r="5671">
          <cell r="A5671" t="str">
            <v>FCON-20500</v>
          </cell>
          <cell r="G5671">
            <v>45595</v>
          </cell>
          <cell r="H5671">
            <v>45603</v>
          </cell>
        </row>
        <row r="5672">
          <cell r="A5672" t="str">
            <v>FCON-20510</v>
          </cell>
          <cell r="G5672">
            <v>45603</v>
          </cell>
          <cell r="H5672">
            <v>45618</v>
          </cell>
        </row>
        <row r="5673">
          <cell r="A5673" t="str">
            <v>Intersección Peatonal Cra 5 / Level Intersection PK26+160</v>
          </cell>
          <cell r="G5673">
            <v>45603</v>
          </cell>
          <cell r="H5673">
            <v>45827</v>
          </cell>
        </row>
        <row r="5674">
          <cell r="A5674" t="str">
            <v>FCON-20620</v>
          </cell>
          <cell r="G5674">
            <v>45603</v>
          </cell>
          <cell r="H5674">
            <v>45615</v>
          </cell>
        </row>
        <row r="5675">
          <cell r="A5675" t="str">
            <v>FCON-20570</v>
          </cell>
          <cell r="G5675">
            <v>45615</v>
          </cell>
          <cell r="H5675">
            <v>45622</v>
          </cell>
        </row>
        <row r="5676">
          <cell r="A5676" t="str">
            <v>FCON-20580</v>
          </cell>
          <cell r="G5676">
            <v>45622</v>
          </cell>
          <cell r="H5676">
            <v>45630</v>
          </cell>
        </row>
        <row r="5677">
          <cell r="A5677" t="str">
            <v>FCON-20590</v>
          </cell>
          <cell r="G5677">
            <v>45630</v>
          </cell>
          <cell r="H5677">
            <v>45637</v>
          </cell>
        </row>
        <row r="5678">
          <cell r="A5678" t="str">
            <v>FCON-20610</v>
          </cell>
          <cell r="G5678">
            <v>45637</v>
          </cell>
          <cell r="H5678">
            <v>45659</v>
          </cell>
        </row>
        <row r="5679">
          <cell r="A5679" t="str">
            <v>FCON-20630</v>
          </cell>
          <cell r="G5679">
            <v>45806</v>
          </cell>
          <cell r="H5679">
            <v>45827</v>
          </cell>
        </row>
        <row r="5680">
          <cell r="A5680" t="str">
            <v>Intersección Vehicular Cra 6 / Level Intersection PK26+320</v>
          </cell>
          <cell r="G5680">
            <v>45659</v>
          </cell>
          <cell r="H5680">
            <v>45845</v>
          </cell>
        </row>
        <row r="5681">
          <cell r="A5681" t="str">
            <v>FCON-20690</v>
          </cell>
          <cell r="G5681">
            <v>45659</v>
          </cell>
          <cell r="H5681">
            <v>45670</v>
          </cell>
        </row>
        <row r="5682">
          <cell r="A5682" t="str">
            <v>FCON-20640</v>
          </cell>
          <cell r="G5682">
            <v>45670</v>
          </cell>
          <cell r="H5682">
            <v>45679</v>
          </cell>
        </row>
        <row r="5683">
          <cell r="A5683" t="str">
            <v>FCON-20650</v>
          </cell>
          <cell r="G5683">
            <v>45679</v>
          </cell>
          <cell r="H5683">
            <v>45686</v>
          </cell>
        </row>
        <row r="5684">
          <cell r="A5684" t="str">
            <v>FCON-20660</v>
          </cell>
          <cell r="G5684">
            <v>45686</v>
          </cell>
          <cell r="H5684">
            <v>45693</v>
          </cell>
        </row>
        <row r="5685">
          <cell r="A5685" t="str">
            <v>FCON-20680</v>
          </cell>
          <cell r="G5685">
            <v>45694</v>
          </cell>
          <cell r="H5685">
            <v>45708</v>
          </cell>
        </row>
        <row r="5686">
          <cell r="A5686" t="str">
            <v>FCON-20700</v>
          </cell>
          <cell r="G5686">
            <v>45827</v>
          </cell>
          <cell r="H5686">
            <v>45845</v>
          </cell>
        </row>
        <row r="5687">
          <cell r="A5687" t="str">
            <v>T15 Tramo 15 - Río Subachoque - cruce a nivel PK26+540 - PK30+860</v>
          </cell>
          <cell r="G5687">
            <v>45468</v>
          </cell>
          <cell r="H5687">
            <v>45933</v>
          </cell>
        </row>
        <row r="5688">
          <cell r="A5688" t="str">
            <v>T15-1 Movimiento de tierra finalizado y sistema de drenaje finalizados</v>
          </cell>
          <cell r="G5688">
            <v>45468</v>
          </cell>
          <cell r="H5688">
            <v>45713</v>
          </cell>
        </row>
        <row r="5689">
          <cell r="A5689" t="str">
            <v>FCON-9715</v>
          </cell>
          <cell r="G5689">
            <v>45468</v>
          </cell>
          <cell r="H5689">
            <v>45559</v>
          </cell>
        </row>
        <row r="5690">
          <cell r="A5690" t="str">
            <v>FCON-9720</v>
          </cell>
          <cell r="G5690">
            <v>45483</v>
          </cell>
          <cell r="H5690">
            <v>45572</v>
          </cell>
        </row>
        <row r="5691">
          <cell r="A5691" t="str">
            <v>FCON-9710</v>
          </cell>
          <cell r="G5691">
            <v>45491</v>
          </cell>
          <cell r="H5691">
            <v>45703</v>
          </cell>
        </row>
        <row r="5692">
          <cell r="A5692" t="str">
            <v>FCON-9725</v>
          </cell>
          <cell r="G5692">
            <v>45498</v>
          </cell>
          <cell r="H5692">
            <v>45582</v>
          </cell>
        </row>
        <row r="5693">
          <cell r="A5693" t="str">
            <v>FCON-9730</v>
          </cell>
          <cell r="G5693">
            <v>45517</v>
          </cell>
          <cell r="H5693">
            <v>45587</v>
          </cell>
        </row>
        <row r="5694">
          <cell r="A5694" t="str">
            <v>FCON-9755</v>
          </cell>
          <cell r="G5694">
            <v>45587</v>
          </cell>
          <cell r="H5694">
            <v>45589</v>
          </cell>
        </row>
        <row r="5695">
          <cell r="A5695" t="str">
            <v>FCON-9740</v>
          </cell>
          <cell r="G5695">
            <v>45589</v>
          </cell>
          <cell r="H5695">
            <v>45713</v>
          </cell>
        </row>
        <row r="5696">
          <cell r="A5696" t="str">
            <v>FCON-9745</v>
          </cell>
          <cell r="G5696">
            <v>45589</v>
          </cell>
          <cell r="H5696">
            <v>45713</v>
          </cell>
        </row>
        <row r="5697">
          <cell r="A5697" t="str">
            <v>FCON-9750</v>
          </cell>
          <cell r="G5697">
            <v>45589</v>
          </cell>
          <cell r="H5697">
            <v>45713</v>
          </cell>
        </row>
        <row r="5698">
          <cell r="A5698" t="str">
            <v>T15-2 Vía férrea Tramo 15 - K26+540 - K30+860</v>
          </cell>
          <cell r="G5698">
            <v>45589</v>
          </cell>
          <cell r="H5698">
            <v>45798</v>
          </cell>
        </row>
        <row r="5699">
          <cell r="A5699" t="str">
            <v>FCON-9760</v>
          </cell>
          <cell r="G5699">
            <v>45589</v>
          </cell>
          <cell r="H5699">
            <v>45597</v>
          </cell>
        </row>
        <row r="5700">
          <cell r="A5700" t="str">
            <v>FCON-9765</v>
          </cell>
          <cell r="G5700">
            <v>45597</v>
          </cell>
          <cell r="H5700">
            <v>45618</v>
          </cell>
        </row>
        <row r="5701">
          <cell r="A5701" t="str">
            <v>FCON-9770</v>
          </cell>
          <cell r="G5701">
            <v>45610</v>
          </cell>
          <cell r="H5701">
            <v>45632</v>
          </cell>
        </row>
        <row r="5702">
          <cell r="A5702" t="str">
            <v>FCON-9775</v>
          </cell>
          <cell r="G5702">
            <v>45610</v>
          </cell>
          <cell r="H5702">
            <v>45722</v>
          </cell>
        </row>
        <row r="5703">
          <cell r="A5703" t="str">
            <v>FCON-9780</v>
          </cell>
          <cell r="G5703">
            <v>45622</v>
          </cell>
          <cell r="H5703">
            <v>45681</v>
          </cell>
        </row>
        <row r="5704">
          <cell r="A5704" t="str">
            <v>FCON-9785</v>
          </cell>
          <cell r="G5704">
            <v>45681</v>
          </cell>
          <cell r="H5704">
            <v>45688</v>
          </cell>
        </row>
        <row r="5705">
          <cell r="A5705" t="str">
            <v>FCON-9790</v>
          </cell>
          <cell r="G5705">
            <v>45710</v>
          </cell>
          <cell r="H5705">
            <v>45750</v>
          </cell>
        </row>
        <row r="5706">
          <cell r="A5706" t="str">
            <v>FCON-9795</v>
          </cell>
          <cell r="G5706">
            <v>45750</v>
          </cell>
          <cell r="H5706">
            <v>45770</v>
          </cell>
        </row>
        <row r="5707">
          <cell r="A5707" t="str">
            <v>FCON-9800</v>
          </cell>
          <cell r="G5707">
            <v>45770</v>
          </cell>
          <cell r="H5707">
            <v>45785</v>
          </cell>
        </row>
        <row r="5708">
          <cell r="A5708" t="str">
            <v>FCON-9805</v>
          </cell>
          <cell r="G5708">
            <v>45785</v>
          </cell>
          <cell r="H5708">
            <v>45798</v>
          </cell>
        </row>
        <row r="5709">
          <cell r="A5709" t="str">
            <v>FCON-9810</v>
          </cell>
          <cell r="H5709">
            <v>45798</v>
          </cell>
        </row>
        <row r="5710">
          <cell r="A5710" t="str">
            <v>FCON-9815</v>
          </cell>
          <cell r="H5710">
            <v>45798</v>
          </cell>
        </row>
        <row r="5711">
          <cell r="A5711" t="str">
            <v>T15-3A Vía férrea Tramo 15 con sistemas férreos instalados</v>
          </cell>
          <cell r="G5711">
            <v>45587</v>
          </cell>
          <cell r="H5711">
            <v>45891</v>
          </cell>
        </row>
        <row r="5712">
          <cell r="A5712" t="str">
            <v>Sistema de Catenaria</v>
          </cell>
          <cell r="G5712">
            <v>45587</v>
          </cell>
          <cell r="H5712">
            <v>45713</v>
          </cell>
        </row>
        <row r="5713">
          <cell r="A5713" t="str">
            <v>FCON-9820</v>
          </cell>
          <cell r="G5713">
            <v>45587</v>
          </cell>
          <cell r="H5713">
            <v>45589</v>
          </cell>
        </row>
        <row r="5714">
          <cell r="A5714" t="str">
            <v>FCON-9735</v>
          </cell>
          <cell r="G5714">
            <v>45589</v>
          </cell>
          <cell r="H5714">
            <v>45713</v>
          </cell>
        </row>
        <row r="5715">
          <cell r="A5715" t="str">
            <v>FCON-9825</v>
          </cell>
          <cell r="G5715">
            <v>45616</v>
          </cell>
          <cell r="H5715">
            <v>45692</v>
          </cell>
        </row>
        <row r="5716">
          <cell r="A5716" t="str">
            <v>Redes Energia del tramo (Cable de Media)</v>
          </cell>
          <cell r="G5716">
            <v>45713</v>
          </cell>
          <cell r="H5716">
            <v>45799</v>
          </cell>
        </row>
        <row r="5717">
          <cell r="A5717" t="str">
            <v>FCON-9860</v>
          </cell>
          <cell r="G5717">
            <v>45713</v>
          </cell>
          <cell r="H5717">
            <v>45792</v>
          </cell>
        </row>
        <row r="5718">
          <cell r="A5718" t="str">
            <v>FCON-9865</v>
          </cell>
          <cell r="G5718">
            <v>45713</v>
          </cell>
          <cell r="H5718">
            <v>45792</v>
          </cell>
        </row>
        <row r="5719">
          <cell r="A5719" t="str">
            <v>FCON-9870</v>
          </cell>
          <cell r="G5719">
            <v>45713</v>
          </cell>
          <cell r="H5719">
            <v>45798</v>
          </cell>
        </row>
        <row r="5720">
          <cell r="A5720" t="str">
            <v>FCON-9875</v>
          </cell>
          <cell r="G5720">
            <v>45792</v>
          </cell>
          <cell r="H5720">
            <v>45796</v>
          </cell>
        </row>
        <row r="5721">
          <cell r="A5721" t="str">
            <v>FCON-9880</v>
          </cell>
          <cell r="G5721">
            <v>45796</v>
          </cell>
          <cell r="H5721">
            <v>45799</v>
          </cell>
        </row>
        <row r="5722">
          <cell r="A5722" t="str">
            <v>Sistema de Comunicaciones</v>
          </cell>
          <cell r="G5722">
            <v>45792</v>
          </cell>
          <cell r="H5722">
            <v>45891</v>
          </cell>
        </row>
        <row r="5723">
          <cell r="A5723" t="str">
            <v>FCON-9885</v>
          </cell>
          <cell r="G5723">
            <v>45792</v>
          </cell>
          <cell r="H5723">
            <v>45796</v>
          </cell>
        </row>
        <row r="5724">
          <cell r="A5724" t="str">
            <v>FCON-9890</v>
          </cell>
          <cell r="G5724">
            <v>45796</v>
          </cell>
          <cell r="H5724">
            <v>45870</v>
          </cell>
        </row>
        <row r="5725">
          <cell r="A5725" t="str">
            <v>FCON-9895</v>
          </cell>
          <cell r="G5725">
            <v>45796</v>
          </cell>
          <cell r="H5725">
            <v>45820</v>
          </cell>
        </row>
        <row r="5726">
          <cell r="A5726" t="str">
            <v>FCON-9900</v>
          </cell>
          <cell r="G5726">
            <v>45796</v>
          </cell>
          <cell r="H5726">
            <v>45834</v>
          </cell>
        </row>
        <row r="5727">
          <cell r="A5727" t="str">
            <v>FCON-9905</v>
          </cell>
          <cell r="G5727">
            <v>45796</v>
          </cell>
          <cell r="H5727">
            <v>45834</v>
          </cell>
        </row>
        <row r="5728">
          <cell r="A5728" t="str">
            <v>FCON-9910</v>
          </cell>
          <cell r="G5728">
            <v>45796</v>
          </cell>
          <cell r="H5728">
            <v>45881</v>
          </cell>
        </row>
        <row r="5729">
          <cell r="A5729" t="str">
            <v>FCON-9915</v>
          </cell>
          <cell r="G5729">
            <v>45846</v>
          </cell>
          <cell r="H5729">
            <v>45883</v>
          </cell>
        </row>
        <row r="5730">
          <cell r="A5730" t="str">
            <v>FCON-9920</v>
          </cell>
          <cell r="G5730">
            <v>45846</v>
          </cell>
          <cell r="H5730">
            <v>45873</v>
          </cell>
        </row>
        <row r="5731">
          <cell r="A5731" t="str">
            <v>FCON-9925</v>
          </cell>
          <cell r="G5731">
            <v>45873</v>
          </cell>
          <cell r="H5731">
            <v>45878</v>
          </cell>
        </row>
        <row r="5732">
          <cell r="A5732" t="str">
            <v>FCON-9930</v>
          </cell>
          <cell r="G5732">
            <v>45878</v>
          </cell>
          <cell r="H5732">
            <v>45881</v>
          </cell>
        </row>
        <row r="5733">
          <cell r="A5733" t="str">
            <v>FCON-9935</v>
          </cell>
          <cell r="G5733">
            <v>45878</v>
          </cell>
          <cell r="H5733">
            <v>45881</v>
          </cell>
        </row>
        <row r="5734">
          <cell r="A5734" t="str">
            <v>FCON-9940</v>
          </cell>
          <cell r="G5734">
            <v>45878</v>
          </cell>
          <cell r="H5734">
            <v>45881</v>
          </cell>
        </row>
        <row r="5735">
          <cell r="A5735" t="str">
            <v>FCON-9945</v>
          </cell>
          <cell r="G5735">
            <v>45881</v>
          </cell>
          <cell r="H5735">
            <v>45882</v>
          </cell>
        </row>
        <row r="5736">
          <cell r="A5736" t="str">
            <v>FCON-9950</v>
          </cell>
          <cell r="G5736">
            <v>45883</v>
          </cell>
          <cell r="H5736">
            <v>45888</v>
          </cell>
        </row>
        <row r="5737">
          <cell r="A5737" t="str">
            <v>FCON-9955</v>
          </cell>
          <cell r="G5737">
            <v>45888</v>
          </cell>
          <cell r="H5737">
            <v>45891</v>
          </cell>
        </row>
        <row r="5738">
          <cell r="A5738" t="str">
            <v>Sistema de Señalización en vía e Intersecciones</v>
          </cell>
          <cell r="G5738">
            <v>45792</v>
          </cell>
          <cell r="H5738">
            <v>45891</v>
          </cell>
        </row>
        <row r="5739">
          <cell r="A5739" t="str">
            <v>FCON-9960</v>
          </cell>
          <cell r="G5739">
            <v>45792</v>
          </cell>
          <cell r="H5739">
            <v>45796</v>
          </cell>
        </row>
        <row r="5740">
          <cell r="A5740" t="str">
            <v>FCON-9965</v>
          </cell>
          <cell r="G5740">
            <v>45796</v>
          </cell>
          <cell r="H5740">
            <v>45870</v>
          </cell>
        </row>
        <row r="5741">
          <cell r="A5741" t="str">
            <v>FCON-9970</v>
          </cell>
          <cell r="G5741">
            <v>45796</v>
          </cell>
          <cell r="H5741">
            <v>45820</v>
          </cell>
        </row>
        <row r="5742">
          <cell r="A5742" t="str">
            <v>FCON-9975</v>
          </cell>
          <cell r="G5742">
            <v>45798</v>
          </cell>
          <cell r="H5742">
            <v>45882</v>
          </cell>
        </row>
        <row r="5743">
          <cell r="A5743" t="str">
            <v>FCON-9980</v>
          </cell>
          <cell r="G5743">
            <v>45846</v>
          </cell>
          <cell r="H5743">
            <v>45883</v>
          </cell>
        </row>
        <row r="5744">
          <cell r="A5744" t="str">
            <v>FCON-9985</v>
          </cell>
          <cell r="G5744">
            <v>45846</v>
          </cell>
          <cell r="H5744">
            <v>45883</v>
          </cell>
        </row>
        <row r="5745">
          <cell r="A5745" t="str">
            <v>FCON-9990</v>
          </cell>
          <cell r="G5745">
            <v>45846</v>
          </cell>
          <cell r="H5745">
            <v>45883</v>
          </cell>
        </row>
        <row r="5746">
          <cell r="A5746" t="str">
            <v>FCON-9995</v>
          </cell>
          <cell r="G5746">
            <v>45883</v>
          </cell>
          <cell r="H5746">
            <v>45888</v>
          </cell>
        </row>
        <row r="5747">
          <cell r="A5747" t="str">
            <v>FCON-10000</v>
          </cell>
          <cell r="G5747">
            <v>45888</v>
          </cell>
          <cell r="H5747">
            <v>45891</v>
          </cell>
        </row>
        <row r="5748">
          <cell r="A5748" t="str">
            <v>T15-3B Vía férrea Tramo 15 con sistemas férreos verificados, probados y funcionado</v>
          </cell>
          <cell r="G5748">
            <v>45684</v>
          </cell>
          <cell r="H5748">
            <v>45933</v>
          </cell>
        </row>
        <row r="5749">
          <cell r="A5749" t="str">
            <v>Sistema de Catenaria</v>
          </cell>
          <cell r="G5749">
            <v>45684</v>
          </cell>
          <cell r="H5749">
            <v>45854</v>
          </cell>
        </row>
        <row r="5750">
          <cell r="A5750" t="str">
            <v>FCON-9835</v>
          </cell>
          <cell r="G5750">
            <v>45684</v>
          </cell>
          <cell r="H5750">
            <v>45709</v>
          </cell>
        </row>
        <row r="5751">
          <cell r="A5751" t="str">
            <v>FCON-9830</v>
          </cell>
          <cell r="G5751">
            <v>45684</v>
          </cell>
          <cell r="H5751">
            <v>45761</v>
          </cell>
        </row>
        <row r="5752">
          <cell r="A5752" t="str">
            <v>FCON-9840</v>
          </cell>
          <cell r="G5752">
            <v>45727</v>
          </cell>
          <cell r="H5752">
            <v>45772</v>
          </cell>
        </row>
        <row r="5753">
          <cell r="A5753" t="str">
            <v>FCON-9845</v>
          </cell>
          <cell r="G5753">
            <v>45772</v>
          </cell>
          <cell r="H5753">
            <v>45791</v>
          </cell>
        </row>
        <row r="5754">
          <cell r="A5754" t="str">
            <v>FCON-9850</v>
          </cell>
          <cell r="G5754">
            <v>45791</v>
          </cell>
          <cell r="H5754">
            <v>45806</v>
          </cell>
        </row>
        <row r="5755">
          <cell r="A5755" t="str">
            <v>FCON-9855</v>
          </cell>
          <cell r="G5755">
            <v>45806</v>
          </cell>
          <cell r="H5755">
            <v>45814</v>
          </cell>
        </row>
        <row r="5756">
          <cell r="A5756" t="str">
            <v>FCON-10005</v>
          </cell>
          <cell r="G5756">
            <v>45814</v>
          </cell>
          <cell r="H5756">
            <v>45854</v>
          </cell>
        </row>
        <row r="5757">
          <cell r="A5757" t="str">
            <v>Redes Energia del tramo (Cable de Media)</v>
          </cell>
          <cell r="G5757">
            <v>45799</v>
          </cell>
          <cell r="H5757">
            <v>45845</v>
          </cell>
        </row>
        <row r="5758">
          <cell r="A5758" t="str">
            <v>FCON-10010</v>
          </cell>
          <cell r="G5758">
            <v>45799</v>
          </cell>
          <cell r="H5758">
            <v>45845</v>
          </cell>
        </row>
        <row r="5759">
          <cell r="A5759" t="str">
            <v>FCON-10015</v>
          </cell>
          <cell r="G5759">
            <v>45799</v>
          </cell>
          <cell r="H5759">
            <v>45845</v>
          </cell>
        </row>
        <row r="5760">
          <cell r="A5760" t="str">
            <v>Sistema de Comunicaciones</v>
          </cell>
          <cell r="G5760">
            <v>45891</v>
          </cell>
          <cell r="H5760">
            <v>45933</v>
          </cell>
        </row>
        <row r="5761">
          <cell r="A5761" t="str">
            <v>FCON-10020</v>
          </cell>
          <cell r="G5761">
            <v>45891</v>
          </cell>
          <cell r="H5761">
            <v>45933</v>
          </cell>
        </row>
        <row r="5762">
          <cell r="A5762" t="str">
            <v>Sistema de Señalización en vía e Intersecciones</v>
          </cell>
          <cell r="G5762">
            <v>45891</v>
          </cell>
          <cell r="H5762">
            <v>45933</v>
          </cell>
        </row>
        <row r="5763">
          <cell r="A5763" t="str">
            <v>FCON-10025</v>
          </cell>
          <cell r="G5763">
            <v>45891</v>
          </cell>
          <cell r="H5763">
            <v>45933</v>
          </cell>
        </row>
        <row r="5764">
          <cell r="A5764" t="str">
            <v>T15-4 Intersecciones a nivel</v>
          </cell>
          <cell r="G5764">
            <v>45468</v>
          </cell>
          <cell r="H5764">
            <v>45763</v>
          </cell>
        </row>
        <row r="5765">
          <cell r="A5765" t="str">
            <v>Intersección Vehicular Cra 10 (Cerrada) / Level Intersection PK26+730 Closed</v>
          </cell>
          <cell r="G5765">
            <v>45468</v>
          </cell>
          <cell r="H5765">
            <v>45493</v>
          </cell>
        </row>
        <row r="5766">
          <cell r="A5766" t="str">
            <v>FCON-20760</v>
          </cell>
          <cell r="G5766">
            <v>45468</v>
          </cell>
          <cell r="H5766">
            <v>45478</v>
          </cell>
        </row>
        <row r="5767">
          <cell r="A5767" t="str">
            <v>FCON-20710</v>
          </cell>
          <cell r="G5767">
            <v>45478</v>
          </cell>
          <cell r="H5767">
            <v>45486</v>
          </cell>
        </row>
        <row r="5768">
          <cell r="A5768" t="str">
            <v>FCON-20720</v>
          </cell>
          <cell r="G5768">
            <v>45486</v>
          </cell>
          <cell r="H5768">
            <v>45493</v>
          </cell>
        </row>
        <row r="5769">
          <cell r="A5769" t="str">
            <v>Intersección Vehicular Cra 11 / Level Intersection PK26+870</v>
          </cell>
          <cell r="G5769">
            <v>45486</v>
          </cell>
          <cell r="H5769">
            <v>45689</v>
          </cell>
        </row>
        <row r="5770">
          <cell r="A5770" t="str">
            <v>FCON-20830</v>
          </cell>
          <cell r="G5770">
            <v>45486</v>
          </cell>
          <cell r="H5770">
            <v>45496</v>
          </cell>
        </row>
        <row r="5771">
          <cell r="A5771" t="str">
            <v>FCON-20780</v>
          </cell>
          <cell r="G5771">
            <v>45496</v>
          </cell>
          <cell r="H5771">
            <v>45503</v>
          </cell>
        </row>
        <row r="5772">
          <cell r="A5772" t="str">
            <v>FCON-20790</v>
          </cell>
          <cell r="G5772">
            <v>45503</v>
          </cell>
          <cell r="H5772">
            <v>45512</v>
          </cell>
        </row>
        <row r="5773">
          <cell r="A5773" t="str">
            <v>FCON-20800</v>
          </cell>
          <cell r="G5773">
            <v>45512</v>
          </cell>
          <cell r="H5773">
            <v>45519</v>
          </cell>
        </row>
        <row r="5774">
          <cell r="A5774" t="str">
            <v>FCON-20820</v>
          </cell>
          <cell r="G5774">
            <v>45519</v>
          </cell>
          <cell r="H5774">
            <v>45535</v>
          </cell>
        </row>
        <row r="5775">
          <cell r="A5775" t="str">
            <v>FCON-20840</v>
          </cell>
          <cell r="G5775">
            <v>45674</v>
          </cell>
          <cell r="H5775">
            <v>45689</v>
          </cell>
        </row>
        <row r="5776">
          <cell r="A5776" t="str">
            <v>Intersección Vehicular Acceso a Predio (Cerrado) / Level Intersection PK27+400 Closed</v>
          </cell>
          <cell r="G5776">
            <v>45535</v>
          </cell>
          <cell r="H5776">
            <v>45560</v>
          </cell>
        </row>
        <row r="5777">
          <cell r="A5777" t="str">
            <v>FCON-20900</v>
          </cell>
          <cell r="G5777">
            <v>45535</v>
          </cell>
          <cell r="H5777">
            <v>45545</v>
          </cell>
        </row>
        <row r="5778">
          <cell r="A5778" t="str">
            <v>FCON-20850</v>
          </cell>
          <cell r="G5778">
            <v>45545</v>
          </cell>
          <cell r="H5778">
            <v>45553</v>
          </cell>
        </row>
        <row r="5779">
          <cell r="A5779" t="str">
            <v>FCON-20860</v>
          </cell>
          <cell r="G5779">
            <v>45553</v>
          </cell>
          <cell r="H5779">
            <v>45560</v>
          </cell>
        </row>
        <row r="5780">
          <cell r="A5780" t="str">
            <v>Intersección Vehicular Desnivel CCFC / Unevenness Intersection PK27+700</v>
          </cell>
          <cell r="G5780">
            <v>45553</v>
          </cell>
          <cell r="H5780">
            <v>45705</v>
          </cell>
        </row>
        <row r="5781">
          <cell r="A5781" t="str">
            <v>FCON-20970</v>
          </cell>
          <cell r="G5781">
            <v>45553</v>
          </cell>
          <cell r="H5781">
            <v>45562</v>
          </cell>
        </row>
        <row r="5782">
          <cell r="A5782" t="str">
            <v>FCON-20920</v>
          </cell>
          <cell r="G5782">
            <v>45562</v>
          </cell>
          <cell r="H5782">
            <v>45569</v>
          </cell>
        </row>
        <row r="5783">
          <cell r="A5783" t="str">
            <v>FCON-20930</v>
          </cell>
          <cell r="G5783">
            <v>45569</v>
          </cell>
          <cell r="H5783">
            <v>45577</v>
          </cell>
        </row>
        <row r="5784">
          <cell r="A5784" t="str">
            <v>FCON-20940</v>
          </cell>
          <cell r="G5784">
            <v>45577</v>
          </cell>
          <cell r="H5784">
            <v>45588</v>
          </cell>
        </row>
        <row r="5785">
          <cell r="A5785" t="str">
            <v>FCON-20960</v>
          </cell>
          <cell r="G5785">
            <v>45588</v>
          </cell>
          <cell r="H5785">
            <v>45603</v>
          </cell>
        </row>
        <row r="5786">
          <cell r="A5786" t="str">
            <v>FCON-20980</v>
          </cell>
          <cell r="G5786">
            <v>45689</v>
          </cell>
          <cell r="H5786">
            <v>45705</v>
          </cell>
        </row>
        <row r="5787">
          <cell r="A5787" t="str">
            <v>Intersección Vehicular Acceso a Predio (Cerrado) / Level Intersection PK28+100 Closed</v>
          </cell>
          <cell r="G5787">
            <v>45603</v>
          </cell>
          <cell r="H5787">
            <v>45629</v>
          </cell>
        </row>
        <row r="5788">
          <cell r="A5788" t="str">
            <v>FCON-21040</v>
          </cell>
          <cell r="G5788">
            <v>45603</v>
          </cell>
          <cell r="H5788">
            <v>45615</v>
          </cell>
        </row>
        <row r="5789">
          <cell r="A5789" t="str">
            <v>FCON-20990</v>
          </cell>
          <cell r="G5789">
            <v>45615</v>
          </cell>
          <cell r="H5789">
            <v>45622</v>
          </cell>
        </row>
        <row r="5790">
          <cell r="A5790" t="str">
            <v>FCON-21000</v>
          </cell>
          <cell r="G5790">
            <v>45622</v>
          </cell>
          <cell r="H5790">
            <v>45629</v>
          </cell>
        </row>
        <row r="5791">
          <cell r="A5791" t="str">
            <v>Intersección Vehicular Cruce Predios / Level Intersection PK28+720</v>
          </cell>
          <cell r="G5791">
            <v>45559</v>
          </cell>
          <cell r="H5791">
            <v>45727</v>
          </cell>
        </row>
        <row r="5792">
          <cell r="A5792" t="str">
            <v>FCON-21110</v>
          </cell>
          <cell r="G5792">
            <v>45559</v>
          </cell>
          <cell r="H5792">
            <v>45567</v>
          </cell>
        </row>
        <row r="5793">
          <cell r="A5793" t="str">
            <v>FCON-21060</v>
          </cell>
          <cell r="G5793">
            <v>45567</v>
          </cell>
          <cell r="H5793">
            <v>45575</v>
          </cell>
        </row>
        <row r="5794">
          <cell r="A5794" t="str">
            <v>FCON-21070</v>
          </cell>
          <cell r="G5794">
            <v>45575</v>
          </cell>
          <cell r="H5794">
            <v>45583</v>
          </cell>
        </row>
        <row r="5795">
          <cell r="A5795" t="str">
            <v>FCON-21080</v>
          </cell>
          <cell r="G5795">
            <v>45583</v>
          </cell>
          <cell r="H5795">
            <v>45593</v>
          </cell>
        </row>
        <row r="5796">
          <cell r="A5796" t="str">
            <v>FCON-21100</v>
          </cell>
          <cell r="G5796">
            <v>45603</v>
          </cell>
          <cell r="H5796">
            <v>45619</v>
          </cell>
        </row>
        <row r="5797">
          <cell r="A5797" t="str">
            <v>FCON-21120</v>
          </cell>
          <cell r="G5797">
            <v>45705</v>
          </cell>
          <cell r="H5797">
            <v>45727</v>
          </cell>
        </row>
        <row r="5798">
          <cell r="A5798" t="str">
            <v>Intersección Vehicular (Cerrada) / Level Intersection PK29+230 Closed</v>
          </cell>
          <cell r="G5798">
            <v>45619</v>
          </cell>
          <cell r="H5798">
            <v>45644</v>
          </cell>
        </row>
        <row r="5799">
          <cell r="A5799" t="str">
            <v>FCON-21180</v>
          </cell>
          <cell r="G5799">
            <v>45619</v>
          </cell>
          <cell r="H5799">
            <v>45629</v>
          </cell>
        </row>
        <row r="5800">
          <cell r="A5800" t="str">
            <v>FCON-21130</v>
          </cell>
          <cell r="G5800">
            <v>45629</v>
          </cell>
          <cell r="H5800">
            <v>45637</v>
          </cell>
        </row>
        <row r="5801">
          <cell r="A5801" t="str">
            <v>FCON-21140</v>
          </cell>
          <cell r="G5801">
            <v>45637</v>
          </cell>
          <cell r="H5801">
            <v>45644</v>
          </cell>
        </row>
        <row r="5802">
          <cell r="A5802" t="str">
            <v>Intersección Vehicular Cruce Predios / Level Intersection PK30+110</v>
          </cell>
          <cell r="G5802">
            <v>45637</v>
          </cell>
          <cell r="H5802">
            <v>45748</v>
          </cell>
        </row>
        <row r="5803">
          <cell r="A5803" t="str">
            <v>FCON-21250</v>
          </cell>
          <cell r="G5803">
            <v>45637</v>
          </cell>
          <cell r="H5803">
            <v>45646</v>
          </cell>
        </row>
        <row r="5804">
          <cell r="A5804" t="str">
            <v>FCON-21200</v>
          </cell>
          <cell r="G5804">
            <v>45646</v>
          </cell>
          <cell r="H5804">
            <v>45660</v>
          </cell>
        </row>
        <row r="5805">
          <cell r="A5805" t="str">
            <v>FCON-21210</v>
          </cell>
          <cell r="G5805">
            <v>45660</v>
          </cell>
          <cell r="H5805">
            <v>45670</v>
          </cell>
        </row>
        <row r="5806">
          <cell r="A5806" t="str">
            <v>FCON-21220</v>
          </cell>
          <cell r="G5806">
            <v>45670</v>
          </cell>
          <cell r="H5806">
            <v>45679</v>
          </cell>
        </row>
        <row r="5807">
          <cell r="A5807" t="str">
            <v>FCON-21240</v>
          </cell>
          <cell r="G5807">
            <v>45679</v>
          </cell>
          <cell r="H5807">
            <v>45693</v>
          </cell>
        </row>
        <row r="5808">
          <cell r="A5808" t="str">
            <v>FCON-21260</v>
          </cell>
          <cell r="G5808">
            <v>45727</v>
          </cell>
          <cell r="H5808">
            <v>45748</v>
          </cell>
        </row>
        <row r="5809">
          <cell r="A5809" t="str">
            <v>Intersección Vehicular Cruce Predios / Level Intersection PK30+860</v>
          </cell>
          <cell r="G5809">
            <v>45693</v>
          </cell>
          <cell r="H5809">
            <v>45763</v>
          </cell>
        </row>
        <row r="5810">
          <cell r="A5810" t="str">
            <v>FCON-21320</v>
          </cell>
          <cell r="G5810">
            <v>45693</v>
          </cell>
          <cell r="H5810">
            <v>45702</v>
          </cell>
        </row>
        <row r="5811">
          <cell r="A5811" t="str">
            <v>FCON-21270</v>
          </cell>
          <cell r="G5811">
            <v>45702</v>
          </cell>
          <cell r="H5811">
            <v>45710</v>
          </cell>
        </row>
        <row r="5812">
          <cell r="A5812" t="str">
            <v>FCON-21280</v>
          </cell>
          <cell r="G5812">
            <v>45710</v>
          </cell>
          <cell r="H5812">
            <v>45719</v>
          </cell>
        </row>
        <row r="5813">
          <cell r="A5813" t="str">
            <v>FCON-21290</v>
          </cell>
          <cell r="G5813">
            <v>45719</v>
          </cell>
          <cell r="H5813">
            <v>45726</v>
          </cell>
        </row>
        <row r="5814">
          <cell r="A5814" t="str">
            <v>FCON-21310</v>
          </cell>
          <cell r="G5814">
            <v>45726</v>
          </cell>
          <cell r="H5814">
            <v>45741</v>
          </cell>
        </row>
        <row r="5815">
          <cell r="A5815" t="str">
            <v>FCON-21330</v>
          </cell>
          <cell r="G5815">
            <v>45748</v>
          </cell>
          <cell r="H5815">
            <v>45763</v>
          </cell>
        </row>
        <row r="5816">
          <cell r="A5816" t="str">
            <v>T16 Tramo 16 - cruce a nivel - Estación El Corzo PK30+860 - PK35+960</v>
          </cell>
          <cell r="G5816">
            <v>45257</v>
          </cell>
          <cell r="H5816">
            <v>45902</v>
          </cell>
        </row>
        <row r="5817">
          <cell r="A5817" t="str">
            <v>T16-1 Tramo 16 - Movimiento de tierra finalizado y sistema de drenaje finalizados</v>
          </cell>
          <cell r="G5817">
            <v>45455</v>
          </cell>
          <cell r="H5817">
            <v>45615</v>
          </cell>
        </row>
        <row r="5818">
          <cell r="A5818" t="str">
            <v>FCON-10075</v>
          </cell>
          <cell r="G5818">
            <v>45455</v>
          </cell>
          <cell r="H5818">
            <v>45526</v>
          </cell>
        </row>
        <row r="5819">
          <cell r="A5819" t="str">
            <v>FCON-10080</v>
          </cell>
          <cell r="G5819">
            <v>45463</v>
          </cell>
          <cell r="H5819">
            <v>45560</v>
          </cell>
        </row>
        <row r="5820">
          <cell r="A5820" t="str">
            <v>FCON-10070</v>
          </cell>
          <cell r="G5820">
            <v>45463</v>
          </cell>
          <cell r="H5820">
            <v>45593</v>
          </cell>
        </row>
        <row r="5821">
          <cell r="A5821" t="str">
            <v>FCON-10085</v>
          </cell>
          <cell r="G5821">
            <v>45479</v>
          </cell>
          <cell r="H5821">
            <v>45582</v>
          </cell>
        </row>
        <row r="5822">
          <cell r="A5822" t="str">
            <v>FCON-10090</v>
          </cell>
          <cell r="G5822">
            <v>45497</v>
          </cell>
          <cell r="H5822">
            <v>45587</v>
          </cell>
        </row>
        <row r="5823">
          <cell r="A5823" t="str">
            <v>FCON-10100</v>
          </cell>
          <cell r="G5823">
            <v>45505</v>
          </cell>
          <cell r="H5823">
            <v>45596</v>
          </cell>
        </row>
        <row r="5824">
          <cell r="A5824" t="str">
            <v>FCON-10105</v>
          </cell>
          <cell r="G5824">
            <v>45505</v>
          </cell>
          <cell r="H5824">
            <v>45596</v>
          </cell>
        </row>
        <row r="5825">
          <cell r="A5825" t="str">
            <v>FCON-10110</v>
          </cell>
          <cell r="G5825">
            <v>45505</v>
          </cell>
          <cell r="H5825">
            <v>45610</v>
          </cell>
        </row>
        <row r="5826">
          <cell r="A5826" t="str">
            <v>FCON-10115</v>
          </cell>
          <cell r="G5826">
            <v>45537</v>
          </cell>
          <cell r="H5826">
            <v>45615</v>
          </cell>
        </row>
        <row r="5827">
          <cell r="A5827" t="str">
            <v>T16-2 Vía férrea Tramo - 16 K30+860 - K35+960</v>
          </cell>
          <cell r="G5827">
            <v>45524</v>
          </cell>
          <cell r="H5827">
            <v>45771</v>
          </cell>
        </row>
        <row r="5828">
          <cell r="A5828" t="str">
            <v>FCON-10120</v>
          </cell>
          <cell r="G5828">
            <v>45524</v>
          </cell>
          <cell r="H5828">
            <v>45531</v>
          </cell>
        </row>
        <row r="5829">
          <cell r="A5829" t="str">
            <v>Colocación de Rieles Aparatos de vía y Cambiavias - Vía en Placa</v>
          </cell>
          <cell r="G5829">
            <v>45540</v>
          </cell>
          <cell r="H5829">
            <v>45631</v>
          </cell>
        </row>
        <row r="5830">
          <cell r="A5830" t="str">
            <v>FCON-10125</v>
          </cell>
          <cell r="G5830">
            <v>45540</v>
          </cell>
          <cell r="H5830">
            <v>45547</v>
          </cell>
        </row>
        <row r="5831">
          <cell r="A5831" t="str">
            <v>FCON-10130</v>
          </cell>
          <cell r="G5831">
            <v>45540</v>
          </cell>
          <cell r="H5831">
            <v>45631</v>
          </cell>
        </row>
        <row r="5832">
          <cell r="A5832" t="str">
            <v>FCON-10135</v>
          </cell>
          <cell r="G5832">
            <v>45546</v>
          </cell>
          <cell r="H5832">
            <v>45581</v>
          </cell>
        </row>
        <row r="5833">
          <cell r="A5833" t="str">
            <v>FCON-10140</v>
          </cell>
          <cell r="G5833">
            <v>45586</v>
          </cell>
          <cell r="H5833">
            <v>45616</v>
          </cell>
        </row>
        <row r="5834">
          <cell r="A5834" t="str">
            <v>FCON-10145</v>
          </cell>
          <cell r="G5834">
            <v>45589</v>
          </cell>
          <cell r="H5834">
            <v>45622</v>
          </cell>
        </row>
        <row r="5835">
          <cell r="A5835" t="str">
            <v>FCON-10150</v>
          </cell>
          <cell r="G5835">
            <v>45622</v>
          </cell>
          <cell r="H5835">
            <v>45631</v>
          </cell>
        </row>
        <row r="5836">
          <cell r="A5836" t="str">
            <v>FCON-10155</v>
          </cell>
          <cell r="H5836">
            <v>45631</v>
          </cell>
        </row>
        <row r="5837">
          <cell r="A5837" t="str">
            <v>FCON-10160</v>
          </cell>
          <cell r="H5837">
            <v>45631</v>
          </cell>
        </row>
        <row r="5838">
          <cell r="A5838" t="str">
            <v>Colocación de Rieles Aparatos de vía y Cambiavias - Vía en Balasto</v>
          </cell>
          <cell r="G5838">
            <v>45531</v>
          </cell>
          <cell r="H5838">
            <v>45771</v>
          </cell>
        </row>
        <row r="5839">
          <cell r="A5839" t="str">
            <v>FCON-10165</v>
          </cell>
          <cell r="G5839">
            <v>45531</v>
          </cell>
          <cell r="H5839">
            <v>45540</v>
          </cell>
        </row>
        <row r="5840">
          <cell r="A5840" t="str">
            <v>FCON-10170</v>
          </cell>
          <cell r="G5840">
            <v>45587</v>
          </cell>
          <cell r="H5840">
            <v>45615</v>
          </cell>
        </row>
        <row r="5841">
          <cell r="A5841" t="str">
            <v>FCON-10175</v>
          </cell>
          <cell r="G5841">
            <v>45587</v>
          </cell>
          <cell r="H5841">
            <v>45703</v>
          </cell>
        </row>
        <row r="5842">
          <cell r="A5842" t="str">
            <v>FCON-10180</v>
          </cell>
          <cell r="G5842">
            <v>45597</v>
          </cell>
          <cell r="H5842">
            <v>45652</v>
          </cell>
        </row>
        <row r="5843">
          <cell r="A5843" t="str">
            <v>FCON-10185</v>
          </cell>
          <cell r="G5843">
            <v>45654</v>
          </cell>
          <cell r="H5843">
            <v>45664</v>
          </cell>
        </row>
        <row r="5844">
          <cell r="A5844" t="str">
            <v>FCON-10190</v>
          </cell>
          <cell r="G5844">
            <v>45664</v>
          </cell>
          <cell r="H5844">
            <v>45707</v>
          </cell>
        </row>
        <row r="5845">
          <cell r="A5845" t="str">
            <v>FCON-10195</v>
          </cell>
          <cell r="G5845">
            <v>45708</v>
          </cell>
          <cell r="H5845">
            <v>45735</v>
          </cell>
        </row>
        <row r="5846">
          <cell r="A5846" t="str">
            <v>FCON-10200</v>
          </cell>
          <cell r="G5846">
            <v>45736</v>
          </cell>
          <cell r="H5846">
            <v>45752</v>
          </cell>
        </row>
        <row r="5847">
          <cell r="A5847" t="str">
            <v>FCON-10205</v>
          </cell>
          <cell r="G5847">
            <v>45754</v>
          </cell>
          <cell r="H5847">
            <v>45771</v>
          </cell>
        </row>
        <row r="5848">
          <cell r="A5848" t="str">
            <v>FCON-10210</v>
          </cell>
          <cell r="H5848">
            <v>45771</v>
          </cell>
        </row>
        <row r="5849">
          <cell r="A5849" t="str">
            <v>FCON-10215</v>
          </cell>
          <cell r="H5849">
            <v>45771</v>
          </cell>
        </row>
        <row r="5850">
          <cell r="A5850" t="str">
            <v>T16-3A Vía férrea Tramo 16 con sistemas férreos instalados</v>
          </cell>
          <cell r="G5850">
            <v>45587</v>
          </cell>
          <cell r="H5850">
            <v>45857</v>
          </cell>
        </row>
        <row r="5851">
          <cell r="A5851" t="str">
            <v>Sistema de Catenaria</v>
          </cell>
          <cell r="G5851">
            <v>45587</v>
          </cell>
          <cell r="H5851">
            <v>45705</v>
          </cell>
        </row>
        <row r="5852">
          <cell r="A5852" t="str">
            <v>FCON-10220</v>
          </cell>
          <cell r="G5852">
            <v>45587</v>
          </cell>
          <cell r="H5852">
            <v>45595</v>
          </cell>
        </row>
        <row r="5853">
          <cell r="A5853" t="str">
            <v>FCON-10095</v>
          </cell>
          <cell r="G5853">
            <v>45595</v>
          </cell>
          <cell r="H5853">
            <v>45705</v>
          </cell>
        </row>
        <row r="5854">
          <cell r="A5854" t="str">
            <v>FCON-10225</v>
          </cell>
          <cell r="G5854">
            <v>45622</v>
          </cell>
          <cell r="H5854">
            <v>45686</v>
          </cell>
        </row>
        <row r="5855">
          <cell r="A5855" t="str">
            <v>Redes Energia del tramo (Cable de Media)</v>
          </cell>
          <cell r="G5855">
            <v>45602</v>
          </cell>
          <cell r="H5855">
            <v>45695</v>
          </cell>
        </row>
        <row r="5856">
          <cell r="A5856" t="str">
            <v>FCON-10260</v>
          </cell>
          <cell r="G5856">
            <v>45602</v>
          </cell>
          <cell r="H5856">
            <v>45689</v>
          </cell>
        </row>
        <row r="5857">
          <cell r="A5857" t="str">
            <v>FCON-10265</v>
          </cell>
          <cell r="G5857">
            <v>45602</v>
          </cell>
          <cell r="H5857">
            <v>45689</v>
          </cell>
        </row>
        <row r="5858">
          <cell r="A5858" t="str">
            <v>FCON-10270</v>
          </cell>
          <cell r="G5858">
            <v>45602</v>
          </cell>
          <cell r="H5858">
            <v>45693</v>
          </cell>
        </row>
        <row r="5859">
          <cell r="A5859" t="str">
            <v>FCON-10275</v>
          </cell>
          <cell r="G5859">
            <v>45689</v>
          </cell>
          <cell r="H5859">
            <v>45693</v>
          </cell>
        </row>
        <row r="5860">
          <cell r="A5860" t="str">
            <v>FCON-10280</v>
          </cell>
          <cell r="G5860">
            <v>45693</v>
          </cell>
          <cell r="H5860">
            <v>45695</v>
          </cell>
        </row>
        <row r="5861">
          <cell r="A5861" t="str">
            <v>Sistema de Comunicaciones</v>
          </cell>
          <cell r="G5861">
            <v>45757</v>
          </cell>
          <cell r="H5861">
            <v>45857</v>
          </cell>
        </row>
        <row r="5862">
          <cell r="A5862" t="str">
            <v>FCON-10285</v>
          </cell>
          <cell r="G5862">
            <v>45757</v>
          </cell>
          <cell r="H5862">
            <v>45758</v>
          </cell>
        </row>
        <row r="5863">
          <cell r="A5863" t="str">
            <v>FCON-10290</v>
          </cell>
          <cell r="G5863">
            <v>45758</v>
          </cell>
          <cell r="H5863">
            <v>45841</v>
          </cell>
        </row>
        <row r="5864">
          <cell r="A5864" t="str">
            <v>FCON-10295</v>
          </cell>
          <cell r="G5864">
            <v>45758</v>
          </cell>
          <cell r="H5864">
            <v>45786</v>
          </cell>
        </row>
        <row r="5865">
          <cell r="A5865" t="str">
            <v>FCON-10300</v>
          </cell>
          <cell r="G5865">
            <v>45758</v>
          </cell>
          <cell r="H5865">
            <v>45799</v>
          </cell>
        </row>
        <row r="5866">
          <cell r="A5866" t="str">
            <v>FCON-10305</v>
          </cell>
          <cell r="G5866">
            <v>45758</v>
          </cell>
          <cell r="H5866">
            <v>45799</v>
          </cell>
        </row>
        <row r="5867">
          <cell r="A5867" t="str">
            <v>FCON-10310</v>
          </cell>
          <cell r="G5867">
            <v>45758</v>
          </cell>
          <cell r="H5867">
            <v>45847</v>
          </cell>
        </row>
        <row r="5868">
          <cell r="A5868" t="str">
            <v>FCON-10315</v>
          </cell>
          <cell r="G5868">
            <v>45808</v>
          </cell>
          <cell r="H5868">
            <v>45842</v>
          </cell>
        </row>
        <row r="5869">
          <cell r="A5869" t="str">
            <v>FCON-10320</v>
          </cell>
          <cell r="G5869">
            <v>45813</v>
          </cell>
          <cell r="H5869">
            <v>45852</v>
          </cell>
        </row>
        <row r="5870">
          <cell r="A5870" t="str">
            <v>FCON-10325</v>
          </cell>
          <cell r="G5870">
            <v>45842</v>
          </cell>
          <cell r="H5870">
            <v>45846</v>
          </cell>
        </row>
        <row r="5871">
          <cell r="A5871" t="str">
            <v>FCON-10330</v>
          </cell>
          <cell r="G5871">
            <v>45846</v>
          </cell>
          <cell r="H5871">
            <v>45849</v>
          </cell>
        </row>
        <row r="5872">
          <cell r="A5872" t="str">
            <v>FCON-10335</v>
          </cell>
          <cell r="G5872">
            <v>45846</v>
          </cell>
          <cell r="H5872">
            <v>45849</v>
          </cell>
        </row>
        <row r="5873">
          <cell r="A5873" t="str">
            <v>FCON-10340</v>
          </cell>
          <cell r="G5873">
            <v>45846</v>
          </cell>
          <cell r="H5873">
            <v>45849</v>
          </cell>
        </row>
        <row r="5874">
          <cell r="A5874" t="str">
            <v>FCON-10345</v>
          </cell>
          <cell r="G5874">
            <v>45849</v>
          </cell>
          <cell r="H5874">
            <v>45852</v>
          </cell>
        </row>
        <row r="5875">
          <cell r="A5875" t="str">
            <v>FCON-10350</v>
          </cell>
          <cell r="G5875">
            <v>45852</v>
          </cell>
          <cell r="H5875">
            <v>45855</v>
          </cell>
        </row>
        <row r="5876">
          <cell r="A5876" t="str">
            <v>FCON-10355</v>
          </cell>
          <cell r="G5876">
            <v>45855</v>
          </cell>
          <cell r="H5876">
            <v>45857</v>
          </cell>
        </row>
        <row r="5877">
          <cell r="A5877" t="str">
            <v>Sistema de Señalización en vía e Intersecciones</v>
          </cell>
          <cell r="G5877">
            <v>45757</v>
          </cell>
          <cell r="H5877">
            <v>45857</v>
          </cell>
        </row>
        <row r="5878">
          <cell r="A5878" t="str">
            <v>FCON-10360</v>
          </cell>
          <cell r="G5878">
            <v>45757</v>
          </cell>
          <cell r="H5878">
            <v>45758</v>
          </cell>
        </row>
        <row r="5879">
          <cell r="A5879" t="str">
            <v>FCON-10365</v>
          </cell>
          <cell r="G5879">
            <v>45758</v>
          </cell>
          <cell r="H5879">
            <v>45841</v>
          </cell>
        </row>
        <row r="5880">
          <cell r="A5880" t="str">
            <v>FCON-10370</v>
          </cell>
          <cell r="G5880">
            <v>45758</v>
          </cell>
          <cell r="H5880">
            <v>45786</v>
          </cell>
        </row>
        <row r="5881">
          <cell r="A5881" t="str">
            <v>FCON-10375</v>
          </cell>
          <cell r="G5881">
            <v>45761</v>
          </cell>
          <cell r="H5881">
            <v>45847</v>
          </cell>
        </row>
        <row r="5882">
          <cell r="A5882" t="str">
            <v>FCON-10380</v>
          </cell>
          <cell r="G5882">
            <v>45808</v>
          </cell>
          <cell r="H5882">
            <v>45852</v>
          </cell>
        </row>
        <row r="5883">
          <cell r="A5883" t="str">
            <v>FCON-10385</v>
          </cell>
          <cell r="G5883">
            <v>45808</v>
          </cell>
          <cell r="H5883">
            <v>45852</v>
          </cell>
        </row>
        <row r="5884">
          <cell r="A5884" t="str">
            <v>FCON-10390</v>
          </cell>
          <cell r="G5884">
            <v>45808</v>
          </cell>
          <cell r="H5884">
            <v>45852</v>
          </cell>
        </row>
        <row r="5885">
          <cell r="A5885" t="str">
            <v>FCON-10395</v>
          </cell>
          <cell r="G5885">
            <v>45852</v>
          </cell>
          <cell r="H5885">
            <v>45855</v>
          </cell>
        </row>
        <row r="5886">
          <cell r="A5886" t="str">
            <v>FCON-10400</v>
          </cell>
          <cell r="G5886">
            <v>45855</v>
          </cell>
          <cell r="H5886">
            <v>45857</v>
          </cell>
        </row>
        <row r="5887">
          <cell r="A5887" t="str">
            <v>T16-3B Vía férrea Tramo 16 con sistemas férreos verificados, probados y funcionado</v>
          </cell>
          <cell r="G5887">
            <v>45628</v>
          </cell>
          <cell r="H5887">
            <v>45902</v>
          </cell>
        </row>
        <row r="5888">
          <cell r="A5888" t="str">
            <v>Sistema de Catenaria</v>
          </cell>
          <cell r="G5888">
            <v>45628</v>
          </cell>
          <cell r="H5888">
            <v>45812</v>
          </cell>
        </row>
        <row r="5889">
          <cell r="A5889" t="str">
            <v>FCON-10235</v>
          </cell>
          <cell r="G5889">
            <v>45628</v>
          </cell>
          <cell r="H5889">
            <v>45660</v>
          </cell>
        </row>
        <row r="5890">
          <cell r="A5890" t="str">
            <v>FCON-10230</v>
          </cell>
          <cell r="G5890">
            <v>45660</v>
          </cell>
          <cell r="H5890">
            <v>45737</v>
          </cell>
        </row>
        <row r="5891">
          <cell r="A5891" t="str">
            <v>FCON-10240</v>
          </cell>
          <cell r="G5891">
            <v>45677</v>
          </cell>
          <cell r="H5891">
            <v>45727</v>
          </cell>
        </row>
        <row r="5892">
          <cell r="A5892" t="str">
            <v>FCON-10245</v>
          </cell>
          <cell r="G5892">
            <v>45727</v>
          </cell>
          <cell r="H5892">
            <v>45745</v>
          </cell>
        </row>
        <row r="5893">
          <cell r="A5893" t="str">
            <v>FCON-10250</v>
          </cell>
          <cell r="G5893">
            <v>45745</v>
          </cell>
          <cell r="H5893">
            <v>45763</v>
          </cell>
        </row>
        <row r="5894">
          <cell r="A5894" t="str">
            <v>FCON-10255</v>
          </cell>
          <cell r="G5894">
            <v>45763</v>
          </cell>
          <cell r="H5894">
            <v>45772</v>
          </cell>
        </row>
        <row r="5895">
          <cell r="A5895" t="str">
            <v>FCON-10405</v>
          </cell>
          <cell r="G5895">
            <v>45772</v>
          </cell>
          <cell r="H5895">
            <v>45812</v>
          </cell>
        </row>
        <row r="5896">
          <cell r="A5896" t="str">
            <v>Redes Energia del tramo (Cable de Media)</v>
          </cell>
          <cell r="G5896">
            <v>45695</v>
          </cell>
          <cell r="H5896">
            <v>45738</v>
          </cell>
        </row>
        <row r="5897">
          <cell r="A5897" t="str">
            <v>FCON-10410</v>
          </cell>
          <cell r="G5897">
            <v>45695</v>
          </cell>
          <cell r="H5897">
            <v>45738</v>
          </cell>
        </row>
        <row r="5898">
          <cell r="A5898" t="str">
            <v>FCON-10415</v>
          </cell>
          <cell r="G5898">
            <v>45695</v>
          </cell>
          <cell r="H5898">
            <v>45738</v>
          </cell>
        </row>
        <row r="5899">
          <cell r="A5899" t="str">
            <v>Sistema de Comunicaciones</v>
          </cell>
          <cell r="G5899">
            <v>45857</v>
          </cell>
          <cell r="H5899">
            <v>45902</v>
          </cell>
        </row>
        <row r="5900">
          <cell r="A5900" t="str">
            <v>FCON-10420</v>
          </cell>
          <cell r="G5900">
            <v>45857</v>
          </cell>
          <cell r="H5900">
            <v>45902</v>
          </cell>
        </row>
        <row r="5901">
          <cell r="A5901" t="str">
            <v>Sistema de Señalización en vía e Intersecciones</v>
          </cell>
          <cell r="G5901">
            <v>45857</v>
          </cell>
          <cell r="H5901">
            <v>45902</v>
          </cell>
        </row>
        <row r="5902">
          <cell r="A5902" t="str">
            <v>FCON-10425</v>
          </cell>
          <cell r="G5902">
            <v>45857</v>
          </cell>
          <cell r="H5902">
            <v>45902</v>
          </cell>
        </row>
        <row r="5903">
          <cell r="A5903" t="str">
            <v>T16-4 Entrega Estructura y Acabados Estación El Corzo</v>
          </cell>
          <cell r="G5903">
            <v>45426</v>
          </cell>
          <cell r="H5903">
            <v>45688</v>
          </cell>
        </row>
        <row r="5904">
          <cell r="A5904" t="str">
            <v>FCON-10430</v>
          </cell>
          <cell r="G5904">
            <v>45426</v>
          </cell>
          <cell r="H5904">
            <v>45447</v>
          </cell>
        </row>
        <row r="5905">
          <cell r="A5905" t="str">
            <v>FCON-10435</v>
          </cell>
          <cell r="G5905">
            <v>45447</v>
          </cell>
          <cell r="H5905">
            <v>45472</v>
          </cell>
        </row>
        <row r="5906">
          <cell r="A5906" t="str">
            <v>FCON-10440</v>
          </cell>
          <cell r="G5906">
            <v>45447</v>
          </cell>
          <cell r="H5906">
            <v>45647</v>
          </cell>
        </row>
        <row r="5907">
          <cell r="A5907" t="str">
            <v>FCON-10445</v>
          </cell>
          <cell r="G5907">
            <v>45464</v>
          </cell>
          <cell r="H5907">
            <v>45489</v>
          </cell>
        </row>
        <row r="5908">
          <cell r="A5908" t="str">
            <v>FCON-10450</v>
          </cell>
          <cell r="G5908">
            <v>45472</v>
          </cell>
          <cell r="H5908">
            <v>45497</v>
          </cell>
        </row>
        <row r="5909">
          <cell r="A5909" t="str">
            <v>FCON-10455</v>
          </cell>
          <cell r="G5909">
            <v>45497</v>
          </cell>
          <cell r="H5909">
            <v>45504</v>
          </cell>
        </row>
        <row r="5910">
          <cell r="A5910" t="str">
            <v>FCON-10460</v>
          </cell>
          <cell r="G5910">
            <v>45504</v>
          </cell>
          <cell r="H5910">
            <v>45521</v>
          </cell>
        </row>
        <row r="5911">
          <cell r="A5911" t="str">
            <v>FCON-10465</v>
          </cell>
          <cell r="G5911">
            <v>45504</v>
          </cell>
          <cell r="H5911">
            <v>45660</v>
          </cell>
        </row>
        <row r="5912">
          <cell r="A5912" t="str">
            <v>FCON-10470</v>
          </cell>
          <cell r="G5912">
            <v>45521</v>
          </cell>
          <cell r="H5912">
            <v>45611</v>
          </cell>
        </row>
        <row r="5913">
          <cell r="A5913" t="str">
            <v>FCON-10475</v>
          </cell>
          <cell r="G5913">
            <v>45555</v>
          </cell>
          <cell r="H5913">
            <v>45629</v>
          </cell>
        </row>
        <row r="5914">
          <cell r="A5914" t="str">
            <v>FCON-10480</v>
          </cell>
          <cell r="G5914">
            <v>45563</v>
          </cell>
          <cell r="H5914">
            <v>45644</v>
          </cell>
        </row>
        <row r="5915">
          <cell r="A5915" t="str">
            <v>FCON-10485</v>
          </cell>
          <cell r="G5915">
            <v>45589</v>
          </cell>
          <cell r="H5915">
            <v>45642</v>
          </cell>
        </row>
        <row r="5916">
          <cell r="A5916" t="str">
            <v>FCON-10490</v>
          </cell>
          <cell r="G5916">
            <v>45609</v>
          </cell>
          <cell r="H5916">
            <v>45666</v>
          </cell>
        </row>
        <row r="5917">
          <cell r="A5917" t="str">
            <v>FCON-10495</v>
          </cell>
          <cell r="G5917">
            <v>45642</v>
          </cell>
          <cell r="H5917">
            <v>45688</v>
          </cell>
        </row>
        <row r="5918">
          <cell r="A5918" t="str">
            <v>T16-5A Entrega Estación El corzo con sistemas férreos instalados</v>
          </cell>
          <cell r="G5918">
            <v>45758</v>
          </cell>
          <cell r="H5918">
            <v>45857</v>
          </cell>
        </row>
        <row r="5919">
          <cell r="A5919" t="str">
            <v>Sistema de Recuado AFC</v>
          </cell>
          <cell r="G5919">
            <v>45808</v>
          </cell>
          <cell r="H5919">
            <v>45857</v>
          </cell>
        </row>
        <row r="5920">
          <cell r="A5920" t="str">
            <v>FCON-10500</v>
          </cell>
          <cell r="G5920">
            <v>45808</v>
          </cell>
          <cell r="H5920">
            <v>45852</v>
          </cell>
        </row>
        <row r="5921">
          <cell r="A5921" t="str">
            <v>FCON-10505</v>
          </cell>
          <cell r="G5921">
            <v>45808</v>
          </cell>
          <cell r="H5921">
            <v>45857</v>
          </cell>
        </row>
        <row r="5922">
          <cell r="A5922" t="str">
            <v>FCON-10510</v>
          </cell>
          <cell r="G5922">
            <v>45852</v>
          </cell>
          <cell r="H5922">
            <v>45855</v>
          </cell>
        </row>
        <row r="5923">
          <cell r="A5923" t="str">
            <v>FCON-10515</v>
          </cell>
          <cell r="G5923">
            <v>45855</v>
          </cell>
          <cell r="H5923">
            <v>45857</v>
          </cell>
        </row>
        <row r="5924">
          <cell r="A5924" t="str">
            <v>Sistemas de Comunicación</v>
          </cell>
          <cell r="G5924">
            <v>45758</v>
          </cell>
          <cell r="H5924">
            <v>45857</v>
          </cell>
        </row>
        <row r="5925">
          <cell r="A5925" t="str">
            <v>FCON-10520</v>
          </cell>
          <cell r="G5925">
            <v>45758</v>
          </cell>
          <cell r="H5925">
            <v>45841</v>
          </cell>
        </row>
        <row r="5926">
          <cell r="A5926" t="str">
            <v>FCON-10525</v>
          </cell>
          <cell r="G5926">
            <v>45761</v>
          </cell>
          <cell r="H5926">
            <v>45847</v>
          </cell>
        </row>
        <row r="5927">
          <cell r="A5927" t="str">
            <v>FCON-10530</v>
          </cell>
          <cell r="G5927">
            <v>45808</v>
          </cell>
          <cell r="H5927">
            <v>45852</v>
          </cell>
        </row>
        <row r="5928">
          <cell r="A5928" t="str">
            <v>FCON-10535</v>
          </cell>
          <cell r="G5928">
            <v>45808</v>
          </cell>
          <cell r="H5928">
            <v>45852</v>
          </cell>
        </row>
        <row r="5929">
          <cell r="A5929" t="str">
            <v>FCON-10540</v>
          </cell>
          <cell r="G5929">
            <v>45808</v>
          </cell>
          <cell r="H5929">
            <v>45852</v>
          </cell>
        </row>
        <row r="5930">
          <cell r="A5930" t="str">
            <v>FCON-10545</v>
          </cell>
          <cell r="G5930">
            <v>45808</v>
          </cell>
          <cell r="H5930">
            <v>45852</v>
          </cell>
        </row>
        <row r="5931">
          <cell r="A5931" t="str">
            <v>FCON-10550</v>
          </cell>
          <cell r="G5931">
            <v>45808</v>
          </cell>
          <cell r="H5931">
            <v>45852</v>
          </cell>
        </row>
        <row r="5932">
          <cell r="A5932" t="str">
            <v>FCON-10555</v>
          </cell>
          <cell r="G5932">
            <v>45808</v>
          </cell>
          <cell r="H5932">
            <v>45852</v>
          </cell>
        </row>
        <row r="5933">
          <cell r="A5933" t="str">
            <v>FCON-10560</v>
          </cell>
          <cell r="G5933">
            <v>45808</v>
          </cell>
          <cell r="H5933">
            <v>45852</v>
          </cell>
        </row>
        <row r="5934">
          <cell r="A5934" t="str">
            <v>FCON-10565</v>
          </cell>
          <cell r="G5934">
            <v>45808</v>
          </cell>
          <cell r="H5934">
            <v>45852</v>
          </cell>
        </row>
        <row r="5935">
          <cell r="A5935" t="str">
            <v>FCON-10570</v>
          </cell>
          <cell r="G5935">
            <v>45852</v>
          </cell>
          <cell r="H5935">
            <v>45855</v>
          </cell>
        </row>
        <row r="5936">
          <cell r="A5936" t="str">
            <v>FCON-10575</v>
          </cell>
          <cell r="G5936">
            <v>45855</v>
          </cell>
          <cell r="H5936">
            <v>45857</v>
          </cell>
        </row>
        <row r="5937">
          <cell r="A5937" t="str">
            <v>Subestación de la Estación de Pasajeros</v>
          </cell>
          <cell r="G5937">
            <v>45758</v>
          </cell>
          <cell r="H5937">
            <v>45857</v>
          </cell>
        </row>
        <row r="5938">
          <cell r="A5938" t="str">
            <v>Construcción e Intalación del equipo de media tensión (Subestación reductora y rectificadora)</v>
          </cell>
          <cell r="G5938">
            <v>45758</v>
          </cell>
          <cell r="H5938">
            <v>45857</v>
          </cell>
        </row>
        <row r="5939">
          <cell r="A5939" t="str">
            <v>FCON-10580</v>
          </cell>
          <cell r="G5939">
            <v>45758</v>
          </cell>
          <cell r="H5939">
            <v>45841</v>
          </cell>
        </row>
        <row r="5940">
          <cell r="A5940" t="str">
            <v>FCON-10585</v>
          </cell>
          <cell r="G5940">
            <v>45758</v>
          </cell>
          <cell r="H5940">
            <v>45842</v>
          </cell>
        </row>
        <row r="5941">
          <cell r="A5941" t="str">
            <v>FCON-10590</v>
          </cell>
          <cell r="G5941">
            <v>45808</v>
          </cell>
          <cell r="H5941">
            <v>45852</v>
          </cell>
        </row>
        <row r="5942">
          <cell r="A5942" t="str">
            <v>FCON-10595</v>
          </cell>
          <cell r="G5942">
            <v>45808</v>
          </cell>
          <cell r="H5942">
            <v>45852</v>
          </cell>
        </row>
        <row r="5943">
          <cell r="A5943" t="str">
            <v>FCON-10600</v>
          </cell>
          <cell r="G5943">
            <v>45852</v>
          </cell>
          <cell r="H5943">
            <v>45857</v>
          </cell>
        </row>
        <row r="5944">
          <cell r="A5944" t="str">
            <v>Comunication</v>
          </cell>
          <cell r="G5944">
            <v>45808</v>
          </cell>
          <cell r="H5944">
            <v>45857</v>
          </cell>
        </row>
        <row r="5945">
          <cell r="A5945" t="str">
            <v>FCON-10605</v>
          </cell>
          <cell r="G5945">
            <v>45808</v>
          </cell>
          <cell r="H5945">
            <v>45852</v>
          </cell>
        </row>
        <row r="5946">
          <cell r="A5946" t="str">
            <v>FCON-10610</v>
          </cell>
          <cell r="G5946">
            <v>45808</v>
          </cell>
          <cell r="H5946">
            <v>45852</v>
          </cell>
        </row>
        <row r="5947">
          <cell r="A5947" t="str">
            <v>FCON-10615</v>
          </cell>
          <cell r="G5947">
            <v>45808</v>
          </cell>
          <cell r="H5947">
            <v>45852</v>
          </cell>
        </row>
        <row r="5948">
          <cell r="A5948" t="str">
            <v>FCON-10620</v>
          </cell>
          <cell r="G5948">
            <v>45808</v>
          </cell>
          <cell r="H5948">
            <v>45852</v>
          </cell>
        </row>
        <row r="5949">
          <cell r="A5949" t="str">
            <v>FCON-10625</v>
          </cell>
          <cell r="G5949">
            <v>45808</v>
          </cell>
          <cell r="H5949">
            <v>45852</v>
          </cell>
        </row>
        <row r="5950">
          <cell r="A5950" t="str">
            <v>FCON-10630</v>
          </cell>
          <cell r="G5950">
            <v>45808</v>
          </cell>
          <cell r="H5950">
            <v>45852</v>
          </cell>
        </row>
        <row r="5951">
          <cell r="A5951" t="str">
            <v>FCON-10635</v>
          </cell>
          <cell r="G5951">
            <v>45808</v>
          </cell>
          <cell r="H5951">
            <v>45852</v>
          </cell>
        </row>
        <row r="5952">
          <cell r="A5952" t="str">
            <v>FCON-10640</v>
          </cell>
          <cell r="G5952">
            <v>45852</v>
          </cell>
          <cell r="H5952">
            <v>45857</v>
          </cell>
        </row>
        <row r="5953">
          <cell r="A5953" t="str">
            <v>T16-5B Entrega Estación El corzo con sistemas férreos verificados, probados y funcionado</v>
          </cell>
          <cell r="G5953">
            <v>45857</v>
          </cell>
          <cell r="H5953">
            <v>45902</v>
          </cell>
        </row>
        <row r="5954">
          <cell r="A5954" t="str">
            <v>Sistema de Recuado AFC</v>
          </cell>
          <cell r="G5954">
            <v>45857</v>
          </cell>
          <cell r="H5954">
            <v>45902</v>
          </cell>
        </row>
        <row r="5955">
          <cell r="A5955" t="str">
            <v>FCON-10645</v>
          </cell>
          <cell r="G5955">
            <v>45857</v>
          </cell>
          <cell r="H5955">
            <v>45902</v>
          </cell>
        </row>
        <row r="5956">
          <cell r="A5956" t="str">
            <v>Sistemas de Comunicación</v>
          </cell>
          <cell r="G5956">
            <v>45857</v>
          </cell>
          <cell r="H5956">
            <v>45902</v>
          </cell>
        </row>
        <row r="5957">
          <cell r="A5957" t="str">
            <v>FCON-10650</v>
          </cell>
          <cell r="G5957">
            <v>45857</v>
          </cell>
          <cell r="H5957">
            <v>45902</v>
          </cell>
        </row>
        <row r="5958">
          <cell r="A5958" t="str">
            <v>Subestación de la Estación de Pasajeros</v>
          </cell>
          <cell r="G5958">
            <v>45857</v>
          </cell>
          <cell r="H5958">
            <v>45902</v>
          </cell>
        </row>
        <row r="5959">
          <cell r="A5959" t="str">
            <v>FCON-10655</v>
          </cell>
          <cell r="G5959">
            <v>45857</v>
          </cell>
          <cell r="H5959">
            <v>45902</v>
          </cell>
        </row>
        <row r="5960">
          <cell r="A5960" t="str">
            <v>T16-6 Construcción Estructura Rio Checua</v>
          </cell>
          <cell r="G5960">
            <v>45257</v>
          </cell>
          <cell r="H5960">
            <v>45637</v>
          </cell>
        </row>
        <row r="5961">
          <cell r="A5961" t="str">
            <v>FCON-10660</v>
          </cell>
          <cell r="G5961">
            <v>45257</v>
          </cell>
          <cell r="H5961">
            <v>45264</v>
          </cell>
        </row>
        <row r="5962">
          <cell r="A5962" t="str">
            <v>FCON-10665</v>
          </cell>
          <cell r="G5962">
            <v>45264</v>
          </cell>
          <cell r="H5962">
            <v>45306</v>
          </cell>
        </row>
        <row r="5963">
          <cell r="A5963" t="str">
            <v>FCON-10670</v>
          </cell>
          <cell r="G5963">
            <v>45264</v>
          </cell>
          <cell r="H5963">
            <v>45421</v>
          </cell>
        </row>
        <row r="5964">
          <cell r="A5964" t="str">
            <v>FCON-10675</v>
          </cell>
          <cell r="G5964">
            <v>45432</v>
          </cell>
          <cell r="H5964">
            <v>45439</v>
          </cell>
        </row>
        <row r="5965">
          <cell r="A5965" t="str">
            <v>FCON-10680</v>
          </cell>
          <cell r="G5965">
            <v>45439</v>
          </cell>
          <cell r="H5965">
            <v>45444</v>
          </cell>
        </row>
        <row r="5966">
          <cell r="A5966" t="str">
            <v>FCON-10685</v>
          </cell>
          <cell r="G5966">
            <v>45444</v>
          </cell>
          <cell r="H5966">
            <v>45448</v>
          </cell>
        </row>
        <row r="5967">
          <cell r="A5967" t="str">
            <v>FCON-10690</v>
          </cell>
          <cell r="G5967">
            <v>45448</v>
          </cell>
          <cell r="H5967">
            <v>45467</v>
          </cell>
        </row>
        <row r="5968">
          <cell r="A5968" t="str">
            <v>FCON-10695</v>
          </cell>
          <cell r="G5968">
            <v>45467</v>
          </cell>
          <cell r="H5968">
            <v>45475</v>
          </cell>
        </row>
        <row r="5969">
          <cell r="A5969" t="str">
            <v>FCON-10700</v>
          </cell>
          <cell r="G5969">
            <v>45475</v>
          </cell>
          <cell r="H5969">
            <v>45482</v>
          </cell>
        </row>
        <row r="5970">
          <cell r="A5970" t="str">
            <v>FCON-10705</v>
          </cell>
          <cell r="G5970">
            <v>45482</v>
          </cell>
          <cell r="H5970">
            <v>45498</v>
          </cell>
        </row>
        <row r="5971">
          <cell r="A5971" t="str">
            <v>FCON-10710</v>
          </cell>
          <cell r="G5971">
            <v>45498</v>
          </cell>
          <cell r="H5971">
            <v>45503</v>
          </cell>
        </row>
        <row r="5972">
          <cell r="A5972" t="str">
            <v>FCON-10715</v>
          </cell>
          <cell r="G5972">
            <v>45503</v>
          </cell>
          <cell r="H5972">
            <v>45510</v>
          </cell>
        </row>
        <row r="5973">
          <cell r="A5973" t="str">
            <v>FCON-10720</v>
          </cell>
          <cell r="G5973">
            <v>45510</v>
          </cell>
          <cell r="H5973">
            <v>45513</v>
          </cell>
        </row>
        <row r="5974">
          <cell r="A5974" t="str">
            <v>FCON-10725</v>
          </cell>
          <cell r="G5974">
            <v>45513</v>
          </cell>
          <cell r="H5974">
            <v>45524</v>
          </cell>
        </row>
        <row r="5975">
          <cell r="A5975" t="str">
            <v>FCON-10730</v>
          </cell>
          <cell r="G5975">
            <v>45524</v>
          </cell>
          <cell r="H5975">
            <v>45573</v>
          </cell>
        </row>
        <row r="5976">
          <cell r="A5976" t="str">
            <v>FCON-10735</v>
          </cell>
          <cell r="G5976">
            <v>45573</v>
          </cell>
          <cell r="H5976">
            <v>45602</v>
          </cell>
        </row>
        <row r="5977">
          <cell r="A5977" t="str">
            <v>FCON-10740</v>
          </cell>
          <cell r="G5977">
            <v>45602</v>
          </cell>
          <cell r="H5977">
            <v>45625</v>
          </cell>
        </row>
        <row r="5978">
          <cell r="A5978" t="str">
            <v>FCON-10750</v>
          </cell>
          <cell r="G5978">
            <v>45602</v>
          </cell>
          <cell r="H5978">
            <v>45625</v>
          </cell>
        </row>
        <row r="5979">
          <cell r="A5979" t="str">
            <v>FCON-10745</v>
          </cell>
          <cell r="G5979">
            <v>45625</v>
          </cell>
          <cell r="H5979">
            <v>45637</v>
          </cell>
        </row>
        <row r="5980">
          <cell r="A5980" t="str">
            <v>T16-7 Intersecciones a nivel</v>
          </cell>
          <cell r="G5980">
            <v>45455</v>
          </cell>
          <cell r="H5980">
            <v>45674</v>
          </cell>
        </row>
        <row r="5981">
          <cell r="A5981" t="str">
            <v>Intersección Vehicular Acceso a Predio (Cerrado) / Level Intersection PK31+000 Closed</v>
          </cell>
          <cell r="G5981">
            <v>45455</v>
          </cell>
          <cell r="H5981">
            <v>45486</v>
          </cell>
        </row>
        <row r="5982">
          <cell r="A5982" t="str">
            <v>FCON-21390</v>
          </cell>
          <cell r="G5982">
            <v>45455</v>
          </cell>
          <cell r="H5982">
            <v>45464</v>
          </cell>
        </row>
        <row r="5983">
          <cell r="A5983" t="str">
            <v>FCON-21340</v>
          </cell>
          <cell r="G5983">
            <v>45464</v>
          </cell>
          <cell r="H5983">
            <v>45475</v>
          </cell>
        </row>
        <row r="5984">
          <cell r="A5984" t="str">
            <v>FCON-21350</v>
          </cell>
          <cell r="G5984">
            <v>45475</v>
          </cell>
          <cell r="H5984">
            <v>45486</v>
          </cell>
        </row>
        <row r="5985">
          <cell r="A5985" t="str">
            <v>Intersección Vehicular Cruce Predios / Level Intersection PK31+320</v>
          </cell>
          <cell r="G5985">
            <v>45475</v>
          </cell>
          <cell r="H5985">
            <v>45524</v>
          </cell>
        </row>
        <row r="5986">
          <cell r="A5986" t="str">
            <v>FCON-21460</v>
          </cell>
          <cell r="G5986">
            <v>45475</v>
          </cell>
          <cell r="H5986">
            <v>45484</v>
          </cell>
        </row>
        <row r="5987">
          <cell r="A5987" t="str">
            <v>FCON-21410</v>
          </cell>
          <cell r="G5987">
            <v>45484</v>
          </cell>
          <cell r="H5987">
            <v>45492</v>
          </cell>
        </row>
        <row r="5988">
          <cell r="A5988" t="str">
            <v>FCON-21420</v>
          </cell>
          <cell r="G5988">
            <v>45492</v>
          </cell>
          <cell r="H5988">
            <v>45499</v>
          </cell>
        </row>
        <row r="5989">
          <cell r="A5989" t="str">
            <v>FCON-21430</v>
          </cell>
          <cell r="G5989">
            <v>45499</v>
          </cell>
          <cell r="H5989">
            <v>45506</v>
          </cell>
        </row>
        <row r="5990">
          <cell r="A5990" t="str">
            <v>FCON-21440</v>
          </cell>
          <cell r="G5990">
            <v>45506</v>
          </cell>
          <cell r="H5990">
            <v>45516</v>
          </cell>
        </row>
        <row r="5991">
          <cell r="A5991" t="str">
            <v>FCON-21450</v>
          </cell>
          <cell r="G5991">
            <v>45506</v>
          </cell>
          <cell r="H5991">
            <v>45524</v>
          </cell>
        </row>
        <row r="5992">
          <cell r="A5992" t="str">
            <v>FCON-21470</v>
          </cell>
          <cell r="G5992">
            <v>45506</v>
          </cell>
          <cell r="H5992">
            <v>45524</v>
          </cell>
        </row>
        <row r="5993">
          <cell r="A5993" t="str">
            <v>Intersección Vehicular Acceso a Predio (Cerrado) / Level Intersection PK31+600 Closed</v>
          </cell>
          <cell r="G5993">
            <v>45524</v>
          </cell>
          <cell r="H5993">
            <v>45548</v>
          </cell>
        </row>
        <row r="5994">
          <cell r="A5994" t="str">
            <v>FCON-21530</v>
          </cell>
          <cell r="G5994">
            <v>45524</v>
          </cell>
          <cell r="H5994">
            <v>45534</v>
          </cell>
        </row>
        <row r="5995">
          <cell r="A5995" t="str">
            <v>FCON-21480</v>
          </cell>
          <cell r="G5995">
            <v>45534</v>
          </cell>
          <cell r="H5995">
            <v>45541</v>
          </cell>
        </row>
        <row r="5996">
          <cell r="A5996" t="str">
            <v>FCON-21490</v>
          </cell>
          <cell r="G5996">
            <v>45541</v>
          </cell>
          <cell r="H5996">
            <v>45548</v>
          </cell>
        </row>
        <row r="5997">
          <cell r="A5997" t="str">
            <v>Intersección Vehicular Cruce Predios / Level Intersection PK32+250</v>
          </cell>
          <cell r="G5997">
            <v>45541</v>
          </cell>
          <cell r="H5997">
            <v>45589</v>
          </cell>
        </row>
        <row r="5998">
          <cell r="A5998" t="str">
            <v>FCON-21600</v>
          </cell>
          <cell r="G5998">
            <v>45541</v>
          </cell>
          <cell r="H5998">
            <v>45552</v>
          </cell>
        </row>
        <row r="5999">
          <cell r="A5999" t="str">
            <v>FCON-21550</v>
          </cell>
          <cell r="G5999">
            <v>45552</v>
          </cell>
          <cell r="H5999">
            <v>45559</v>
          </cell>
        </row>
        <row r="6000">
          <cell r="A6000" t="str">
            <v>FCON-21560</v>
          </cell>
          <cell r="G6000">
            <v>45559</v>
          </cell>
          <cell r="H6000">
            <v>45566</v>
          </cell>
        </row>
        <row r="6001">
          <cell r="A6001" t="str">
            <v>FCON-21570</v>
          </cell>
          <cell r="G6001">
            <v>45566</v>
          </cell>
          <cell r="H6001">
            <v>45574</v>
          </cell>
        </row>
        <row r="6002">
          <cell r="A6002" t="str">
            <v>FCON-21580</v>
          </cell>
          <cell r="G6002">
            <v>45574</v>
          </cell>
          <cell r="H6002">
            <v>45582</v>
          </cell>
        </row>
        <row r="6003">
          <cell r="A6003" t="str">
            <v>FCON-21590</v>
          </cell>
          <cell r="G6003">
            <v>45574</v>
          </cell>
          <cell r="H6003">
            <v>45589</v>
          </cell>
        </row>
        <row r="6004">
          <cell r="A6004" t="str">
            <v>FCON-21610</v>
          </cell>
          <cell r="G6004">
            <v>45574</v>
          </cell>
          <cell r="H6004">
            <v>45589</v>
          </cell>
        </row>
        <row r="6005">
          <cell r="A6005" t="str">
            <v>Intersección Vehicular Acceso a Predio (Cerrado) / Level Intersection PK32+630 Closed</v>
          </cell>
          <cell r="G6005">
            <v>45455</v>
          </cell>
          <cell r="H6005">
            <v>45481</v>
          </cell>
        </row>
        <row r="6006">
          <cell r="A6006" t="str">
            <v>FCON-26280</v>
          </cell>
          <cell r="G6006">
            <v>45455</v>
          </cell>
          <cell r="H6006">
            <v>45464</v>
          </cell>
        </row>
        <row r="6007">
          <cell r="A6007" t="str">
            <v>FCON-26230</v>
          </cell>
          <cell r="G6007">
            <v>45464</v>
          </cell>
          <cell r="H6007">
            <v>45472</v>
          </cell>
        </row>
        <row r="6008">
          <cell r="A6008" t="str">
            <v>FCON-26240</v>
          </cell>
          <cell r="G6008">
            <v>45472</v>
          </cell>
          <cell r="H6008">
            <v>45481</v>
          </cell>
        </row>
        <row r="6009">
          <cell r="A6009" t="str">
            <v>Intersección Vehicular Acceso a Predio (Cerrado) / Level Intersection PK32+920 Closed</v>
          </cell>
          <cell r="G6009">
            <v>45472</v>
          </cell>
          <cell r="H6009">
            <v>45498</v>
          </cell>
        </row>
        <row r="6010">
          <cell r="A6010" t="str">
            <v>FCON-26350</v>
          </cell>
          <cell r="G6010">
            <v>45472</v>
          </cell>
          <cell r="H6010">
            <v>45483</v>
          </cell>
        </row>
        <row r="6011">
          <cell r="A6011" t="str">
            <v>FCON-26300</v>
          </cell>
          <cell r="G6011">
            <v>45483</v>
          </cell>
          <cell r="H6011">
            <v>45491</v>
          </cell>
        </row>
        <row r="6012">
          <cell r="A6012" t="str">
            <v>FCON-26310</v>
          </cell>
          <cell r="G6012">
            <v>45491</v>
          </cell>
          <cell r="H6012">
            <v>45498</v>
          </cell>
        </row>
        <row r="6013">
          <cell r="A6013" t="str">
            <v>Intersección Vehicular Acceso a Predio (Cerrado) / Level Intersection PK33+280 Closed</v>
          </cell>
          <cell r="G6013">
            <v>45491</v>
          </cell>
          <cell r="H6013">
            <v>45517</v>
          </cell>
        </row>
        <row r="6014">
          <cell r="A6014" t="str">
            <v>FCON-26420</v>
          </cell>
          <cell r="G6014">
            <v>45491</v>
          </cell>
          <cell r="H6014">
            <v>45500</v>
          </cell>
        </row>
        <row r="6015">
          <cell r="A6015" t="str">
            <v>FCON-26370</v>
          </cell>
          <cell r="G6015">
            <v>45500</v>
          </cell>
          <cell r="H6015">
            <v>45509</v>
          </cell>
        </row>
        <row r="6016">
          <cell r="A6016" t="str">
            <v>FCON-26380</v>
          </cell>
          <cell r="G6016">
            <v>45509</v>
          </cell>
          <cell r="H6016">
            <v>45517</v>
          </cell>
        </row>
        <row r="6017">
          <cell r="A6017" t="str">
            <v>Intersección Vehicular Acceso a Predio / Level Intersection PK33+560</v>
          </cell>
          <cell r="G6017">
            <v>45509</v>
          </cell>
          <cell r="H6017">
            <v>45605</v>
          </cell>
        </row>
        <row r="6018">
          <cell r="A6018" t="str">
            <v>FCON-26490</v>
          </cell>
          <cell r="G6018">
            <v>45509</v>
          </cell>
          <cell r="H6018">
            <v>45519</v>
          </cell>
        </row>
        <row r="6019">
          <cell r="A6019" t="str">
            <v>FCON-26440</v>
          </cell>
          <cell r="G6019">
            <v>45519</v>
          </cell>
          <cell r="H6019">
            <v>45527</v>
          </cell>
        </row>
        <row r="6020">
          <cell r="A6020" t="str">
            <v>FCON-26450</v>
          </cell>
          <cell r="G6020">
            <v>45527</v>
          </cell>
          <cell r="H6020">
            <v>45535</v>
          </cell>
        </row>
        <row r="6021">
          <cell r="A6021" t="str">
            <v>FCON-26460</v>
          </cell>
          <cell r="G6021">
            <v>45535</v>
          </cell>
          <cell r="H6021">
            <v>45542</v>
          </cell>
        </row>
        <row r="6022">
          <cell r="A6022" t="str">
            <v>FCON-26470</v>
          </cell>
          <cell r="G6022">
            <v>45542</v>
          </cell>
          <cell r="H6022">
            <v>45551</v>
          </cell>
        </row>
        <row r="6023">
          <cell r="A6023" t="str">
            <v>FCON-26480</v>
          </cell>
          <cell r="G6023">
            <v>45542</v>
          </cell>
          <cell r="H6023">
            <v>45558</v>
          </cell>
        </row>
        <row r="6024">
          <cell r="A6024" t="str">
            <v>FCON-26500</v>
          </cell>
          <cell r="G6024">
            <v>45589</v>
          </cell>
          <cell r="H6024">
            <v>45605</v>
          </cell>
        </row>
        <row r="6025">
          <cell r="A6025" t="str">
            <v>Intersección Vehicular Acceso a Predio (Cerrado) / Level Intersection PK33+910 Closed</v>
          </cell>
          <cell r="G6025">
            <v>45558</v>
          </cell>
          <cell r="H6025">
            <v>45583</v>
          </cell>
        </row>
        <row r="6026">
          <cell r="A6026" t="str">
            <v>FCON-26560</v>
          </cell>
          <cell r="G6026">
            <v>45558</v>
          </cell>
          <cell r="H6026">
            <v>45567</v>
          </cell>
        </row>
        <row r="6027">
          <cell r="A6027" t="str">
            <v>FCON-26510</v>
          </cell>
          <cell r="G6027">
            <v>45567</v>
          </cell>
          <cell r="H6027">
            <v>45575</v>
          </cell>
        </row>
        <row r="6028">
          <cell r="A6028" t="str">
            <v>FCON-26520</v>
          </cell>
          <cell r="G6028">
            <v>45575</v>
          </cell>
          <cell r="H6028">
            <v>45583</v>
          </cell>
        </row>
        <row r="6029">
          <cell r="A6029" t="str">
            <v>Intersección Vehicular Desnivel Acceso CCFC / Unevenness Intersection PK34+040</v>
          </cell>
          <cell r="G6029">
            <v>45455</v>
          </cell>
          <cell r="H6029">
            <v>45622</v>
          </cell>
        </row>
        <row r="6030">
          <cell r="A6030" t="str">
            <v>FCON-26630</v>
          </cell>
          <cell r="G6030">
            <v>45455</v>
          </cell>
          <cell r="H6030">
            <v>45464</v>
          </cell>
        </row>
        <row r="6031">
          <cell r="A6031" t="str">
            <v>FCON-26580</v>
          </cell>
          <cell r="G6031">
            <v>45464</v>
          </cell>
          <cell r="H6031">
            <v>45472</v>
          </cell>
        </row>
        <row r="6032">
          <cell r="A6032" t="str">
            <v>FCON-26590</v>
          </cell>
          <cell r="G6032">
            <v>45472</v>
          </cell>
          <cell r="H6032">
            <v>45481</v>
          </cell>
        </row>
        <row r="6033">
          <cell r="A6033" t="str">
            <v>FCON-26600</v>
          </cell>
          <cell r="G6033">
            <v>45481</v>
          </cell>
          <cell r="H6033">
            <v>45489</v>
          </cell>
        </row>
        <row r="6034">
          <cell r="A6034" t="str">
            <v>FCON-26620</v>
          </cell>
          <cell r="G6034">
            <v>45489</v>
          </cell>
          <cell r="H6034">
            <v>45503</v>
          </cell>
        </row>
        <row r="6035">
          <cell r="A6035" t="str">
            <v>FCON-26640</v>
          </cell>
          <cell r="G6035">
            <v>45605</v>
          </cell>
          <cell r="H6035">
            <v>45622</v>
          </cell>
        </row>
        <row r="6036">
          <cell r="A6036" t="str">
            <v>Intersección Vehicular Acceso a Predio / Level Intersection PK34+570</v>
          </cell>
          <cell r="G6036">
            <v>45503</v>
          </cell>
          <cell r="H6036">
            <v>45637</v>
          </cell>
        </row>
        <row r="6037">
          <cell r="A6037" t="str">
            <v>FCON-26700</v>
          </cell>
          <cell r="G6037">
            <v>45503</v>
          </cell>
          <cell r="H6037">
            <v>45514</v>
          </cell>
        </row>
        <row r="6038">
          <cell r="A6038" t="str">
            <v>FCON-26650</v>
          </cell>
          <cell r="G6038">
            <v>45514</v>
          </cell>
          <cell r="H6038">
            <v>45521</v>
          </cell>
        </row>
        <row r="6039">
          <cell r="A6039" t="str">
            <v>FCON-26660</v>
          </cell>
          <cell r="G6039">
            <v>45521</v>
          </cell>
          <cell r="H6039">
            <v>45531</v>
          </cell>
        </row>
        <row r="6040">
          <cell r="A6040" t="str">
            <v>FCON-26670</v>
          </cell>
          <cell r="G6040">
            <v>45531</v>
          </cell>
          <cell r="H6040">
            <v>45538</v>
          </cell>
        </row>
        <row r="6041">
          <cell r="A6041" t="str">
            <v>FCON-26690</v>
          </cell>
          <cell r="G6041">
            <v>45538</v>
          </cell>
          <cell r="H6041">
            <v>45553</v>
          </cell>
        </row>
        <row r="6042">
          <cell r="A6042" t="str">
            <v>FCON-26710</v>
          </cell>
          <cell r="G6042">
            <v>45622</v>
          </cell>
          <cell r="H6042">
            <v>45637</v>
          </cell>
        </row>
        <row r="6043">
          <cell r="A6043" t="str">
            <v>Intersección Vehicular Acceso a Predio / Level Intersection PK35+530</v>
          </cell>
          <cell r="G6043">
            <v>45553</v>
          </cell>
          <cell r="H6043">
            <v>45654</v>
          </cell>
        </row>
        <row r="6044">
          <cell r="A6044" t="str">
            <v>FCON-26770</v>
          </cell>
          <cell r="G6044">
            <v>45553</v>
          </cell>
          <cell r="H6044">
            <v>45562</v>
          </cell>
        </row>
        <row r="6045">
          <cell r="A6045" t="str">
            <v>FCON-26720</v>
          </cell>
          <cell r="G6045">
            <v>45562</v>
          </cell>
          <cell r="H6045">
            <v>45569</v>
          </cell>
        </row>
        <row r="6046">
          <cell r="A6046" t="str">
            <v>FCON-26730</v>
          </cell>
          <cell r="G6046">
            <v>45569</v>
          </cell>
          <cell r="H6046">
            <v>45577</v>
          </cell>
        </row>
        <row r="6047">
          <cell r="A6047" t="str">
            <v>FCON-26740</v>
          </cell>
          <cell r="G6047">
            <v>45577</v>
          </cell>
          <cell r="H6047">
            <v>45586</v>
          </cell>
        </row>
        <row r="6048">
          <cell r="A6048" t="str">
            <v>FCON-26760</v>
          </cell>
          <cell r="G6048">
            <v>45586</v>
          </cell>
          <cell r="H6048">
            <v>45602</v>
          </cell>
        </row>
        <row r="6049">
          <cell r="A6049" t="str">
            <v>FCON-26780</v>
          </cell>
          <cell r="G6049">
            <v>45637</v>
          </cell>
          <cell r="H6049">
            <v>45654</v>
          </cell>
        </row>
        <row r="6050">
          <cell r="A6050" t="str">
            <v>Intersección Vehicular Vía Faca - Zipacon / Level Intersection PK35+960 Road</v>
          </cell>
          <cell r="G6050">
            <v>45602</v>
          </cell>
          <cell r="H6050">
            <v>45674</v>
          </cell>
        </row>
        <row r="6051">
          <cell r="A6051" t="str">
            <v>FCON-26840</v>
          </cell>
          <cell r="G6051">
            <v>45602</v>
          </cell>
          <cell r="H6051">
            <v>45614</v>
          </cell>
        </row>
        <row r="6052">
          <cell r="A6052" t="str">
            <v>FCON-26790</v>
          </cell>
          <cell r="G6052">
            <v>45614</v>
          </cell>
          <cell r="H6052">
            <v>45621</v>
          </cell>
        </row>
        <row r="6053">
          <cell r="A6053" t="str">
            <v>FCON-26800</v>
          </cell>
          <cell r="G6053">
            <v>45621</v>
          </cell>
          <cell r="H6053">
            <v>45628</v>
          </cell>
        </row>
        <row r="6054">
          <cell r="A6054" t="str">
            <v>FCON-26810</v>
          </cell>
          <cell r="G6054">
            <v>45628</v>
          </cell>
          <cell r="H6054">
            <v>45636</v>
          </cell>
        </row>
        <row r="6055">
          <cell r="A6055" t="str">
            <v>FCON-26830</v>
          </cell>
          <cell r="G6055">
            <v>45636</v>
          </cell>
          <cell r="H6055">
            <v>45652</v>
          </cell>
        </row>
        <row r="6056">
          <cell r="A6056" t="str">
            <v>FCON-26850</v>
          </cell>
          <cell r="G6056">
            <v>45654</v>
          </cell>
          <cell r="H6056">
            <v>45674</v>
          </cell>
        </row>
        <row r="6057">
          <cell r="A6057" t="str">
            <v>T17 Tramo 17 - Estación El Corzo - Pte. Camino PK35+960 - PK37+800</v>
          </cell>
          <cell r="G6057">
            <v>45678</v>
          </cell>
          <cell r="H6057">
            <v>46150</v>
          </cell>
        </row>
        <row r="6058">
          <cell r="A6058" t="str">
            <v>T17-1 Tramo 17 - Movimiento de tierra finalizado y sistema de drenaje finalizados</v>
          </cell>
          <cell r="G6058">
            <v>45678</v>
          </cell>
          <cell r="H6058">
            <v>45940</v>
          </cell>
        </row>
        <row r="6059">
          <cell r="A6059" t="str">
            <v>FCON-10795</v>
          </cell>
          <cell r="G6059">
            <v>45678</v>
          </cell>
          <cell r="H6059">
            <v>45729</v>
          </cell>
        </row>
        <row r="6060">
          <cell r="A6060" t="str">
            <v>FCON-10800</v>
          </cell>
          <cell r="G6060">
            <v>45694</v>
          </cell>
          <cell r="H6060">
            <v>45940</v>
          </cell>
        </row>
        <row r="6061">
          <cell r="A6061" t="str">
            <v>FCON-10810</v>
          </cell>
          <cell r="G6061">
            <v>45768</v>
          </cell>
          <cell r="H6061">
            <v>45833</v>
          </cell>
        </row>
        <row r="6062">
          <cell r="A6062" t="str">
            <v>FCON-10820</v>
          </cell>
          <cell r="G6062">
            <v>45790</v>
          </cell>
          <cell r="H6062">
            <v>45882</v>
          </cell>
        </row>
        <row r="6063">
          <cell r="A6063" t="str">
            <v>FCON-10825</v>
          </cell>
          <cell r="G6063">
            <v>45813</v>
          </cell>
          <cell r="H6063">
            <v>45892</v>
          </cell>
        </row>
        <row r="6064">
          <cell r="A6064" t="str">
            <v>FCON-10815</v>
          </cell>
          <cell r="G6064">
            <v>45825</v>
          </cell>
          <cell r="H6064">
            <v>45904</v>
          </cell>
        </row>
        <row r="6065">
          <cell r="A6065" t="str">
            <v>FCON-10835</v>
          </cell>
          <cell r="G6065">
            <v>45829</v>
          </cell>
          <cell r="H6065">
            <v>45922</v>
          </cell>
        </row>
        <row r="6066">
          <cell r="A6066" t="str">
            <v>FCON-10840</v>
          </cell>
          <cell r="G6066">
            <v>45829</v>
          </cell>
          <cell r="H6066">
            <v>45922</v>
          </cell>
        </row>
        <row r="6067">
          <cell r="A6067" t="str">
            <v>FCON-10845</v>
          </cell>
          <cell r="G6067">
            <v>45829</v>
          </cell>
          <cell r="H6067">
            <v>45922</v>
          </cell>
        </row>
        <row r="6068">
          <cell r="A6068" t="str">
            <v>FCON-10850</v>
          </cell>
          <cell r="G6068">
            <v>45904</v>
          </cell>
          <cell r="H6068">
            <v>45908</v>
          </cell>
        </row>
        <row r="6069">
          <cell r="A6069" t="str">
            <v>T17-2 Vía férrea Tramo 17 - K35+960 - K37+800</v>
          </cell>
          <cell r="G6069">
            <v>45908</v>
          </cell>
          <cell r="H6069">
            <v>46083</v>
          </cell>
        </row>
        <row r="6070">
          <cell r="A6070" t="str">
            <v>FCON-10855</v>
          </cell>
          <cell r="G6070">
            <v>45908</v>
          </cell>
          <cell r="H6070">
            <v>45915</v>
          </cell>
        </row>
        <row r="6071">
          <cell r="A6071" t="str">
            <v>FCON-10860</v>
          </cell>
          <cell r="G6071">
            <v>45913</v>
          </cell>
          <cell r="H6071">
            <v>45931</v>
          </cell>
        </row>
        <row r="6072">
          <cell r="A6072" t="str">
            <v>FCON-10865</v>
          </cell>
          <cell r="G6072">
            <v>45913</v>
          </cell>
          <cell r="H6072">
            <v>46021</v>
          </cell>
        </row>
        <row r="6073">
          <cell r="A6073" t="str">
            <v>FCON-10870</v>
          </cell>
          <cell r="G6073">
            <v>45922</v>
          </cell>
          <cell r="H6073">
            <v>45958</v>
          </cell>
        </row>
        <row r="6074">
          <cell r="A6074" t="str">
            <v>FCON-10875</v>
          </cell>
          <cell r="G6074">
            <v>46011</v>
          </cell>
          <cell r="H6074">
            <v>46035</v>
          </cell>
        </row>
        <row r="6075">
          <cell r="A6075" t="str">
            <v>FCON-10880</v>
          </cell>
          <cell r="G6075">
            <v>46029</v>
          </cell>
          <cell r="H6075">
            <v>46053</v>
          </cell>
        </row>
        <row r="6076">
          <cell r="A6076" t="str">
            <v>FCON-10885</v>
          </cell>
          <cell r="G6076">
            <v>46055</v>
          </cell>
          <cell r="H6076">
            <v>46076</v>
          </cell>
        </row>
        <row r="6077">
          <cell r="A6077" t="str">
            <v>FCON-10890</v>
          </cell>
          <cell r="G6077">
            <v>46077</v>
          </cell>
          <cell r="H6077">
            <v>46083</v>
          </cell>
        </row>
        <row r="6078">
          <cell r="A6078" t="str">
            <v>FCON-10895</v>
          </cell>
          <cell r="H6078">
            <v>46083</v>
          </cell>
        </row>
        <row r="6079">
          <cell r="A6079" t="str">
            <v>FCON-10900</v>
          </cell>
          <cell r="H6079">
            <v>46083</v>
          </cell>
        </row>
        <row r="6080">
          <cell r="A6080" t="str">
            <v>T17-3A Vía férrea Tramo 17 con sistemas férreos instalados</v>
          </cell>
          <cell r="G6080">
            <v>45892</v>
          </cell>
          <cell r="H6080">
            <v>46125</v>
          </cell>
        </row>
        <row r="6081">
          <cell r="A6081" t="str">
            <v>Sistema de Catenaria</v>
          </cell>
          <cell r="G6081">
            <v>45892</v>
          </cell>
          <cell r="H6081">
            <v>46020</v>
          </cell>
        </row>
        <row r="6082">
          <cell r="A6082" t="str">
            <v>FCON-10905</v>
          </cell>
          <cell r="G6082">
            <v>45892</v>
          </cell>
          <cell r="H6082">
            <v>45899</v>
          </cell>
        </row>
        <row r="6083">
          <cell r="A6083" t="str">
            <v>FCON-10830</v>
          </cell>
          <cell r="G6083">
            <v>45899</v>
          </cell>
          <cell r="H6083">
            <v>45976</v>
          </cell>
        </row>
        <row r="6084">
          <cell r="A6084" t="str">
            <v>FCON-10915</v>
          </cell>
          <cell r="G6084">
            <v>45951</v>
          </cell>
          <cell r="H6084">
            <v>46020</v>
          </cell>
        </row>
        <row r="6085">
          <cell r="A6085" t="str">
            <v>Redes Energia del tramo (Cable de Media)</v>
          </cell>
          <cell r="G6085">
            <v>46021</v>
          </cell>
          <cell r="H6085">
            <v>46107</v>
          </cell>
        </row>
        <row r="6086">
          <cell r="A6086" t="str">
            <v>FCON-10945</v>
          </cell>
          <cell r="G6086">
            <v>46021</v>
          </cell>
          <cell r="H6086">
            <v>46098</v>
          </cell>
        </row>
        <row r="6087">
          <cell r="A6087" t="str">
            <v>FCON-10950</v>
          </cell>
          <cell r="G6087">
            <v>46021</v>
          </cell>
          <cell r="H6087">
            <v>46098</v>
          </cell>
        </row>
        <row r="6088">
          <cell r="A6088" t="str">
            <v>FCON-10955</v>
          </cell>
          <cell r="G6088">
            <v>46021</v>
          </cell>
          <cell r="H6088">
            <v>46105</v>
          </cell>
        </row>
        <row r="6089">
          <cell r="A6089" t="str">
            <v>FCON-10960</v>
          </cell>
          <cell r="G6089">
            <v>46098</v>
          </cell>
          <cell r="H6089">
            <v>46102</v>
          </cell>
        </row>
        <row r="6090">
          <cell r="A6090" t="str">
            <v>FCON-10965</v>
          </cell>
          <cell r="G6090">
            <v>46102</v>
          </cell>
          <cell r="H6090">
            <v>46107</v>
          </cell>
        </row>
        <row r="6091">
          <cell r="A6091" t="str">
            <v>Sistema de Comunicaciones</v>
          </cell>
          <cell r="G6091">
            <v>46035</v>
          </cell>
          <cell r="H6091">
            <v>46123</v>
          </cell>
        </row>
        <row r="6092">
          <cell r="A6092" t="str">
            <v>FCON-10970</v>
          </cell>
          <cell r="G6092">
            <v>46035</v>
          </cell>
          <cell r="H6092">
            <v>46037</v>
          </cell>
        </row>
        <row r="6093">
          <cell r="A6093" t="str">
            <v>FCON-10980</v>
          </cell>
          <cell r="G6093">
            <v>46037</v>
          </cell>
          <cell r="H6093">
            <v>46055</v>
          </cell>
        </row>
        <row r="6094">
          <cell r="A6094" t="str">
            <v>FCON-10995</v>
          </cell>
          <cell r="G6094">
            <v>46037</v>
          </cell>
          <cell r="H6094">
            <v>46112</v>
          </cell>
        </row>
        <row r="6095">
          <cell r="A6095" t="str">
            <v>FCON-10975</v>
          </cell>
          <cell r="G6095">
            <v>46053</v>
          </cell>
          <cell r="H6095">
            <v>46115</v>
          </cell>
        </row>
        <row r="6096">
          <cell r="A6096" t="str">
            <v>FCON-10985</v>
          </cell>
          <cell r="G6096">
            <v>46053</v>
          </cell>
          <cell r="H6096">
            <v>46083</v>
          </cell>
        </row>
        <row r="6097">
          <cell r="A6097" t="str">
            <v>FCON-10990</v>
          </cell>
          <cell r="G6097">
            <v>46053</v>
          </cell>
          <cell r="H6097">
            <v>46083</v>
          </cell>
        </row>
        <row r="6098">
          <cell r="A6098" t="str">
            <v>FCON-11000</v>
          </cell>
          <cell r="G6098">
            <v>46063</v>
          </cell>
          <cell r="H6098">
            <v>46091</v>
          </cell>
        </row>
        <row r="6099">
          <cell r="A6099" t="str">
            <v>FCON-11005</v>
          </cell>
          <cell r="G6099">
            <v>46083</v>
          </cell>
          <cell r="H6099">
            <v>46111</v>
          </cell>
        </row>
        <row r="6100">
          <cell r="A6100" t="str">
            <v>FCON-11010</v>
          </cell>
          <cell r="G6100">
            <v>46091</v>
          </cell>
          <cell r="H6100">
            <v>46097</v>
          </cell>
        </row>
        <row r="6101">
          <cell r="A6101" t="str">
            <v>FCON-11015</v>
          </cell>
          <cell r="G6101">
            <v>46097</v>
          </cell>
          <cell r="H6101">
            <v>46099</v>
          </cell>
        </row>
        <row r="6102">
          <cell r="A6102" t="str">
            <v>FCON-11020</v>
          </cell>
          <cell r="G6102">
            <v>46097</v>
          </cell>
          <cell r="H6102">
            <v>46099</v>
          </cell>
        </row>
        <row r="6103">
          <cell r="A6103" t="str">
            <v>FCON-11025</v>
          </cell>
          <cell r="G6103">
            <v>46097</v>
          </cell>
          <cell r="H6103">
            <v>46099</v>
          </cell>
        </row>
        <row r="6104">
          <cell r="A6104" t="str">
            <v>FCON-11030</v>
          </cell>
          <cell r="G6104">
            <v>46099</v>
          </cell>
          <cell r="H6104">
            <v>46101</v>
          </cell>
        </row>
        <row r="6105">
          <cell r="A6105" t="str">
            <v>FCON-11035</v>
          </cell>
          <cell r="G6105">
            <v>46115</v>
          </cell>
          <cell r="H6105">
            <v>46120</v>
          </cell>
        </row>
        <row r="6106">
          <cell r="A6106" t="str">
            <v>FCON-11040</v>
          </cell>
          <cell r="G6106">
            <v>46120</v>
          </cell>
          <cell r="H6106">
            <v>46123</v>
          </cell>
        </row>
        <row r="6107">
          <cell r="A6107" t="str">
            <v>Sistema de Señalización en vía e Intersecciones</v>
          </cell>
          <cell r="G6107">
            <v>46035</v>
          </cell>
          <cell r="H6107">
            <v>46125</v>
          </cell>
        </row>
        <row r="6108">
          <cell r="A6108" t="str">
            <v>FCON-11045</v>
          </cell>
          <cell r="G6108">
            <v>46035</v>
          </cell>
          <cell r="H6108">
            <v>46037</v>
          </cell>
        </row>
        <row r="6109">
          <cell r="A6109" t="str">
            <v>FCON-11050</v>
          </cell>
          <cell r="G6109">
            <v>46037</v>
          </cell>
          <cell r="H6109">
            <v>46055</v>
          </cell>
        </row>
        <row r="6110">
          <cell r="A6110" t="str">
            <v>FCON-11060</v>
          </cell>
          <cell r="G6110">
            <v>46038</v>
          </cell>
          <cell r="H6110">
            <v>46113</v>
          </cell>
        </row>
        <row r="6111">
          <cell r="A6111" t="str">
            <v>FCON-11055</v>
          </cell>
          <cell r="G6111">
            <v>46053</v>
          </cell>
          <cell r="H6111">
            <v>46115</v>
          </cell>
        </row>
        <row r="6112">
          <cell r="A6112" t="str">
            <v>FCON-11065</v>
          </cell>
          <cell r="G6112">
            <v>46091</v>
          </cell>
          <cell r="H6112">
            <v>46118</v>
          </cell>
        </row>
        <row r="6113">
          <cell r="A6113" t="str">
            <v>FCON-11070</v>
          </cell>
          <cell r="G6113">
            <v>46091</v>
          </cell>
          <cell r="H6113">
            <v>46118</v>
          </cell>
        </row>
        <row r="6114">
          <cell r="A6114" t="str">
            <v>FCON-11075</v>
          </cell>
          <cell r="G6114">
            <v>46091</v>
          </cell>
          <cell r="H6114">
            <v>46118</v>
          </cell>
        </row>
        <row r="6115">
          <cell r="A6115" t="str">
            <v>FCON-11080</v>
          </cell>
          <cell r="G6115">
            <v>46118</v>
          </cell>
          <cell r="H6115">
            <v>46121</v>
          </cell>
        </row>
        <row r="6116">
          <cell r="A6116" t="str">
            <v>FCON-11085</v>
          </cell>
          <cell r="G6116">
            <v>46121</v>
          </cell>
          <cell r="H6116">
            <v>46125</v>
          </cell>
        </row>
        <row r="6117">
          <cell r="A6117" t="str">
            <v>T17-3B Vía férrea Tramo 17 con sistemas férreos verificados, probados y funcionado</v>
          </cell>
          <cell r="G6117">
            <v>45979</v>
          </cell>
          <cell r="H6117">
            <v>46150</v>
          </cell>
        </row>
        <row r="6118">
          <cell r="A6118" t="str">
            <v>Sistema de Catenaria</v>
          </cell>
          <cell r="G6118">
            <v>45979</v>
          </cell>
          <cell r="H6118">
            <v>46148</v>
          </cell>
        </row>
        <row r="6119">
          <cell r="A6119" t="str">
            <v>FCON-10920</v>
          </cell>
          <cell r="G6119">
            <v>45979</v>
          </cell>
          <cell r="H6119">
            <v>46002</v>
          </cell>
        </row>
        <row r="6120">
          <cell r="A6120" t="str">
            <v>FCON-10910</v>
          </cell>
          <cell r="G6120">
            <v>46002</v>
          </cell>
          <cell r="H6120">
            <v>46071</v>
          </cell>
        </row>
        <row r="6121">
          <cell r="A6121" t="str">
            <v>FCON-10925</v>
          </cell>
          <cell r="G6121">
            <v>46053</v>
          </cell>
          <cell r="H6121">
            <v>46071</v>
          </cell>
        </row>
        <row r="6122">
          <cell r="A6122" t="str">
            <v>FCON-10930</v>
          </cell>
          <cell r="G6122">
            <v>46071</v>
          </cell>
          <cell r="H6122">
            <v>46087</v>
          </cell>
        </row>
        <row r="6123">
          <cell r="A6123" t="str">
            <v>FCON-10935</v>
          </cell>
          <cell r="G6123">
            <v>46087</v>
          </cell>
          <cell r="H6123">
            <v>46102</v>
          </cell>
        </row>
        <row r="6124">
          <cell r="A6124" t="str">
            <v>FCON-10940</v>
          </cell>
          <cell r="G6124">
            <v>46102</v>
          </cell>
          <cell r="H6124">
            <v>46111</v>
          </cell>
        </row>
        <row r="6125">
          <cell r="A6125" t="str">
            <v>FCON-11090</v>
          </cell>
          <cell r="G6125">
            <v>46111</v>
          </cell>
          <cell r="H6125">
            <v>46148</v>
          </cell>
        </row>
        <row r="6126">
          <cell r="A6126" t="str">
            <v>Redes Energia del tramo (Cable de Media)</v>
          </cell>
          <cell r="G6126">
            <v>46107</v>
          </cell>
          <cell r="H6126">
            <v>46133</v>
          </cell>
        </row>
        <row r="6127">
          <cell r="A6127" t="str">
            <v>FCON-11095</v>
          </cell>
          <cell r="G6127">
            <v>46107</v>
          </cell>
          <cell r="H6127">
            <v>46133</v>
          </cell>
        </row>
        <row r="6128">
          <cell r="A6128" t="str">
            <v>FCON-11100</v>
          </cell>
          <cell r="G6128">
            <v>46107</v>
          </cell>
          <cell r="H6128">
            <v>46133</v>
          </cell>
        </row>
        <row r="6129">
          <cell r="A6129" t="str">
            <v>Sistema de Comunicaciones</v>
          </cell>
          <cell r="G6129">
            <v>46123</v>
          </cell>
          <cell r="H6129">
            <v>46149</v>
          </cell>
        </row>
        <row r="6130">
          <cell r="A6130" t="str">
            <v>FCON-11105</v>
          </cell>
          <cell r="G6130">
            <v>46123</v>
          </cell>
          <cell r="H6130">
            <v>46149</v>
          </cell>
        </row>
        <row r="6131">
          <cell r="A6131" t="str">
            <v>Sistema de Señalización en vía e Intersecciones</v>
          </cell>
          <cell r="G6131">
            <v>46125</v>
          </cell>
          <cell r="H6131">
            <v>46150</v>
          </cell>
        </row>
        <row r="6132">
          <cell r="A6132" t="str">
            <v>FCON-11110</v>
          </cell>
          <cell r="G6132">
            <v>46125</v>
          </cell>
          <cell r="H6132">
            <v>46150</v>
          </cell>
        </row>
        <row r="6133">
          <cell r="A6133" t="str">
            <v>T17-5 Intersecciones a nivel</v>
          </cell>
          <cell r="G6133">
            <v>45729</v>
          </cell>
          <cell r="H6133">
            <v>45981</v>
          </cell>
        </row>
        <row r="6134">
          <cell r="A6134" t="str">
            <v>Intersección Peatonal / Level Intersection PK36+130 Pedestrian</v>
          </cell>
          <cell r="G6134">
            <v>45729</v>
          </cell>
          <cell r="H6134">
            <v>45780</v>
          </cell>
        </row>
        <row r="6135">
          <cell r="A6135" t="str">
            <v>FCON-26910</v>
          </cell>
          <cell r="G6135">
            <v>45729</v>
          </cell>
          <cell r="H6135">
            <v>45738</v>
          </cell>
        </row>
        <row r="6136">
          <cell r="A6136" t="str">
            <v>FCON-26860</v>
          </cell>
          <cell r="G6136">
            <v>45738</v>
          </cell>
          <cell r="H6136">
            <v>45748</v>
          </cell>
        </row>
        <row r="6137">
          <cell r="A6137" t="str">
            <v>FCON-26870</v>
          </cell>
          <cell r="G6137">
            <v>45748</v>
          </cell>
          <cell r="H6137">
            <v>45755</v>
          </cell>
        </row>
        <row r="6138">
          <cell r="A6138" t="str">
            <v>FCON-26880</v>
          </cell>
          <cell r="G6138">
            <v>45755</v>
          </cell>
          <cell r="H6138">
            <v>45762</v>
          </cell>
        </row>
        <row r="6139">
          <cell r="A6139" t="str">
            <v>FCON-26890</v>
          </cell>
          <cell r="G6139">
            <v>45762</v>
          </cell>
          <cell r="H6139">
            <v>45772</v>
          </cell>
        </row>
        <row r="6140">
          <cell r="A6140" t="str">
            <v>FCON-26900</v>
          </cell>
          <cell r="G6140">
            <v>45762</v>
          </cell>
          <cell r="H6140">
            <v>45780</v>
          </cell>
        </row>
        <row r="6141">
          <cell r="A6141" t="str">
            <v>FCON-26920</v>
          </cell>
          <cell r="G6141">
            <v>45762</v>
          </cell>
          <cell r="H6141">
            <v>45780</v>
          </cell>
        </row>
        <row r="6142">
          <cell r="A6142" t="str">
            <v>Intersección Peatonal Cl 26E (Cerrada) / Level Intersection PK36+240 Pedestrian Closed</v>
          </cell>
          <cell r="G6142">
            <v>45780</v>
          </cell>
          <cell r="H6142">
            <v>45805</v>
          </cell>
        </row>
        <row r="6143">
          <cell r="A6143" t="str">
            <v>FCON-26980</v>
          </cell>
          <cell r="G6143">
            <v>45780</v>
          </cell>
          <cell r="H6143">
            <v>45791</v>
          </cell>
        </row>
        <row r="6144">
          <cell r="A6144" t="str">
            <v>FCON-26930</v>
          </cell>
          <cell r="G6144">
            <v>45791</v>
          </cell>
          <cell r="H6144">
            <v>45798</v>
          </cell>
        </row>
        <row r="6145">
          <cell r="A6145" t="str">
            <v>FCON-26940</v>
          </cell>
          <cell r="G6145">
            <v>45798</v>
          </cell>
          <cell r="H6145">
            <v>45805</v>
          </cell>
        </row>
        <row r="6146">
          <cell r="A6146" t="str">
            <v>Intersección Peatonal Cl 25E (Cerrada) / Level Intersection PK36+400 Pedestrian Closed</v>
          </cell>
          <cell r="G6146">
            <v>45798</v>
          </cell>
          <cell r="H6146">
            <v>45824</v>
          </cell>
        </row>
        <row r="6147">
          <cell r="A6147" t="str">
            <v>FCON-27050</v>
          </cell>
          <cell r="G6147">
            <v>45798</v>
          </cell>
          <cell r="H6147">
            <v>45807</v>
          </cell>
        </row>
        <row r="6148">
          <cell r="A6148" t="str">
            <v>FCON-27000</v>
          </cell>
          <cell r="G6148">
            <v>45807</v>
          </cell>
          <cell r="H6148">
            <v>45817</v>
          </cell>
        </row>
        <row r="6149">
          <cell r="A6149" t="str">
            <v>FCON-27010</v>
          </cell>
          <cell r="G6149">
            <v>45817</v>
          </cell>
          <cell r="H6149">
            <v>45824</v>
          </cell>
        </row>
        <row r="6150">
          <cell r="A6150" t="str">
            <v>Intersección Vehicular Cl 24E / Level Intersection PK36+460</v>
          </cell>
          <cell r="G6150">
            <v>45817</v>
          </cell>
          <cell r="H6150">
            <v>45866</v>
          </cell>
        </row>
        <row r="6151">
          <cell r="A6151" t="str">
            <v>FCON-27120</v>
          </cell>
          <cell r="G6151">
            <v>45817</v>
          </cell>
          <cell r="H6151">
            <v>45826</v>
          </cell>
        </row>
        <row r="6152">
          <cell r="A6152" t="str">
            <v>FCON-27070</v>
          </cell>
          <cell r="G6152">
            <v>45826</v>
          </cell>
          <cell r="H6152">
            <v>45835</v>
          </cell>
        </row>
        <row r="6153">
          <cell r="A6153" t="str">
            <v>FCON-27080</v>
          </cell>
          <cell r="G6153">
            <v>45835</v>
          </cell>
          <cell r="H6153">
            <v>45843</v>
          </cell>
        </row>
        <row r="6154">
          <cell r="A6154" t="str">
            <v>FCON-27090</v>
          </cell>
          <cell r="G6154">
            <v>45843</v>
          </cell>
          <cell r="H6154">
            <v>45852</v>
          </cell>
        </row>
        <row r="6155">
          <cell r="A6155" t="str">
            <v>FCON-27100</v>
          </cell>
          <cell r="G6155">
            <v>45852</v>
          </cell>
          <cell r="H6155">
            <v>45859</v>
          </cell>
        </row>
        <row r="6156">
          <cell r="A6156" t="str">
            <v>FCON-27110</v>
          </cell>
          <cell r="G6156">
            <v>45852</v>
          </cell>
          <cell r="H6156">
            <v>45866</v>
          </cell>
        </row>
        <row r="6157">
          <cell r="A6157" t="str">
            <v>FCON-27130</v>
          </cell>
          <cell r="G6157">
            <v>45852</v>
          </cell>
          <cell r="H6157">
            <v>45866</v>
          </cell>
        </row>
        <row r="6158">
          <cell r="A6158" t="str">
            <v>Intersección Peatonal (Cerrada) / Level Intersection PK36+628 Pedestrian Closed</v>
          </cell>
          <cell r="G6158">
            <v>45866</v>
          </cell>
          <cell r="H6158">
            <v>45894</v>
          </cell>
        </row>
        <row r="6159">
          <cell r="A6159" t="str">
            <v>FCON-27190</v>
          </cell>
          <cell r="G6159">
            <v>45866</v>
          </cell>
          <cell r="H6159">
            <v>45877</v>
          </cell>
        </row>
        <row r="6160">
          <cell r="A6160" t="str">
            <v>FCON-27140</v>
          </cell>
          <cell r="G6160">
            <v>45877</v>
          </cell>
          <cell r="H6160">
            <v>45884</v>
          </cell>
        </row>
        <row r="6161">
          <cell r="A6161" t="str">
            <v>FCON-27150</v>
          </cell>
          <cell r="G6161">
            <v>45884</v>
          </cell>
          <cell r="H6161">
            <v>45894</v>
          </cell>
        </row>
        <row r="6162">
          <cell r="A6162" t="str">
            <v>Intersección Vehicular Cl 23E / Level Intersection PK36+660</v>
          </cell>
          <cell r="G6162">
            <v>45884</v>
          </cell>
          <cell r="H6162">
            <v>45932</v>
          </cell>
        </row>
        <row r="6163">
          <cell r="A6163" t="str">
            <v>FCON-27260</v>
          </cell>
          <cell r="G6163">
            <v>45884</v>
          </cell>
          <cell r="H6163">
            <v>45896</v>
          </cell>
        </row>
        <row r="6164">
          <cell r="A6164" t="str">
            <v>FCON-27210</v>
          </cell>
          <cell r="G6164">
            <v>45896</v>
          </cell>
          <cell r="H6164">
            <v>45903</v>
          </cell>
        </row>
        <row r="6165">
          <cell r="A6165" t="str">
            <v>FCON-27220</v>
          </cell>
          <cell r="G6165">
            <v>45903</v>
          </cell>
          <cell r="H6165">
            <v>45910</v>
          </cell>
        </row>
        <row r="6166">
          <cell r="A6166" t="str">
            <v>FCON-27230</v>
          </cell>
          <cell r="G6166">
            <v>45910</v>
          </cell>
          <cell r="H6166">
            <v>45918</v>
          </cell>
        </row>
        <row r="6167">
          <cell r="A6167" t="str">
            <v>FCON-27240</v>
          </cell>
          <cell r="G6167">
            <v>45918</v>
          </cell>
          <cell r="H6167">
            <v>45925</v>
          </cell>
        </row>
        <row r="6168">
          <cell r="A6168" t="str">
            <v>FCON-27250</v>
          </cell>
          <cell r="G6168">
            <v>45918</v>
          </cell>
          <cell r="H6168">
            <v>45932</v>
          </cell>
        </row>
        <row r="6169">
          <cell r="A6169" t="str">
            <v>FCON-27270</v>
          </cell>
          <cell r="G6169">
            <v>45918</v>
          </cell>
          <cell r="H6169">
            <v>45932</v>
          </cell>
        </row>
        <row r="6170">
          <cell r="A6170" t="str">
            <v>Intersección Peatonal Cl 20 / Level Intersection PK36+860 Pedestrian</v>
          </cell>
          <cell r="G6170">
            <v>45729</v>
          </cell>
          <cell r="H6170">
            <v>45948</v>
          </cell>
        </row>
        <row r="6171">
          <cell r="A6171" t="str">
            <v>FCON-27330</v>
          </cell>
          <cell r="G6171">
            <v>45729</v>
          </cell>
          <cell r="H6171">
            <v>45738</v>
          </cell>
        </row>
        <row r="6172">
          <cell r="A6172" t="str">
            <v>FCON-27280</v>
          </cell>
          <cell r="G6172">
            <v>45738</v>
          </cell>
          <cell r="H6172">
            <v>45748</v>
          </cell>
        </row>
        <row r="6173">
          <cell r="A6173" t="str">
            <v>FCON-27290</v>
          </cell>
          <cell r="G6173">
            <v>45748</v>
          </cell>
          <cell r="H6173">
            <v>45755</v>
          </cell>
        </row>
        <row r="6174">
          <cell r="A6174" t="str">
            <v>FCON-27300</v>
          </cell>
          <cell r="G6174">
            <v>45755</v>
          </cell>
          <cell r="H6174">
            <v>45762</v>
          </cell>
        </row>
        <row r="6175">
          <cell r="A6175" t="str">
            <v>FCON-27310</v>
          </cell>
          <cell r="G6175">
            <v>45762</v>
          </cell>
          <cell r="H6175">
            <v>45772</v>
          </cell>
        </row>
        <row r="6176">
          <cell r="A6176" t="str">
            <v>FCON-27320</v>
          </cell>
          <cell r="G6176">
            <v>45762</v>
          </cell>
          <cell r="H6176">
            <v>45780</v>
          </cell>
        </row>
        <row r="6177">
          <cell r="A6177" t="str">
            <v>FCON-27340</v>
          </cell>
          <cell r="G6177">
            <v>45932</v>
          </cell>
          <cell r="H6177">
            <v>45948</v>
          </cell>
        </row>
        <row r="6178">
          <cell r="A6178" t="str">
            <v>Intersección Peatonal (Cerrada) / Level Intersection PK36+940 Pedestrian Closed</v>
          </cell>
          <cell r="G6178">
            <v>45780</v>
          </cell>
          <cell r="H6178">
            <v>45805</v>
          </cell>
        </row>
        <row r="6179">
          <cell r="A6179" t="str">
            <v>FCON-27400</v>
          </cell>
          <cell r="G6179">
            <v>45780</v>
          </cell>
          <cell r="H6179">
            <v>45791</v>
          </cell>
        </row>
        <row r="6180">
          <cell r="A6180" t="str">
            <v>FCON-27350</v>
          </cell>
          <cell r="G6180">
            <v>45791</v>
          </cell>
          <cell r="H6180">
            <v>45798</v>
          </cell>
        </row>
        <row r="6181">
          <cell r="A6181" t="str">
            <v>FCON-27360</v>
          </cell>
          <cell r="G6181">
            <v>45798</v>
          </cell>
          <cell r="H6181">
            <v>45805</v>
          </cell>
        </row>
        <row r="6182">
          <cell r="A6182" t="str">
            <v>Intersección Peatonal Cra 1A Sur / Level Intersection PK37+240 Pedestrian</v>
          </cell>
          <cell r="G6182">
            <v>45798</v>
          </cell>
          <cell r="H6182">
            <v>45965</v>
          </cell>
        </row>
        <row r="6183">
          <cell r="A6183" t="str">
            <v>FCON-27470</v>
          </cell>
          <cell r="G6183">
            <v>45798</v>
          </cell>
          <cell r="H6183">
            <v>45807</v>
          </cell>
        </row>
        <row r="6184">
          <cell r="A6184" t="str">
            <v>FCON-27420</v>
          </cell>
          <cell r="G6184">
            <v>45807</v>
          </cell>
          <cell r="H6184">
            <v>45817</v>
          </cell>
        </row>
        <row r="6185">
          <cell r="A6185" t="str">
            <v>FCON-27430</v>
          </cell>
          <cell r="G6185">
            <v>45817</v>
          </cell>
          <cell r="H6185">
            <v>45824</v>
          </cell>
        </row>
        <row r="6186">
          <cell r="A6186" t="str">
            <v>FCON-27440</v>
          </cell>
          <cell r="G6186">
            <v>45824</v>
          </cell>
          <cell r="H6186">
            <v>45833</v>
          </cell>
        </row>
        <row r="6187">
          <cell r="A6187" t="str">
            <v>FCON-27450</v>
          </cell>
          <cell r="G6187">
            <v>45833</v>
          </cell>
          <cell r="H6187">
            <v>45841</v>
          </cell>
        </row>
        <row r="6188">
          <cell r="A6188" t="str">
            <v>FCON-27460</v>
          </cell>
          <cell r="G6188">
            <v>45833</v>
          </cell>
          <cell r="H6188">
            <v>45848</v>
          </cell>
        </row>
        <row r="6189">
          <cell r="A6189" t="str">
            <v>FCON-27480</v>
          </cell>
          <cell r="G6189">
            <v>45948</v>
          </cell>
          <cell r="H6189">
            <v>45965</v>
          </cell>
        </row>
        <row r="6190">
          <cell r="A6190" t="str">
            <v>Intersección Vehicular Cl 16A (Cerrada) / Level Intersection PK37+340 Closed</v>
          </cell>
          <cell r="G6190">
            <v>45848</v>
          </cell>
          <cell r="H6190">
            <v>45874</v>
          </cell>
        </row>
        <row r="6191">
          <cell r="A6191" t="str">
            <v>FCON-27540</v>
          </cell>
          <cell r="G6191">
            <v>45848</v>
          </cell>
          <cell r="H6191">
            <v>45859</v>
          </cell>
        </row>
        <row r="6192">
          <cell r="A6192" t="str">
            <v>FCON-27490</v>
          </cell>
          <cell r="G6192">
            <v>45859</v>
          </cell>
          <cell r="H6192">
            <v>45866</v>
          </cell>
        </row>
        <row r="6193">
          <cell r="A6193" t="str">
            <v>FCON-27500</v>
          </cell>
          <cell r="G6193">
            <v>45866</v>
          </cell>
          <cell r="H6193">
            <v>45874</v>
          </cell>
        </row>
        <row r="6194">
          <cell r="A6194" t="str">
            <v>Intersección Peatonal CL 14E (Cerrada) / Level Intersection PK37+540 Pedestrian Closed</v>
          </cell>
          <cell r="G6194">
            <v>45866</v>
          </cell>
          <cell r="H6194">
            <v>45894</v>
          </cell>
        </row>
        <row r="6195">
          <cell r="A6195" t="str">
            <v>FCON-27610</v>
          </cell>
          <cell r="G6195">
            <v>45866</v>
          </cell>
          <cell r="H6195">
            <v>45877</v>
          </cell>
        </row>
        <row r="6196">
          <cell r="A6196" t="str">
            <v>FCON-27560</v>
          </cell>
          <cell r="G6196">
            <v>45877</v>
          </cell>
          <cell r="H6196">
            <v>45884</v>
          </cell>
        </row>
        <row r="6197">
          <cell r="A6197" t="str">
            <v>FCON-27570</v>
          </cell>
          <cell r="G6197">
            <v>45884</v>
          </cell>
          <cell r="H6197">
            <v>45894</v>
          </cell>
        </row>
        <row r="6198">
          <cell r="A6198" t="str">
            <v>Intersección Peatonal CL 13 Este (Cerrada) / Level Intersection PK37+666 Pedestrian Closed</v>
          </cell>
          <cell r="G6198">
            <v>45884</v>
          </cell>
          <cell r="H6198">
            <v>45910</v>
          </cell>
        </row>
        <row r="6199">
          <cell r="A6199" t="str">
            <v>FCON-27680</v>
          </cell>
          <cell r="G6199">
            <v>45884</v>
          </cell>
          <cell r="H6199">
            <v>45896</v>
          </cell>
        </row>
        <row r="6200">
          <cell r="A6200" t="str">
            <v>FCON-27630</v>
          </cell>
          <cell r="G6200">
            <v>45896</v>
          </cell>
          <cell r="H6200">
            <v>45903</v>
          </cell>
        </row>
        <row r="6201">
          <cell r="A6201" t="str">
            <v>FCON-27640</v>
          </cell>
          <cell r="G6201">
            <v>45903</v>
          </cell>
          <cell r="H6201">
            <v>45910</v>
          </cell>
        </row>
        <row r="6202">
          <cell r="A6202" t="str">
            <v>Intersección Vehicular Propuesta Camino / Level Intersection PK37+700</v>
          </cell>
          <cell r="G6202">
            <v>45903</v>
          </cell>
          <cell r="H6202">
            <v>45981</v>
          </cell>
        </row>
        <row r="6203">
          <cell r="A6203" t="str">
            <v>FCON-27750</v>
          </cell>
          <cell r="G6203">
            <v>45903</v>
          </cell>
          <cell r="H6203">
            <v>45912</v>
          </cell>
        </row>
        <row r="6204">
          <cell r="A6204" t="str">
            <v>FCON-27700</v>
          </cell>
          <cell r="G6204">
            <v>45912</v>
          </cell>
          <cell r="H6204">
            <v>45920</v>
          </cell>
        </row>
        <row r="6205">
          <cell r="A6205" t="str">
            <v>FCON-27710</v>
          </cell>
          <cell r="G6205">
            <v>45920</v>
          </cell>
          <cell r="H6205">
            <v>45927</v>
          </cell>
        </row>
        <row r="6206">
          <cell r="A6206" t="str">
            <v>FCON-27720</v>
          </cell>
          <cell r="G6206">
            <v>45927</v>
          </cell>
          <cell r="H6206">
            <v>45936</v>
          </cell>
        </row>
        <row r="6207">
          <cell r="A6207" t="str">
            <v>FCON-27730</v>
          </cell>
          <cell r="G6207">
            <v>45936</v>
          </cell>
          <cell r="H6207">
            <v>45944</v>
          </cell>
        </row>
        <row r="6208">
          <cell r="A6208" t="str">
            <v>FCON-27740</v>
          </cell>
          <cell r="G6208">
            <v>45936</v>
          </cell>
          <cell r="H6208">
            <v>45951</v>
          </cell>
        </row>
        <row r="6209">
          <cell r="A6209" t="str">
            <v>FCON-27760</v>
          </cell>
          <cell r="G6209">
            <v>45965</v>
          </cell>
          <cell r="H6209">
            <v>45981</v>
          </cell>
        </row>
        <row r="6210">
          <cell r="A6210" t="str">
            <v>T18 Tramo 18 - Pte. Camino - estación Facatativá PK37+800 - PK39+660</v>
          </cell>
          <cell r="G6210">
            <v>45721</v>
          </cell>
          <cell r="H6210">
            <v>46179</v>
          </cell>
        </row>
        <row r="6211">
          <cell r="A6211" t="str">
            <v>T18-1 Construcción Estructura Rio Botello</v>
          </cell>
          <cell r="G6211">
            <v>45789</v>
          </cell>
          <cell r="H6211">
            <v>46035</v>
          </cell>
        </row>
        <row r="6212">
          <cell r="A6212" t="str">
            <v>FCON-11245</v>
          </cell>
          <cell r="G6212">
            <v>45789</v>
          </cell>
          <cell r="H6212">
            <v>45796</v>
          </cell>
        </row>
        <row r="6213">
          <cell r="A6213" t="str">
            <v>FCON-11250</v>
          </cell>
          <cell r="G6213">
            <v>45796</v>
          </cell>
          <cell r="H6213">
            <v>45832</v>
          </cell>
        </row>
        <row r="6214">
          <cell r="A6214" t="str">
            <v>FCON-11255</v>
          </cell>
          <cell r="G6214">
            <v>45806</v>
          </cell>
          <cell r="H6214">
            <v>45937</v>
          </cell>
        </row>
        <row r="6215">
          <cell r="A6215" t="str">
            <v>FCON-11260</v>
          </cell>
          <cell r="G6215">
            <v>45832</v>
          </cell>
          <cell r="H6215">
            <v>45841</v>
          </cell>
        </row>
        <row r="6216">
          <cell r="A6216" t="str">
            <v>FCON-11265</v>
          </cell>
          <cell r="G6216">
            <v>45841</v>
          </cell>
          <cell r="H6216">
            <v>45848</v>
          </cell>
        </row>
        <row r="6217">
          <cell r="A6217" t="str">
            <v>FCON-11270</v>
          </cell>
          <cell r="G6217">
            <v>45848</v>
          </cell>
          <cell r="H6217">
            <v>45849</v>
          </cell>
        </row>
        <row r="6218">
          <cell r="A6218" t="str">
            <v>FCON-11275</v>
          </cell>
          <cell r="G6218">
            <v>45849</v>
          </cell>
          <cell r="H6218">
            <v>45862</v>
          </cell>
        </row>
        <row r="6219">
          <cell r="A6219" t="str">
            <v>FCON-11280</v>
          </cell>
          <cell r="G6219">
            <v>45862</v>
          </cell>
          <cell r="H6219">
            <v>45867</v>
          </cell>
        </row>
        <row r="6220">
          <cell r="A6220" t="str">
            <v>FCON-11285</v>
          </cell>
          <cell r="G6220">
            <v>45867</v>
          </cell>
          <cell r="H6220">
            <v>45874</v>
          </cell>
        </row>
        <row r="6221">
          <cell r="A6221" t="str">
            <v>FCON-11290</v>
          </cell>
          <cell r="G6221">
            <v>45874</v>
          </cell>
          <cell r="H6221">
            <v>45890</v>
          </cell>
        </row>
        <row r="6222">
          <cell r="A6222" t="str">
            <v>FCON-11295</v>
          </cell>
          <cell r="G6222">
            <v>45890</v>
          </cell>
          <cell r="H6222">
            <v>45898</v>
          </cell>
        </row>
        <row r="6223">
          <cell r="A6223" t="str">
            <v>FCON-11300</v>
          </cell>
          <cell r="G6223">
            <v>45898</v>
          </cell>
          <cell r="H6223">
            <v>45910</v>
          </cell>
        </row>
        <row r="6224">
          <cell r="A6224" t="str">
            <v>FCON-11305</v>
          </cell>
          <cell r="G6224">
            <v>45911</v>
          </cell>
          <cell r="H6224">
            <v>45915</v>
          </cell>
        </row>
        <row r="6225">
          <cell r="A6225" t="str">
            <v>FCON-11310</v>
          </cell>
          <cell r="G6225">
            <v>45915</v>
          </cell>
          <cell r="H6225">
            <v>45923</v>
          </cell>
        </row>
        <row r="6226">
          <cell r="A6226" t="str">
            <v>FCON-11315</v>
          </cell>
          <cell r="G6226">
            <v>45923</v>
          </cell>
          <cell r="H6226">
            <v>45968</v>
          </cell>
        </row>
        <row r="6227">
          <cell r="A6227" t="str">
            <v>FCON-11320</v>
          </cell>
          <cell r="G6227">
            <v>45968</v>
          </cell>
          <cell r="H6227">
            <v>46008</v>
          </cell>
        </row>
        <row r="6228">
          <cell r="A6228" t="str">
            <v>FCON-11325</v>
          </cell>
          <cell r="G6228">
            <v>45994</v>
          </cell>
          <cell r="H6228">
            <v>46029</v>
          </cell>
        </row>
        <row r="6229">
          <cell r="A6229" t="str">
            <v>FCON-11330</v>
          </cell>
          <cell r="G6229">
            <v>46008</v>
          </cell>
          <cell r="H6229">
            <v>46029</v>
          </cell>
        </row>
        <row r="6230">
          <cell r="A6230" t="str">
            <v>FCON-11335</v>
          </cell>
          <cell r="G6230">
            <v>46021</v>
          </cell>
          <cell r="H6230">
            <v>46035</v>
          </cell>
        </row>
        <row r="6231">
          <cell r="A6231" t="str">
            <v>T18-2 Tramo 18 - Movimiento de tierra finalizado y sistema de drenaje finalizados</v>
          </cell>
          <cell r="G6231">
            <v>45721</v>
          </cell>
          <cell r="H6231">
            <v>45940</v>
          </cell>
        </row>
        <row r="6232">
          <cell r="A6232" t="str">
            <v>FCON-11345</v>
          </cell>
          <cell r="G6232">
            <v>45721</v>
          </cell>
          <cell r="H6232">
            <v>45775</v>
          </cell>
        </row>
        <row r="6233">
          <cell r="A6233" t="str">
            <v>FCON-11350</v>
          </cell>
          <cell r="G6233">
            <v>45737</v>
          </cell>
          <cell r="H6233">
            <v>45940</v>
          </cell>
        </row>
        <row r="6234">
          <cell r="A6234" t="str">
            <v>FCON-11360</v>
          </cell>
          <cell r="G6234">
            <v>45772</v>
          </cell>
          <cell r="H6234">
            <v>45845</v>
          </cell>
        </row>
        <row r="6235">
          <cell r="A6235" t="str">
            <v>FCON-11365</v>
          </cell>
          <cell r="G6235">
            <v>45782</v>
          </cell>
          <cell r="H6235">
            <v>45854</v>
          </cell>
        </row>
        <row r="6236">
          <cell r="A6236" t="str">
            <v>FCON-11370</v>
          </cell>
          <cell r="G6236">
            <v>45791</v>
          </cell>
          <cell r="H6236">
            <v>45882</v>
          </cell>
        </row>
        <row r="6237">
          <cell r="A6237" t="str">
            <v>FCON-11375</v>
          </cell>
          <cell r="G6237">
            <v>45807</v>
          </cell>
          <cell r="H6237">
            <v>45888</v>
          </cell>
        </row>
        <row r="6238">
          <cell r="A6238" t="str">
            <v>FCON-11385</v>
          </cell>
          <cell r="G6238">
            <v>45826</v>
          </cell>
          <cell r="H6238">
            <v>45917</v>
          </cell>
        </row>
        <row r="6239">
          <cell r="A6239" t="str">
            <v>FCON-11390</v>
          </cell>
          <cell r="G6239">
            <v>45826</v>
          </cell>
          <cell r="H6239">
            <v>45917</v>
          </cell>
        </row>
        <row r="6240">
          <cell r="A6240" t="str">
            <v>FCON-11395</v>
          </cell>
          <cell r="G6240">
            <v>45826</v>
          </cell>
          <cell r="H6240">
            <v>45917</v>
          </cell>
        </row>
        <row r="6241">
          <cell r="A6241" t="str">
            <v>FCON-11400</v>
          </cell>
          <cell r="G6241">
            <v>45888</v>
          </cell>
          <cell r="H6241">
            <v>45890</v>
          </cell>
        </row>
        <row r="6242">
          <cell r="A6242" t="str">
            <v>T18-3 Vía férrea Tramo 18 - K37+800 - K39+660</v>
          </cell>
          <cell r="G6242">
            <v>45923</v>
          </cell>
          <cell r="H6242">
            <v>46121</v>
          </cell>
        </row>
        <row r="6243">
          <cell r="A6243" t="str">
            <v>FCON-11405</v>
          </cell>
          <cell r="G6243">
            <v>45923</v>
          </cell>
          <cell r="H6243">
            <v>45927</v>
          </cell>
        </row>
        <row r="6244">
          <cell r="A6244" t="str">
            <v>FCON-11410</v>
          </cell>
          <cell r="G6244">
            <v>45929</v>
          </cell>
          <cell r="H6244">
            <v>45947</v>
          </cell>
        </row>
        <row r="6245">
          <cell r="A6245" t="str">
            <v>FCON-11415</v>
          </cell>
          <cell r="G6245">
            <v>45929</v>
          </cell>
          <cell r="H6245">
            <v>46008</v>
          </cell>
        </row>
        <row r="6246">
          <cell r="A6246" t="str">
            <v>FCON-11420</v>
          </cell>
          <cell r="G6246">
            <v>45937</v>
          </cell>
          <cell r="H6246">
            <v>45975</v>
          </cell>
        </row>
        <row r="6247">
          <cell r="A6247" t="str">
            <v>FCON-11425</v>
          </cell>
          <cell r="G6247">
            <v>46035</v>
          </cell>
          <cell r="H6247">
            <v>46051</v>
          </cell>
        </row>
        <row r="6248">
          <cell r="A6248" t="str">
            <v>FCON-11430</v>
          </cell>
          <cell r="G6248">
            <v>46053</v>
          </cell>
          <cell r="H6248">
            <v>46086</v>
          </cell>
        </row>
        <row r="6249">
          <cell r="A6249" t="str">
            <v>FCON-11435</v>
          </cell>
          <cell r="G6249">
            <v>46087</v>
          </cell>
          <cell r="H6249">
            <v>46114</v>
          </cell>
        </row>
        <row r="6250">
          <cell r="A6250" t="str">
            <v>FCON-11440</v>
          </cell>
          <cell r="G6250">
            <v>46115</v>
          </cell>
          <cell r="H6250">
            <v>46121</v>
          </cell>
        </row>
        <row r="6251">
          <cell r="A6251" t="str">
            <v>FCON-11445</v>
          </cell>
          <cell r="H6251">
            <v>46121</v>
          </cell>
        </row>
        <row r="6252">
          <cell r="A6252" t="str">
            <v>FCON-11450</v>
          </cell>
          <cell r="H6252">
            <v>46121</v>
          </cell>
        </row>
        <row r="6253">
          <cell r="A6253" t="str">
            <v>T18-4A Vía férrea Tramo 18 con sistemas férreos instalados</v>
          </cell>
          <cell r="G6253">
            <v>45888</v>
          </cell>
          <cell r="H6253">
            <v>46132</v>
          </cell>
        </row>
        <row r="6254">
          <cell r="A6254" t="str">
            <v>Sistema de Catenaria</v>
          </cell>
          <cell r="G6254">
            <v>45888</v>
          </cell>
          <cell r="H6254">
            <v>46055</v>
          </cell>
        </row>
        <row r="6255">
          <cell r="A6255" t="str">
            <v>FCON-11455</v>
          </cell>
          <cell r="G6255">
            <v>45888</v>
          </cell>
          <cell r="H6255">
            <v>45895</v>
          </cell>
        </row>
        <row r="6256">
          <cell r="A6256" t="str">
            <v>FCON-11380</v>
          </cell>
          <cell r="G6256">
            <v>45895</v>
          </cell>
          <cell r="H6256">
            <v>45990</v>
          </cell>
        </row>
        <row r="6257">
          <cell r="A6257" t="str">
            <v>FCON-11460</v>
          </cell>
          <cell r="G6257">
            <v>45990</v>
          </cell>
          <cell r="H6257">
            <v>46055</v>
          </cell>
        </row>
        <row r="6258">
          <cell r="A6258" t="str">
            <v>Redes Energia del tramo (Cable de Media)</v>
          </cell>
          <cell r="G6258">
            <v>46008</v>
          </cell>
          <cell r="H6258">
            <v>46086</v>
          </cell>
        </row>
        <row r="6259">
          <cell r="A6259" t="str">
            <v>FCON-11495</v>
          </cell>
          <cell r="G6259">
            <v>46008</v>
          </cell>
          <cell r="H6259">
            <v>46077</v>
          </cell>
        </row>
        <row r="6260">
          <cell r="A6260" t="str">
            <v>FCON-11500</v>
          </cell>
          <cell r="G6260">
            <v>46008</v>
          </cell>
          <cell r="H6260">
            <v>46077</v>
          </cell>
        </row>
        <row r="6261">
          <cell r="A6261" t="str">
            <v>FCON-11505</v>
          </cell>
          <cell r="G6261">
            <v>46008</v>
          </cell>
          <cell r="H6261">
            <v>46077</v>
          </cell>
        </row>
        <row r="6262">
          <cell r="A6262" t="str">
            <v>FCON-11510</v>
          </cell>
          <cell r="G6262">
            <v>46077</v>
          </cell>
          <cell r="H6262">
            <v>46081</v>
          </cell>
        </row>
        <row r="6263">
          <cell r="A6263" t="str">
            <v>FCON-11515</v>
          </cell>
          <cell r="G6263">
            <v>46081</v>
          </cell>
          <cell r="H6263">
            <v>46086</v>
          </cell>
        </row>
        <row r="6264">
          <cell r="A6264" t="str">
            <v>Sistema de Comunicaciones</v>
          </cell>
          <cell r="G6264">
            <v>46051</v>
          </cell>
          <cell r="H6264">
            <v>46132</v>
          </cell>
        </row>
        <row r="6265">
          <cell r="A6265" t="str">
            <v>FCON-11520</v>
          </cell>
          <cell r="G6265">
            <v>46051</v>
          </cell>
          <cell r="H6265">
            <v>46052</v>
          </cell>
        </row>
        <row r="6266">
          <cell r="A6266" t="str">
            <v>FCON-11525</v>
          </cell>
          <cell r="G6266">
            <v>46052</v>
          </cell>
          <cell r="H6266">
            <v>46114</v>
          </cell>
        </row>
        <row r="6267">
          <cell r="A6267" t="str">
            <v>FCON-11530</v>
          </cell>
          <cell r="G6267">
            <v>46052</v>
          </cell>
          <cell r="H6267">
            <v>46078</v>
          </cell>
        </row>
        <row r="6268">
          <cell r="A6268" t="str">
            <v>FCON-11535</v>
          </cell>
          <cell r="G6268">
            <v>46052</v>
          </cell>
          <cell r="H6268">
            <v>46090</v>
          </cell>
        </row>
        <row r="6269">
          <cell r="A6269" t="str">
            <v>FCON-11540</v>
          </cell>
          <cell r="G6269">
            <v>46052</v>
          </cell>
          <cell r="H6269">
            <v>46090</v>
          </cell>
        </row>
        <row r="6270">
          <cell r="A6270" t="str">
            <v>FCON-11545</v>
          </cell>
          <cell r="G6270">
            <v>46052</v>
          </cell>
          <cell r="H6270">
            <v>46114</v>
          </cell>
        </row>
        <row r="6271">
          <cell r="A6271" t="str">
            <v>FCON-11555</v>
          </cell>
          <cell r="G6271">
            <v>46090</v>
          </cell>
          <cell r="H6271">
            <v>46112</v>
          </cell>
        </row>
        <row r="6272">
          <cell r="A6272" t="str">
            <v>FCON-11550</v>
          </cell>
          <cell r="G6272">
            <v>46091</v>
          </cell>
          <cell r="H6272">
            <v>46122</v>
          </cell>
        </row>
        <row r="6273">
          <cell r="A6273" t="str">
            <v>FCON-11560</v>
          </cell>
          <cell r="G6273">
            <v>46112</v>
          </cell>
          <cell r="H6273">
            <v>46115</v>
          </cell>
        </row>
        <row r="6274">
          <cell r="A6274" t="str">
            <v>FCON-11565</v>
          </cell>
          <cell r="G6274">
            <v>46115</v>
          </cell>
          <cell r="H6274">
            <v>46119</v>
          </cell>
        </row>
        <row r="6275">
          <cell r="A6275" t="str">
            <v>FCON-11570</v>
          </cell>
          <cell r="G6275">
            <v>46115</v>
          </cell>
          <cell r="H6275">
            <v>46119</v>
          </cell>
        </row>
        <row r="6276">
          <cell r="A6276" t="str">
            <v>FCON-11575</v>
          </cell>
          <cell r="G6276">
            <v>46115</v>
          </cell>
          <cell r="H6276">
            <v>46119</v>
          </cell>
        </row>
        <row r="6277">
          <cell r="A6277" t="str">
            <v>FCON-11580</v>
          </cell>
          <cell r="G6277">
            <v>46119</v>
          </cell>
          <cell r="H6277">
            <v>46121</v>
          </cell>
        </row>
        <row r="6278">
          <cell r="A6278" t="str">
            <v>FCON-11585</v>
          </cell>
          <cell r="G6278">
            <v>46122</v>
          </cell>
          <cell r="H6278">
            <v>46127</v>
          </cell>
        </row>
        <row r="6279">
          <cell r="A6279" t="str">
            <v>FCON-11590</v>
          </cell>
          <cell r="G6279">
            <v>46127</v>
          </cell>
          <cell r="H6279">
            <v>46132</v>
          </cell>
        </row>
        <row r="6280">
          <cell r="A6280" t="str">
            <v>Sistema de Señalización en vía e Intersecciones</v>
          </cell>
          <cell r="G6280">
            <v>46051</v>
          </cell>
          <cell r="H6280">
            <v>46129</v>
          </cell>
        </row>
        <row r="6281">
          <cell r="A6281" t="str">
            <v>FCON-11595</v>
          </cell>
          <cell r="G6281">
            <v>46051</v>
          </cell>
          <cell r="H6281">
            <v>46052</v>
          </cell>
        </row>
        <row r="6282">
          <cell r="A6282" t="str">
            <v>FCON-11600</v>
          </cell>
          <cell r="G6282">
            <v>46052</v>
          </cell>
          <cell r="H6282">
            <v>46114</v>
          </cell>
        </row>
        <row r="6283">
          <cell r="A6283" t="str">
            <v>FCON-11605</v>
          </cell>
          <cell r="G6283">
            <v>46052</v>
          </cell>
          <cell r="H6283">
            <v>46078</v>
          </cell>
        </row>
        <row r="6284">
          <cell r="A6284" t="str">
            <v>FCON-11610</v>
          </cell>
          <cell r="G6284">
            <v>46055</v>
          </cell>
          <cell r="H6284">
            <v>46116</v>
          </cell>
        </row>
        <row r="6285">
          <cell r="A6285" t="str">
            <v>FCON-11615</v>
          </cell>
          <cell r="G6285">
            <v>46090</v>
          </cell>
          <cell r="H6285">
            <v>46121</v>
          </cell>
        </row>
        <row r="6286">
          <cell r="A6286" t="str">
            <v>FCON-11620</v>
          </cell>
          <cell r="G6286">
            <v>46090</v>
          </cell>
          <cell r="H6286">
            <v>46121</v>
          </cell>
        </row>
        <row r="6287">
          <cell r="A6287" t="str">
            <v>FCON-11625</v>
          </cell>
          <cell r="G6287">
            <v>46090</v>
          </cell>
          <cell r="H6287">
            <v>46121</v>
          </cell>
        </row>
        <row r="6288">
          <cell r="A6288" t="str">
            <v>FCON-11630</v>
          </cell>
          <cell r="G6288">
            <v>46121</v>
          </cell>
          <cell r="H6288">
            <v>46125</v>
          </cell>
        </row>
        <row r="6289">
          <cell r="A6289" t="str">
            <v>FCON-11635</v>
          </cell>
          <cell r="G6289">
            <v>46126</v>
          </cell>
          <cell r="H6289">
            <v>46129</v>
          </cell>
        </row>
        <row r="6290">
          <cell r="A6290" t="str">
            <v>T18-4B Vía férrea Tramo 18 con sistemas férreos verificados, probados y funcionado</v>
          </cell>
          <cell r="G6290">
            <v>46001</v>
          </cell>
          <cell r="H6290">
            <v>46179</v>
          </cell>
        </row>
        <row r="6291">
          <cell r="A6291" t="str">
            <v>Sistema de Catenaria</v>
          </cell>
          <cell r="G6291">
            <v>46001</v>
          </cell>
          <cell r="H6291">
            <v>46179</v>
          </cell>
        </row>
        <row r="6292">
          <cell r="A6292" t="str">
            <v>FCON-11470</v>
          </cell>
          <cell r="G6292">
            <v>46001</v>
          </cell>
          <cell r="H6292">
            <v>46030</v>
          </cell>
        </row>
        <row r="6293">
          <cell r="A6293" t="str">
            <v>FCON-11465</v>
          </cell>
          <cell r="G6293">
            <v>46001</v>
          </cell>
          <cell r="H6293">
            <v>46063</v>
          </cell>
        </row>
        <row r="6294">
          <cell r="A6294" t="str">
            <v>FCON-11475</v>
          </cell>
          <cell r="G6294">
            <v>46071</v>
          </cell>
          <cell r="H6294">
            <v>46101</v>
          </cell>
        </row>
        <row r="6295">
          <cell r="A6295" t="str">
            <v>FCON-11480</v>
          </cell>
          <cell r="G6295">
            <v>46101</v>
          </cell>
          <cell r="H6295">
            <v>46119</v>
          </cell>
        </row>
        <row r="6296">
          <cell r="A6296" t="str">
            <v>FCON-11485</v>
          </cell>
          <cell r="G6296">
            <v>46119</v>
          </cell>
          <cell r="H6296">
            <v>46134</v>
          </cell>
        </row>
        <row r="6297">
          <cell r="A6297" t="str">
            <v>FCON-11490</v>
          </cell>
          <cell r="G6297">
            <v>46134</v>
          </cell>
          <cell r="H6297">
            <v>46142</v>
          </cell>
        </row>
        <row r="6298">
          <cell r="A6298" t="str">
            <v>FCON-11640</v>
          </cell>
          <cell r="G6298">
            <v>46142</v>
          </cell>
          <cell r="H6298">
            <v>46179</v>
          </cell>
        </row>
        <row r="6299">
          <cell r="A6299" t="str">
            <v>Redes Energia del tramo (Cable de Media)</v>
          </cell>
          <cell r="G6299">
            <v>46086</v>
          </cell>
          <cell r="H6299">
            <v>46112</v>
          </cell>
        </row>
        <row r="6300">
          <cell r="A6300" t="str">
            <v>FCON-11645</v>
          </cell>
          <cell r="G6300">
            <v>46086</v>
          </cell>
          <cell r="H6300">
            <v>46112</v>
          </cell>
        </row>
        <row r="6301">
          <cell r="A6301" t="str">
            <v>FCON-11650</v>
          </cell>
          <cell r="G6301">
            <v>46086</v>
          </cell>
          <cell r="H6301">
            <v>46112</v>
          </cell>
        </row>
        <row r="6302">
          <cell r="A6302" t="str">
            <v>Sistema de Comunicaciones</v>
          </cell>
          <cell r="G6302">
            <v>46132</v>
          </cell>
          <cell r="H6302">
            <v>46154</v>
          </cell>
        </row>
        <row r="6303">
          <cell r="A6303" t="str">
            <v>FCON-11655</v>
          </cell>
          <cell r="G6303">
            <v>46132</v>
          </cell>
          <cell r="H6303">
            <v>46154</v>
          </cell>
        </row>
        <row r="6304">
          <cell r="A6304" t="str">
            <v>Sistema de Señalización en vía e Intersecciones</v>
          </cell>
          <cell r="G6304">
            <v>46129</v>
          </cell>
          <cell r="H6304">
            <v>46154</v>
          </cell>
        </row>
        <row r="6305">
          <cell r="A6305" t="str">
            <v>FCON-11660</v>
          </cell>
          <cell r="G6305">
            <v>46129</v>
          </cell>
          <cell r="H6305">
            <v>46154</v>
          </cell>
        </row>
        <row r="6306">
          <cell r="A6306" t="str">
            <v>T18-5 Entrega Estructura y Acabados Estación Facatativá</v>
          </cell>
          <cell r="G6306">
            <v>45743</v>
          </cell>
          <cell r="H6306">
            <v>46003</v>
          </cell>
        </row>
        <row r="6307">
          <cell r="A6307" t="str">
            <v>FCON-11665</v>
          </cell>
          <cell r="G6307">
            <v>45743</v>
          </cell>
          <cell r="H6307">
            <v>45763</v>
          </cell>
        </row>
        <row r="6308">
          <cell r="A6308" t="str">
            <v>FCON-11670</v>
          </cell>
          <cell r="G6308">
            <v>45763</v>
          </cell>
          <cell r="H6308">
            <v>45792</v>
          </cell>
        </row>
        <row r="6309">
          <cell r="A6309" t="str">
            <v>FCON-11675</v>
          </cell>
          <cell r="G6309">
            <v>45763</v>
          </cell>
          <cell r="H6309">
            <v>45961</v>
          </cell>
        </row>
        <row r="6310">
          <cell r="A6310" t="str">
            <v>FCON-11680</v>
          </cell>
          <cell r="G6310">
            <v>45783</v>
          </cell>
          <cell r="H6310">
            <v>45808</v>
          </cell>
        </row>
        <row r="6311">
          <cell r="A6311" t="str">
            <v>FCON-11685</v>
          </cell>
          <cell r="G6311">
            <v>45791</v>
          </cell>
          <cell r="H6311">
            <v>45818</v>
          </cell>
        </row>
        <row r="6312">
          <cell r="A6312" t="str">
            <v>FCON-11690</v>
          </cell>
          <cell r="G6312">
            <v>45818</v>
          </cell>
          <cell r="H6312">
            <v>45824</v>
          </cell>
        </row>
        <row r="6313">
          <cell r="A6313" t="str">
            <v>FCON-11695</v>
          </cell>
          <cell r="G6313">
            <v>45824</v>
          </cell>
          <cell r="H6313">
            <v>45842</v>
          </cell>
        </row>
        <row r="6314">
          <cell r="A6314" t="str">
            <v>FCON-11700</v>
          </cell>
          <cell r="G6314">
            <v>45824</v>
          </cell>
          <cell r="H6314">
            <v>45967</v>
          </cell>
        </row>
        <row r="6315">
          <cell r="A6315" t="str">
            <v>FCON-11705</v>
          </cell>
          <cell r="G6315">
            <v>45842</v>
          </cell>
          <cell r="H6315">
            <v>45924</v>
          </cell>
        </row>
        <row r="6316">
          <cell r="A6316" t="str">
            <v>FCON-11710</v>
          </cell>
          <cell r="G6316">
            <v>45875</v>
          </cell>
          <cell r="H6316">
            <v>45944</v>
          </cell>
        </row>
        <row r="6317">
          <cell r="A6317" t="str">
            <v>FCON-11715</v>
          </cell>
          <cell r="G6317">
            <v>45880</v>
          </cell>
          <cell r="H6317">
            <v>45968</v>
          </cell>
        </row>
        <row r="6318">
          <cell r="A6318" t="str">
            <v>FCON-11720</v>
          </cell>
          <cell r="G6318">
            <v>45910</v>
          </cell>
          <cell r="H6318">
            <v>45961</v>
          </cell>
        </row>
        <row r="6319">
          <cell r="A6319" t="str">
            <v>FCON-11725</v>
          </cell>
          <cell r="G6319">
            <v>45926</v>
          </cell>
          <cell r="H6319">
            <v>45981</v>
          </cell>
        </row>
        <row r="6320">
          <cell r="A6320" t="str">
            <v>FCON-11730</v>
          </cell>
          <cell r="G6320">
            <v>45961</v>
          </cell>
          <cell r="H6320">
            <v>46003</v>
          </cell>
        </row>
        <row r="6321">
          <cell r="A6321" t="str">
            <v>T18-6A Entrega Estación Facatativá con sistemas férreos instalados</v>
          </cell>
          <cell r="G6321">
            <v>46003</v>
          </cell>
          <cell r="H6321">
            <v>46106</v>
          </cell>
        </row>
        <row r="6322">
          <cell r="A6322" t="str">
            <v>Sistema de Recuado AFC</v>
          </cell>
          <cell r="G6322">
            <v>46059</v>
          </cell>
          <cell r="H6322">
            <v>46106</v>
          </cell>
        </row>
        <row r="6323">
          <cell r="A6323" t="str">
            <v>FCON-11735</v>
          </cell>
          <cell r="G6323">
            <v>46059</v>
          </cell>
          <cell r="H6323">
            <v>46097</v>
          </cell>
        </row>
        <row r="6324">
          <cell r="A6324" t="str">
            <v>FCON-11740</v>
          </cell>
          <cell r="G6324">
            <v>46059</v>
          </cell>
          <cell r="H6324">
            <v>46106</v>
          </cell>
        </row>
        <row r="6325">
          <cell r="A6325" t="str">
            <v>FCON-11745</v>
          </cell>
          <cell r="G6325">
            <v>46097</v>
          </cell>
          <cell r="H6325">
            <v>46101</v>
          </cell>
        </row>
        <row r="6326">
          <cell r="A6326" t="str">
            <v>FCON-11750</v>
          </cell>
          <cell r="G6326">
            <v>46101</v>
          </cell>
          <cell r="H6326">
            <v>46106</v>
          </cell>
        </row>
        <row r="6327">
          <cell r="A6327" t="str">
            <v>Sistemas de Comunicación</v>
          </cell>
          <cell r="G6327">
            <v>46003</v>
          </cell>
          <cell r="H6327">
            <v>46106</v>
          </cell>
        </row>
        <row r="6328">
          <cell r="A6328" t="str">
            <v>FCON-11755</v>
          </cell>
          <cell r="G6328">
            <v>46003</v>
          </cell>
          <cell r="H6328">
            <v>46085</v>
          </cell>
        </row>
        <row r="6329">
          <cell r="A6329" t="str">
            <v>FCON-11760</v>
          </cell>
          <cell r="G6329">
            <v>46006</v>
          </cell>
          <cell r="H6329">
            <v>46093</v>
          </cell>
        </row>
        <row r="6330">
          <cell r="A6330" t="str">
            <v>FCON-11765</v>
          </cell>
          <cell r="G6330">
            <v>46059</v>
          </cell>
          <cell r="H6330">
            <v>46097</v>
          </cell>
        </row>
        <row r="6331">
          <cell r="A6331" t="str">
            <v>FCON-11770</v>
          </cell>
          <cell r="G6331">
            <v>46059</v>
          </cell>
          <cell r="H6331">
            <v>46097</v>
          </cell>
        </row>
        <row r="6332">
          <cell r="A6332" t="str">
            <v>FCON-11775</v>
          </cell>
          <cell r="G6332">
            <v>46059</v>
          </cell>
          <cell r="H6332">
            <v>46097</v>
          </cell>
        </row>
        <row r="6333">
          <cell r="A6333" t="str">
            <v>FCON-11780</v>
          </cell>
          <cell r="G6333">
            <v>46059</v>
          </cell>
          <cell r="H6333">
            <v>46097</v>
          </cell>
        </row>
        <row r="6334">
          <cell r="A6334" t="str">
            <v>FCON-11785</v>
          </cell>
          <cell r="G6334">
            <v>46059</v>
          </cell>
          <cell r="H6334">
            <v>46097</v>
          </cell>
        </row>
        <row r="6335">
          <cell r="A6335" t="str">
            <v>FCON-11790</v>
          </cell>
          <cell r="G6335">
            <v>46059</v>
          </cell>
          <cell r="H6335">
            <v>46097</v>
          </cell>
        </row>
        <row r="6336">
          <cell r="A6336" t="str">
            <v>FCON-11795</v>
          </cell>
          <cell r="G6336">
            <v>46059</v>
          </cell>
          <cell r="H6336">
            <v>46097</v>
          </cell>
        </row>
        <row r="6337">
          <cell r="A6337" t="str">
            <v>FCON-11800</v>
          </cell>
          <cell r="G6337">
            <v>46059</v>
          </cell>
          <cell r="H6337">
            <v>46097</v>
          </cell>
        </row>
        <row r="6338">
          <cell r="A6338" t="str">
            <v>FCON-11805</v>
          </cell>
          <cell r="G6338">
            <v>46097</v>
          </cell>
          <cell r="H6338">
            <v>46101</v>
          </cell>
        </row>
        <row r="6339">
          <cell r="A6339" t="str">
            <v>FCON-11810</v>
          </cell>
          <cell r="G6339">
            <v>46101</v>
          </cell>
          <cell r="H6339">
            <v>46106</v>
          </cell>
        </row>
        <row r="6340">
          <cell r="A6340" t="str">
            <v>Subestación de la Estación de Pasajeros</v>
          </cell>
          <cell r="G6340">
            <v>46003</v>
          </cell>
          <cell r="H6340">
            <v>46106</v>
          </cell>
        </row>
        <row r="6341">
          <cell r="A6341" t="str">
            <v>Construcción e Intalación del equipo de media tensión (Subestación reductora y rectificadora)</v>
          </cell>
          <cell r="G6341">
            <v>46003</v>
          </cell>
          <cell r="H6341">
            <v>46106</v>
          </cell>
        </row>
        <row r="6342">
          <cell r="A6342" t="str">
            <v>FCON-11815</v>
          </cell>
          <cell r="G6342">
            <v>46003</v>
          </cell>
          <cell r="H6342">
            <v>46085</v>
          </cell>
        </row>
        <row r="6343">
          <cell r="A6343" t="str">
            <v>FCON-11820</v>
          </cell>
          <cell r="G6343">
            <v>46003</v>
          </cell>
          <cell r="H6343">
            <v>46085</v>
          </cell>
        </row>
        <row r="6344">
          <cell r="A6344" t="str">
            <v>FCON-11825</v>
          </cell>
          <cell r="G6344">
            <v>46059</v>
          </cell>
          <cell r="H6344">
            <v>46097</v>
          </cell>
        </row>
        <row r="6345">
          <cell r="A6345" t="str">
            <v>FCON-11830</v>
          </cell>
          <cell r="G6345">
            <v>46059</v>
          </cell>
          <cell r="H6345">
            <v>46097</v>
          </cell>
        </row>
        <row r="6346">
          <cell r="A6346" t="str">
            <v>FCON-11835</v>
          </cell>
          <cell r="G6346">
            <v>46097</v>
          </cell>
          <cell r="H6346">
            <v>46106</v>
          </cell>
        </row>
        <row r="6347">
          <cell r="A6347" t="str">
            <v>Comunication</v>
          </cell>
          <cell r="G6347">
            <v>46059</v>
          </cell>
          <cell r="H6347">
            <v>46106</v>
          </cell>
        </row>
        <row r="6348">
          <cell r="A6348" t="str">
            <v>FCON-11840</v>
          </cell>
          <cell r="G6348">
            <v>46059</v>
          </cell>
          <cell r="H6348">
            <v>46097</v>
          </cell>
        </row>
        <row r="6349">
          <cell r="A6349" t="str">
            <v>FCON-11845</v>
          </cell>
          <cell r="G6349">
            <v>46059</v>
          </cell>
          <cell r="H6349">
            <v>46097</v>
          </cell>
        </row>
        <row r="6350">
          <cell r="A6350" t="str">
            <v>FCON-11850</v>
          </cell>
          <cell r="G6350">
            <v>46059</v>
          </cell>
          <cell r="H6350">
            <v>46097</v>
          </cell>
        </row>
        <row r="6351">
          <cell r="A6351" t="str">
            <v>FCON-11855</v>
          </cell>
          <cell r="G6351">
            <v>46059</v>
          </cell>
          <cell r="H6351">
            <v>46097</v>
          </cell>
        </row>
        <row r="6352">
          <cell r="A6352" t="str">
            <v>FCON-11860</v>
          </cell>
          <cell r="G6352">
            <v>46059</v>
          </cell>
          <cell r="H6352">
            <v>46097</v>
          </cell>
        </row>
        <row r="6353">
          <cell r="A6353" t="str">
            <v>FCON-11865</v>
          </cell>
          <cell r="G6353">
            <v>46059</v>
          </cell>
          <cell r="H6353">
            <v>46097</v>
          </cell>
        </row>
        <row r="6354">
          <cell r="A6354" t="str">
            <v>FCON-11870</v>
          </cell>
          <cell r="G6354">
            <v>46059</v>
          </cell>
          <cell r="H6354">
            <v>46097</v>
          </cell>
        </row>
        <row r="6355">
          <cell r="A6355" t="str">
            <v>FCON-11875</v>
          </cell>
          <cell r="G6355">
            <v>46097</v>
          </cell>
          <cell r="H6355">
            <v>46106</v>
          </cell>
        </row>
        <row r="6356">
          <cell r="A6356" t="str">
            <v>T18-6B Entrega Estación Facatativá con sistemas férreos verificados, probados y funcionado</v>
          </cell>
          <cell r="G6356">
            <v>46106</v>
          </cell>
          <cell r="H6356">
            <v>46149</v>
          </cell>
        </row>
        <row r="6357">
          <cell r="A6357" t="str">
            <v>Sistema de Recuado AFC</v>
          </cell>
          <cell r="G6357">
            <v>46106</v>
          </cell>
          <cell r="H6357">
            <v>46149</v>
          </cell>
        </row>
        <row r="6358">
          <cell r="A6358" t="str">
            <v>FCON-11880</v>
          </cell>
          <cell r="G6358">
            <v>46106</v>
          </cell>
          <cell r="H6358">
            <v>46149</v>
          </cell>
        </row>
        <row r="6359">
          <cell r="A6359" t="str">
            <v>Sistemas de Comunicación</v>
          </cell>
          <cell r="G6359">
            <v>46106</v>
          </cell>
          <cell r="H6359">
            <v>46149</v>
          </cell>
        </row>
        <row r="6360">
          <cell r="A6360" t="str">
            <v>FCON-11885</v>
          </cell>
          <cell r="G6360">
            <v>46106</v>
          </cell>
          <cell r="H6360">
            <v>46149</v>
          </cell>
        </row>
        <row r="6361">
          <cell r="A6361" t="str">
            <v>Subestación de la Estación de Pasajeros</v>
          </cell>
          <cell r="G6361">
            <v>46106</v>
          </cell>
          <cell r="H6361">
            <v>46149</v>
          </cell>
        </row>
        <row r="6362">
          <cell r="A6362" t="str">
            <v>FCON-11890</v>
          </cell>
          <cell r="G6362">
            <v>46106</v>
          </cell>
          <cell r="H6362">
            <v>46149</v>
          </cell>
        </row>
        <row r="6363">
          <cell r="A6363" t="str">
            <v>T18-7 Intersecciones a nivel y vías de acceso "servicio"</v>
          </cell>
          <cell r="G6363">
            <v>45775</v>
          </cell>
          <cell r="H6363">
            <v>46070</v>
          </cell>
        </row>
        <row r="6364">
          <cell r="A6364" t="str">
            <v>Intersección Vehicular Acceso a Predio / Level Intersection PK38+500</v>
          </cell>
          <cell r="G6364">
            <v>45775</v>
          </cell>
          <cell r="H6364">
            <v>46003</v>
          </cell>
        </row>
        <row r="6365">
          <cell r="A6365" t="str">
            <v>FCON-27820</v>
          </cell>
          <cell r="G6365">
            <v>45775</v>
          </cell>
          <cell r="H6365">
            <v>45785</v>
          </cell>
        </row>
        <row r="6366">
          <cell r="A6366" t="str">
            <v>FCON-27770</v>
          </cell>
          <cell r="G6366">
            <v>45785</v>
          </cell>
          <cell r="H6366">
            <v>45792</v>
          </cell>
        </row>
        <row r="6367">
          <cell r="A6367" t="str">
            <v>FCON-27780</v>
          </cell>
          <cell r="G6367">
            <v>45792</v>
          </cell>
          <cell r="H6367">
            <v>45800</v>
          </cell>
        </row>
        <row r="6368">
          <cell r="A6368" t="str">
            <v>FCON-27790</v>
          </cell>
          <cell r="G6368">
            <v>45800</v>
          </cell>
          <cell r="H6368">
            <v>45807</v>
          </cell>
        </row>
        <row r="6369">
          <cell r="A6369" t="str">
            <v>FCON-27810</v>
          </cell>
          <cell r="G6369">
            <v>45807</v>
          </cell>
          <cell r="H6369">
            <v>45824</v>
          </cell>
        </row>
        <row r="6370">
          <cell r="A6370" t="str">
            <v>FCON-27830</v>
          </cell>
          <cell r="G6370">
            <v>45981</v>
          </cell>
          <cell r="H6370">
            <v>46003</v>
          </cell>
        </row>
        <row r="6371">
          <cell r="A6371" t="str">
            <v>Intersección Vehicular Cl 1 / Level Intersection PK39+040</v>
          </cell>
          <cell r="G6371">
            <v>45824</v>
          </cell>
          <cell r="H6371">
            <v>46034</v>
          </cell>
        </row>
        <row r="6372">
          <cell r="A6372" t="str">
            <v>FCON-27890</v>
          </cell>
          <cell r="G6372">
            <v>45824</v>
          </cell>
          <cell r="H6372">
            <v>45834</v>
          </cell>
        </row>
        <row r="6373">
          <cell r="A6373" t="str">
            <v>FCON-27840</v>
          </cell>
          <cell r="G6373">
            <v>45834</v>
          </cell>
          <cell r="H6373">
            <v>45843</v>
          </cell>
        </row>
        <row r="6374">
          <cell r="A6374" t="str">
            <v>FCON-27850</v>
          </cell>
          <cell r="G6374">
            <v>45843</v>
          </cell>
          <cell r="H6374">
            <v>45850</v>
          </cell>
        </row>
        <row r="6375">
          <cell r="A6375" t="str">
            <v>FCON-27860</v>
          </cell>
          <cell r="G6375">
            <v>45850</v>
          </cell>
          <cell r="H6375">
            <v>45859</v>
          </cell>
        </row>
        <row r="6376">
          <cell r="A6376" t="str">
            <v>FCON-27880</v>
          </cell>
          <cell r="G6376">
            <v>45859</v>
          </cell>
          <cell r="H6376">
            <v>45873</v>
          </cell>
        </row>
        <row r="6377">
          <cell r="A6377" t="str">
            <v>FCON-27900</v>
          </cell>
          <cell r="G6377">
            <v>46003</v>
          </cell>
          <cell r="H6377">
            <v>46034</v>
          </cell>
        </row>
        <row r="6378">
          <cell r="A6378" t="str">
            <v>Intersección Vehicular Cl 2 / Level Intersection PK39+270</v>
          </cell>
          <cell r="G6378">
            <v>45873</v>
          </cell>
          <cell r="H6378">
            <v>46055</v>
          </cell>
        </row>
        <row r="6379">
          <cell r="A6379" t="str">
            <v>FCON-27960</v>
          </cell>
          <cell r="G6379">
            <v>45873</v>
          </cell>
          <cell r="H6379">
            <v>45884</v>
          </cell>
        </row>
        <row r="6380">
          <cell r="A6380" t="str">
            <v>FCON-27910</v>
          </cell>
          <cell r="G6380">
            <v>45884</v>
          </cell>
          <cell r="H6380">
            <v>45892</v>
          </cell>
        </row>
        <row r="6381">
          <cell r="A6381" t="str">
            <v>FCON-27920</v>
          </cell>
          <cell r="G6381">
            <v>45892</v>
          </cell>
          <cell r="H6381">
            <v>45901</v>
          </cell>
        </row>
        <row r="6382">
          <cell r="A6382" t="str">
            <v>FCON-27930</v>
          </cell>
          <cell r="G6382">
            <v>45901</v>
          </cell>
          <cell r="H6382">
            <v>45908</v>
          </cell>
        </row>
        <row r="6383">
          <cell r="A6383" t="str">
            <v>FCON-27950</v>
          </cell>
          <cell r="G6383">
            <v>45908</v>
          </cell>
          <cell r="H6383">
            <v>45923</v>
          </cell>
        </row>
        <row r="6384">
          <cell r="A6384" t="str">
            <v>FCON-27970</v>
          </cell>
          <cell r="G6384">
            <v>46034</v>
          </cell>
          <cell r="H6384">
            <v>46055</v>
          </cell>
        </row>
        <row r="6385">
          <cell r="A6385" t="str">
            <v>Intersección Vehicular Cl 5 / Level Intersection PK39+660</v>
          </cell>
          <cell r="G6385">
            <v>45923</v>
          </cell>
          <cell r="H6385">
            <v>46070</v>
          </cell>
        </row>
        <row r="6386">
          <cell r="A6386" t="str">
            <v>FCON-28030</v>
          </cell>
          <cell r="G6386">
            <v>45923</v>
          </cell>
          <cell r="H6386">
            <v>45932</v>
          </cell>
        </row>
        <row r="6387">
          <cell r="A6387" t="str">
            <v>FCON-27980</v>
          </cell>
          <cell r="G6387">
            <v>45932</v>
          </cell>
          <cell r="H6387">
            <v>45939</v>
          </cell>
        </row>
        <row r="6388">
          <cell r="A6388" t="str">
            <v>FCON-27990</v>
          </cell>
          <cell r="G6388">
            <v>45939</v>
          </cell>
          <cell r="H6388">
            <v>45948</v>
          </cell>
        </row>
        <row r="6389">
          <cell r="A6389" t="str">
            <v>FCON-28000</v>
          </cell>
          <cell r="G6389">
            <v>45948</v>
          </cell>
          <cell r="H6389">
            <v>45955</v>
          </cell>
        </row>
        <row r="6390">
          <cell r="A6390" t="str">
            <v>FCON-28020</v>
          </cell>
          <cell r="G6390">
            <v>45955</v>
          </cell>
          <cell r="H6390">
            <v>45972</v>
          </cell>
        </row>
        <row r="6391">
          <cell r="A6391" t="str">
            <v>FCON-28040</v>
          </cell>
          <cell r="G6391">
            <v>46055</v>
          </cell>
          <cell r="H6391">
            <v>46070</v>
          </cell>
        </row>
        <row r="6392">
          <cell r="A6392" t="str">
            <v>Cochera PK5 / PK5 Parking</v>
          </cell>
          <cell r="G6392">
            <v>45254</v>
          </cell>
          <cell r="H6392">
            <v>46066</v>
          </cell>
        </row>
        <row r="6393">
          <cell r="A6393" t="str">
            <v>Preliminares / Preliminaries</v>
          </cell>
          <cell r="G6393">
            <v>45254</v>
          </cell>
          <cell r="H6393">
            <v>45301</v>
          </cell>
        </row>
        <row r="6394">
          <cell r="A6394" t="str">
            <v>CPK5-1140</v>
          </cell>
          <cell r="G6394">
            <v>45254</v>
          </cell>
        </row>
        <row r="6395">
          <cell r="A6395" t="str">
            <v>CPK5-1030</v>
          </cell>
          <cell r="G6395">
            <v>45254</v>
          </cell>
        </row>
        <row r="6396">
          <cell r="A6396" t="str">
            <v>CPK5-1170</v>
          </cell>
          <cell r="G6396">
            <v>45254</v>
          </cell>
        </row>
        <row r="6397">
          <cell r="A6397" t="str">
            <v>CPK5-1130</v>
          </cell>
          <cell r="G6397">
            <v>45274</v>
          </cell>
        </row>
        <row r="6398">
          <cell r="A6398" t="str">
            <v>CPK5-1040</v>
          </cell>
          <cell r="G6398">
            <v>45301</v>
          </cell>
        </row>
        <row r="6399">
          <cell r="A6399" t="str">
            <v>Inicio / Star</v>
          </cell>
          <cell r="G6399">
            <v>45274</v>
          </cell>
          <cell r="H6399">
            <v>45355</v>
          </cell>
        </row>
        <row r="6400">
          <cell r="A6400" t="str">
            <v>CPK5-1150</v>
          </cell>
          <cell r="G6400">
            <v>45274</v>
          </cell>
        </row>
        <row r="6401">
          <cell r="A6401" t="str">
            <v>CPK5-1160</v>
          </cell>
          <cell r="G6401">
            <v>45274</v>
          </cell>
          <cell r="H6401">
            <v>45320</v>
          </cell>
        </row>
        <row r="6402">
          <cell r="A6402" t="str">
            <v>CPK5-1200</v>
          </cell>
          <cell r="G6402">
            <v>45320</v>
          </cell>
          <cell r="H6402">
            <v>45321</v>
          </cell>
        </row>
        <row r="6403">
          <cell r="A6403" t="str">
            <v>CPK5-1220</v>
          </cell>
          <cell r="G6403">
            <v>45321</v>
          </cell>
          <cell r="H6403">
            <v>45355</v>
          </cell>
        </row>
        <row r="6404">
          <cell r="A6404" t="str">
            <v>Hitos / Milestones</v>
          </cell>
          <cell r="G6404">
            <v>45668</v>
          </cell>
          <cell r="H6404">
            <v>46066</v>
          </cell>
        </row>
        <row r="6405">
          <cell r="A6405" t="str">
            <v>CPK5-3330</v>
          </cell>
          <cell r="H6405">
            <v>45668</v>
          </cell>
        </row>
        <row r="6406">
          <cell r="A6406" t="str">
            <v>CPK5-2760</v>
          </cell>
          <cell r="H6406">
            <v>45702</v>
          </cell>
        </row>
        <row r="6407">
          <cell r="A6407" t="str">
            <v>CPK5-5580</v>
          </cell>
          <cell r="H6407">
            <v>45763</v>
          </cell>
        </row>
        <row r="6408">
          <cell r="A6408" t="str">
            <v>CPK5-4220</v>
          </cell>
          <cell r="H6408">
            <v>45799</v>
          </cell>
        </row>
        <row r="6409">
          <cell r="A6409" t="str">
            <v>CPK5-3620</v>
          </cell>
          <cell r="H6409">
            <v>45801</v>
          </cell>
        </row>
        <row r="6410">
          <cell r="A6410" t="str">
            <v>CPK5-3960</v>
          </cell>
          <cell r="H6410">
            <v>45840</v>
          </cell>
        </row>
        <row r="6411">
          <cell r="A6411" t="str">
            <v>CPK5-2170</v>
          </cell>
          <cell r="H6411">
            <v>45853</v>
          </cell>
        </row>
        <row r="6412">
          <cell r="A6412" t="str">
            <v>CPK5-4230</v>
          </cell>
          <cell r="H6412">
            <v>45854</v>
          </cell>
        </row>
        <row r="6413">
          <cell r="A6413" t="str">
            <v>CPK5-4290</v>
          </cell>
          <cell r="H6413">
            <v>45861</v>
          </cell>
        </row>
        <row r="6414">
          <cell r="A6414" t="str">
            <v>CPK5-4520</v>
          </cell>
          <cell r="H6414">
            <v>45889</v>
          </cell>
        </row>
        <row r="6415">
          <cell r="A6415" t="str">
            <v>CPK5-4240</v>
          </cell>
          <cell r="H6415">
            <v>45904</v>
          </cell>
        </row>
        <row r="6416">
          <cell r="A6416" t="str">
            <v>CPK5-4700</v>
          </cell>
          <cell r="H6416">
            <v>45916</v>
          </cell>
        </row>
        <row r="6417">
          <cell r="A6417" t="str">
            <v>CPK5-4480</v>
          </cell>
          <cell r="H6417">
            <v>45920</v>
          </cell>
        </row>
        <row r="6418">
          <cell r="A6418" t="str">
            <v>CPK5-4740</v>
          </cell>
          <cell r="H6418">
            <v>45923</v>
          </cell>
        </row>
        <row r="6419">
          <cell r="A6419" t="str">
            <v>CPK5-4760</v>
          </cell>
          <cell r="H6419">
            <v>45933</v>
          </cell>
        </row>
        <row r="6420">
          <cell r="A6420" t="str">
            <v>CPK5-4780</v>
          </cell>
          <cell r="G6420">
            <v>45982</v>
          </cell>
          <cell r="H6420">
            <v>45990</v>
          </cell>
        </row>
        <row r="6421">
          <cell r="A6421" t="str">
            <v>CPK5-5150</v>
          </cell>
          <cell r="H6421">
            <v>46037</v>
          </cell>
        </row>
        <row r="6422">
          <cell r="A6422" t="str">
            <v>CPK5-5000</v>
          </cell>
          <cell r="H6422">
            <v>46064</v>
          </cell>
        </row>
        <row r="6423">
          <cell r="A6423" t="str">
            <v>CPK5-5160</v>
          </cell>
          <cell r="H6423">
            <v>46066</v>
          </cell>
        </row>
        <row r="6424">
          <cell r="A6424" t="str">
            <v>CPK5-5170</v>
          </cell>
          <cell r="H6424">
            <v>46066</v>
          </cell>
        </row>
        <row r="6425">
          <cell r="A6425" t="str">
            <v>TC-1 Movimiento de Tierras Para Vias Ferreas / Earthworks for Tracks</v>
          </cell>
          <cell r="G6425">
            <v>45320</v>
          </cell>
          <cell r="H6425">
            <v>45715</v>
          </cell>
        </row>
        <row r="6426">
          <cell r="A6426" t="str">
            <v>CPK5-1210</v>
          </cell>
          <cell r="G6426">
            <v>45320</v>
          </cell>
          <cell r="H6426">
            <v>45356</v>
          </cell>
        </row>
        <row r="6427">
          <cell r="A6427" t="str">
            <v>CPK5-1180</v>
          </cell>
          <cell r="G6427">
            <v>45355</v>
          </cell>
          <cell r="H6427">
            <v>45378</v>
          </cell>
        </row>
        <row r="6428">
          <cell r="A6428" t="str">
            <v>CPK5-1190</v>
          </cell>
          <cell r="G6428">
            <v>45356</v>
          </cell>
          <cell r="H6428">
            <v>45383</v>
          </cell>
        </row>
        <row r="6429">
          <cell r="A6429" t="str">
            <v>CPK5-1230</v>
          </cell>
          <cell r="G6429">
            <v>45378</v>
          </cell>
          <cell r="H6429">
            <v>45397</v>
          </cell>
        </row>
        <row r="6430">
          <cell r="A6430" t="str">
            <v>CPK5-1240</v>
          </cell>
          <cell r="G6430">
            <v>45383</v>
          </cell>
          <cell r="H6430">
            <v>45401</v>
          </cell>
        </row>
        <row r="6431">
          <cell r="A6431" t="str">
            <v>CPK5-1250</v>
          </cell>
          <cell r="G6431">
            <v>45401</v>
          </cell>
          <cell r="H6431">
            <v>45432</v>
          </cell>
        </row>
        <row r="6432">
          <cell r="A6432" t="str">
            <v>CPK5-1290</v>
          </cell>
          <cell r="G6432">
            <v>45432</v>
          </cell>
          <cell r="H6432">
            <v>45460</v>
          </cell>
        </row>
        <row r="6433">
          <cell r="A6433" t="str">
            <v>CPK5-1310</v>
          </cell>
          <cell r="G6433">
            <v>45432</v>
          </cell>
          <cell r="H6433">
            <v>45513</v>
          </cell>
        </row>
        <row r="6434">
          <cell r="A6434" t="str">
            <v>CPK5-1300</v>
          </cell>
          <cell r="G6434">
            <v>45460</v>
          </cell>
          <cell r="H6434">
            <v>45692</v>
          </cell>
        </row>
        <row r="6435">
          <cell r="A6435" t="str">
            <v>CPK5-1690</v>
          </cell>
          <cell r="G6435">
            <v>45513</v>
          </cell>
          <cell r="H6435">
            <v>45553</v>
          </cell>
        </row>
        <row r="6436">
          <cell r="A6436" t="str">
            <v>CPK5-1850</v>
          </cell>
          <cell r="G6436">
            <v>45553</v>
          </cell>
          <cell r="H6436">
            <v>45632</v>
          </cell>
        </row>
        <row r="6437">
          <cell r="A6437" t="str">
            <v>CPK5-2300</v>
          </cell>
          <cell r="G6437">
            <v>45692</v>
          </cell>
          <cell r="H6437">
            <v>45715</v>
          </cell>
        </row>
        <row r="6438">
          <cell r="A6438" t="str">
            <v>TC-2 Infraestructura, Instalaciones y Urbanismo TyC PK-5 / Infrastructure, Facilities and Urbanism</v>
          </cell>
          <cell r="G6438">
            <v>45401</v>
          </cell>
          <cell r="H6438">
            <v>46066</v>
          </cell>
        </row>
        <row r="6439">
          <cell r="A6439" t="str">
            <v>Drenajes y Ductos / Drains</v>
          </cell>
          <cell r="G6439">
            <v>45401</v>
          </cell>
          <cell r="H6439">
            <v>45589</v>
          </cell>
        </row>
        <row r="6440">
          <cell r="A6440" t="str">
            <v>CPK5-1270</v>
          </cell>
          <cell r="G6440">
            <v>45401</v>
          </cell>
          <cell r="H6440">
            <v>45441</v>
          </cell>
        </row>
        <row r="6441">
          <cell r="A6441" t="str">
            <v>CPK5-1340</v>
          </cell>
          <cell r="G6441">
            <v>45441</v>
          </cell>
          <cell r="H6441">
            <v>45499</v>
          </cell>
        </row>
        <row r="6442">
          <cell r="A6442" t="str">
            <v>CPK5-1350</v>
          </cell>
          <cell r="G6442">
            <v>45441</v>
          </cell>
          <cell r="H6442">
            <v>45510</v>
          </cell>
        </row>
        <row r="6443">
          <cell r="A6443" t="str">
            <v>CPK5-1360</v>
          </cell>
          <cell r="G6443">
            <v>45510</v>
          </cell>
          <cell r="H6443">
            <v>45561</v>
          </cell>
        </row>
        <row r="6444">
          <cell r="A6444" t="str">
            <v>CPK5-1560</v>
          </cell>
          <cell r="G6444">
            <v>45561</v>
          </cell>
          <cell r="H6444">
            <v>45589</v>
          </cell>
        </row>
        <row r="6445">
          <cell r="A6445" t="str">
            <v>Edificio PMC / Building PMC</v>
          </cell>
          <cell r="G6445">
            <v>45401</v>
          </cell>
          <cell r="H6445">
            <v>46066</v>
          </cell>
        </row>
        <row r="6446">
          <cell r="A6446" t="str">
            <v>Cimentacion Para Edificio / Foundation For Building</v>
          </cell>
          <cell r="G6446">
            <v>45401</v>
          </cell>
          <cell r="H6446">
            <v>45526</v>
          </cell>
        </row>
        <row r="6447">
          <cell r="A6447" t="str">
            <v>CPK5-1260</v>
          </cell>
          <cell r="G6447">
            <v>45401</v>
          </cell>
          <cell r="H6447">
            <v>45441</v>
          </cell>
        </row>
        <row r="6448">
          <cell r="A6448" t="str">
            <v>CPK5-1410</v>
          </cell>
          <cell r="G6448">
            <v>45441</v>
          </cell>
          <cell r="H6448">
            <v>45451</v>
          </cell>
        </row>
        <row r="6449">
          <cell r="A6449" t="str">
            <v>CPK5-1420</v>
          </cell>
          <cell r="G6449">
            <v>45441</v>
          </cell>
          <cell r="H6449">
            <v>45463</v>
          </cell>
        </row>
        <row r="6450">
          <cell r="A6450" t="str">
            <v>CPK5-1460</v>
          </cell>
          <cell r="G6450">
            <v>45451</v>
          </cell>
          <cell r="H6450">
            <v>45479</v>
          </cell>
        </row>
        <row r="6451">
          <cell r="A6451" t="str">
            <v>CPK5-1530</v>
          </cell>
          <cell r="G6451">
            <v>45479</v>
          </cell>
          <cell r="H6451">
            <v>45502</v>
          </cell>
        </row>
        <row r="6452">
          <cell r="A6452" t="str">
            <v>CPK5-1630</v>
          </cell>
          <cell r="G6452">
            <v>45502</v>
          </cell>
          <cell r="H6452">
            <v>45526</v>
          </cell>
        </row>
        <row r="6453">
          <cell r="A6453" t="str">
            <v>Estructura de Concreto / Concrete Structure</v>
          </cell>
          <cell r="G6453">
            <v>45502</v>
          </cell>
          <cell r="H6453">
            <v>45796</v>
          </cell>
        </row>
        <row r="6454">
          <cell r="A6454" t="str">
            <v>Nivel Cero / Zero level</v>
          </cell>
          <cell r="G6454">
            <v>45502</v>
          </cell>
          <cell r="H6454">
            <v>45552</v>
          </cell>
        </row>
        <row r="6455">
          <cell r="A6455" t="str">
            <v>CPK5-1640</v>
          </cell>
          <cell r="G6455">
            <v>45502</v>
          </cell>
          <cell r="H6455">
            <v>45532</v>
          </cell>
        </row>
        <row r="6456">
          <cell r="A6456" t="str">
            <v>CPK5-1650</v>
          </cell>
          <cell r="G6456">
            <v>45502</v>
          </cell>
          <cell r="H6456">
            <v>45531</v>
          </cell>
        </row>
        <row r="6457">
          <cell r="A6457" t="str">
            <v>CPK5-1720</v>
          </cell>
          <cell r="G6457">
            <v>45509</v>
          </cell>
          <cell r="H6457">
            <v>45537</v>
          </cell>
        </row>
        <row r="6458">
          <cell r="A6458" t="str">
            <v>CPK5-1730</v>
          </cell>
          <cell r="G6458">
            <v>45509</v>
          </cell>
          <cell r="H6458">
            <v>45530</v>
          </cell>
        </row>
        <row r="6459">
          <cell r="A6459" t="str">
            <v>CPK5-1770</v>
          </cell>
          <cell r="G6459">
            <v>45530</v>
          </cell>
          <cell r="H6459">
            <v>45552</v>
          </cell>
        </row>
        <row r="6460">
          <cell r="A6460" t="str">
            <v>Primer Nivel / First level</v>
          </cell>
          <cell r="G6460">
            <v>45552</v>
          </cell>
          <cell r="H6460">
            <v>45602</v>
          </cell>
        </row>
        <row r="6461">
          <cell r="A6461" t="str">
            <v>CPK5-1920</v>
          </cell>
          <cell r="G6461">
            <v>45552</v>
          </cell>
          <cell r="H6461">
            <v>45582</v>
          </cell>
        </row>
        <row r="6462">
          <cell r="A6462" t="str">
            <v>CPK5-1950</v>
          </cell>
          <cell r="G6462">
            <v>45554</v>
          </cell>
          <cell r="H6462">
            <v>45581</v>
          </cell>
        </row>
        <row r="6463">
          <cell r="A6463" t="str">
            <v>CPK5-1990</v>
          </cell>
          <cell r="G6463">
            <v>45561</v>
          </cell>
          <cell r="H6463">
            <v>45589</v>
          </cell>
        </row>
        <row r="6464">
          <cell r="A6464" t="str">
            <v>CPK5-2020</v>
          </cell>
          <cell r="G6464">
            <v>45563</v>
          </cell>
          <cell r="H6464">
            <v>45587</v>
          </cell>
        </row>
        <row r="6465">
          <cell r="A6465" t="str">
            <v>CPK5-2160</v>
          </cell>
          <cell r="G6465">
            <v>45589</v>
          </cell>
          <cell r="H6465">
            <v>45602</v>
          </cell>
        </row>
        <row r="6466">
          <cell r="A6466" t="str">
            <v>Segundo Nivel / Second Level</v>
          </cell>
          <cell r="G6466">
            <v>45602</v>
          </cell>
          <cell r="H6466">
            <v>45651</v>
          </cell>
        </row>
        <row r="6467">
          <cell r="A6467" t="str">
            <v>CPK5-2190</v>
          </cell>
          <cell r="G6467">
            <v>45602</v>
          </cell>
          <cell r="H6467">
            <v>45632</v>
          </cell>
        </row>
        <row r="6468">
          <cell r="A6468" t="str">
            <v>CPK5-2200</v>
          </cell>
          <cell r="G6468">
            <v>45604</v>
          </cell>
          <cell r="H6468">
            <v>45628</v>
          </cell>
        </row>
        <row r="6469">
          <cell r="A6469" t="str">
            <v>CPK5-2280</v>
          </cell>
          <cell r="G6469">
            <v>45610</v>
          </cell>
          <cell r="H6469">
            <v>45638</v>
          </cell>
        </row>
        <row r="6470">
          <cell r="A6470" t="str">
            <v>CPK5-2310</v>
          </cell>
          <cell r="G6470">
            <v>45614</v>
          </cell>
          <cell r="H6470">
            <v>45636</v>
          </cell>
        </row>
        <row r="6471">
          <cell r="A6471" t="str">
            <v>CPK5-2500</v>
          </cell>
          <cell r="G6471">
            <v>45638</v>
          </cell>
          <cell r="H6471">
            <v>45651</v>
          </cell>
        </row>
        <row r="6472">
          <cell r="A6472" t="str">
            <v>Tercer Nivel / Third level</v>
          </cell>
          <cell r="G6472">
            <v>45651</v>
          </cell>
          <cell r="H6472">
            <v>45702</v>
          </cell>
        </row>
        <row r="6473">
          <cell r="A6473" t="str">
            <v>CPK5-2590</v>
          </cell>
          <cell r="G6473">
            <v>45651</v>
          </cell>
          <cell r="H6473">
            <v>45687</v>
          </cell>
        </row>
        <row r="6474">
          <cell r="A6474" t="str">
            <v>CPK5-2660</v>
          </cell>
          <cell r="G6474">
            <v>45654</v>
          </cell>
          <cell r="H6474">
            <v>45686</v>
          </cell>
        </row>
        <row r="6475">
          <cell r="A6475" t="str">
            <v>CPK5-2780</v>
          </cell>
          <cell r="G6475">
            <v>45665</v>
          </cell>
          <cell r="H6475">
            <v>45692</v>
          </cell>
        </row>
        <row r="6476">
          <cell r="A6476" t="str">
            <v>CPK5-2820</v>
          </cell>
          <cell r="G6476">
            <v>45667</v>
          </cell>
          <cell r="H6476">
            <v>45689</v>
          </cell>
        </row>
        <row r="6477">
          <cell r="A6477" t="str">
            <v>CPK5-3010</v>
          </cell>
          <cell r="G6477">
            <v>45692</v>
          </cell>
          <cell r="H6477">
            <v>45702</v>
          </cell>
        </row>
        <row r="6478">
          <cell r="A6478" t="str">
            <v>Cuarto Nivel /Fourth Level</v>
          </cell>
          <cell r="G6478">
            <v>45702</v>
          </cell>
          <cell r="H6478">
            <v>45751</v>
          </cell>
        </row>
        <row r="6479">
          <cell r="A6479" t="str">
            <v>CPK5-3110</v>
          </cell>
          <cell r="G6479">
            <v>45702</v>
          </cell>
          <cell r="H6479">
            <v>45731</v>
          </cell>
        </row>
        <row r="6480">
          <cell r="A6480" t="str">
            <v>CPK5-3130</v>
          </cell>
          <cell r="G6480">
            <v>45706</v>
          </cell>
          <cell r="H6480">
            <v>45729</v>
          </cell>
        </row>
        <row r="6481">
          <cell r="A6481" t="str">
            <v>CPK5-3270</v>
          </cell>
          <cell r="G6481">
            <v>45710</v>
          </cell>
          <cell r="H6481">
            <v>45738</v>
          </cell>
        </row>
        <row r="6482">
          <cell r="A6482" t="str">
            <v>CPK5-3340</v>
          </cell>
          <cell r="G6482">
            <v>45714</v>
          </cell>
          <cell r="H6482">
            <v>45736</v>
          </cell>
        </row>
        <row r="6483">
          <cell r="A6483" t="str">
            <v>CPK5-3600</v>
          </cell>
          <cell r="G6483">
            <v>45738</v>
          </cell>
          <cell r="H6483">
            <v>45751</v>
          </cell>
        </row>
        <row r="6484">
          <cell r="A6484" t="str">
            <v>Azotea / Rooftop</v>
          </cell>
          <cell r="G6484">
            <v>45751</v>
          </cell>
          <cell r="H6484">
            <v>45796</v>
          </cell>
        </row>
        <row r="6485">
          <cell r="A6485" t="str">
            <v>CPK5-3750</v>
          </cell>
          <cell r="G6485">
            <v>45751</v>
          </cell>
          <cell r="H6485">
            <v>45773</v>
          </cell>
        </row>
        <row r="6486">
          <cell r="A6486" t="str">
            <v>CPK5-3880</v>
          </cell>
          <cell r="G6486">
            <v>45758</v>
          </cell>
          <cell r="H6486">
            <v>45780</v>
          </cell>
        </row>
        <row r="6487">
          <cell r="A6487" t="str">
            <v>CPK5-3890</v>
          </cell>
          <cell r="G6487">
            <v>45758</v>
          </cell>
          <cell r="H6487">
            <v>45772</v>
          </cell>
        </row>
        <row r="6488">
          <cell r="A6488" t="str">
            <v>CPK5-4090</v>
          </cell>
          <cell r="G6488">
            <v>45772</v>
          </cell>
          <cell r="H6488">
            <v>45789</v>
          </cell>
        </row>
        <row r="6489">
          <cell r="A6489" t="str">
            <v>CPK5-4160</v>
          </cell>
          <cell r="G6489">
            <v>45780</v>
          </cell>
          <cell r="H6489">
            <v>45796</v>
          </cell>
        </row>
        <row r="6490">
          <cell r="A6490" t="str">
            <v>Acabados y Redes / Finishes and Nets Edificio PMC/ Finishes and Utilities PMC Building</v>
          </cell>
          <cell r="G6490">
            <v>45751</v>
          </cell>
          <cell r="H6490">
            <v>46066</v>
          </cell>
        </row>
        <row r="6491">
          <cell r="A6491" t="str">
            <v>Acabados y Redes Primer Nivel / Finishes and Utilities First Level</v>
          </cell>
          <cell r="G6491">
            <v>45751</v>
          </cell>
          <cell r="H6491">
            <v>45869</v>
          </cell>
        </row>
        <row r="6492">
          <cell r="A6492" t="str">
            <v>CPK5-3740</v>
          </cell>
          <cell r="G6492">
            <v>45751</v>
          </cell>
          <cell r="H6492">
            <v>45803</v>
          </cell>
        </row>
        <row r="6493">
          <cell r="A6493" t="str">
            <v>CPK5-3760</v>
          </cell>
          <cell r="G6493">
            <v>45751</v>
          </cell>
          <cell r="H6493">
            <v>45785</v>
          </cell>
        </row>
        <row r="6494">
          <cell r="A6494" t="str">
            <v>CPK5-3950</v>
          </cell>
          <cell r="G6494">
            <v>45759</v>
          </cell>
          <cell r="H6494">
            <v>45800</v>
          </cell>
        </row>
        <row r="6495">
          <cell r="A6495" t="str">
            <v>CPK5-3970</v>
          </cell>
          <cell r="G6495">
            <v>45761</v>
          </cell>
          <cell r="H6495">
            <v>45799</v>
          </cell>
        </row>
        <row r="6496">
          <cell r="A6496" t="str">
            <v>CPK5-4050</v>
          </cell>
          <cell r="G6496">
            <v>45763</v>
          </cell>
          <cell r="H6496">
            <v>45804</v>
          </cell>
        </row>
        <row r="6497">
          <cell r="A6497" t="str">
            <v>CPK5-4120</v>
          </cell>
          <cell r="G6497">
            <v>45769</v>
          </cell>
          <cell r="H6497">
            <v>45797</v>
          </cell>
        </row>
        <row r="6498">
          <cell r="A6498" t="str">
            <v>CPK5-4260</v>
          </cell>
          <cell r="G6498">
            <v>45776</v>
          </cell>
          <cell r="H6498">
            <v>45819</v>
          </cell>
        </row>
        <row r="6499">
          <cell r="A6499" t="str">
            <v>CPK5-4470</v>
          </cell>
          <cell r="G6499">
            <v>45789</v>
          </cell>
          <cell r="H6499">
            <v>45827</v>
          </cell>
        </row>
        <row r="6500">
          <cell r="A6500" t="str">
            <v>CPK5-4610</v>
          </cell>
          <cell r="G6500">
            <v>45800</v>
          </cell>
          <cell r="H6500">
            <v>45839</v>
          </cell>
        </row>
        <row r="6501">
          <cell r="A6501" t="str">
            <v>CPK5-4800</v>
          </cell>
          <cell r="G6501">
            <v>45839</v>
          </cell>
          <cell r="H6501">
            <v>45869</v>
          </cell>
        </row>
        <row r="6502">
          <cell r="A6502" t="str">
            <v>Acabados y Redes Segundo Nivel/ Finishes and Nets Second Level</v>
          </cell>
          <cell r="G6502">
            <v>45772</v>
          </cell>
          <cell r="H6502">
            <v>45890</v>
          </cell>
        </row>
        <row r="6503">
          <cell r="A6503" t="str">
            <v>CPK5-4100</v>
          </cell>
          <cell r="G6503">
            <v>45772</v>
          </cell>
          <cell r="H6503">
            <v>45822</v>
          </cell>
        </row>
        <row r="6504">
          <cell r="A6504" t="str">
            <v>CPK5-4110</v>
          </cell>
          <cell r="G6504">
            <v>45772</v>
          </cell>
          <cell r="H6504">
            <v>45804</v>
          </cell>
        </row>
        <row r="6505">
          <cell r="A6505" t="str">
            <v>CPK5-4270</v>
          </cell>
          <cell r="G6505">
            <v>45782</v>
          </cell>
          <cell r="H6505">
            <v>45820</v>
          </cell>
        </row>
        <row r="6506">
          <cell r="A6506" t="str">
            <v>CPK5-4300</v>
          </cell>
          <cell r="G6506">
            <v>45783</v>
          </cell>
          <cell r="H6506">
            <v>45819</v>
          </cell>
        </row>
        <row r="6507">
          <cell r="A6507" t="str">
            <v>CPK5-4340</v>
          </cell>
          <cell r="G6507">
            <v>45785</v>
          </cell>
          <cell r="H6507">
            <v>45824</v>
          </cell>
        </row>
        <row r="6508">
          <cell r="A6508" t="str">
            <v>CPK5-4390</v>
          </cell>
          <cell r="G6508">
            <v>45789</v>
          </cell>
          <cell r="H6508">
            <v>45817</v>
          </cell>
        </row>
        <row r="6509">
          <cell r="A6509" t="str">
            <v>CPK5-4510</v>
          </cell>
          <cell r="G6509">
            <v>45796</v>
          </cell>
          <cell r="H6509">
            <v>45840</v>
          </cell>
        </row>
        <row r="6510">
          <cell r="A6510" t="str">
            <v>CPK5-4640</v>
          </cell>
          <cell r="G6510">
            <v>45806</v>
          </cell>
          <cell r="H6510">
            <v>45848</v>
          </cell>
        </row>
        <row r="6511">
          <cell r="A6511" t="str">
            <v>CPK5-4770</v>
          </cell>
          <cell r="G6511">
            <v>45820</v>
          </cell>
          <cell r="H6511">
            <v>45857</v>
          </cell>
        </row>
        <row r="6512">
          <cell r="A6512" t="str">
            <v>CPK5-4840</v>
          </cell>
          <cell r="G6512">
            <v>45857</v>
          </cell>
          <cell r="H6512">
            <v>45890</v>
          </cell>
        </row>
        <row r="6513">
          <cell r="A6513" t="str">
            <v>Acabados y Redes Tercer Nivel/ Finishes and Nets Third Level</v>
          </cell>
          <cell r="G6513">
            <v>45869</v>
          </cell>
          <cell r="H6513">
            <v>45987</v>
          </cell>
        </row>
        <row r="6514">
          <cell r="A6514" t="str">
            <v>CPK5-4810</v>
          </cell>
          <cell r="G6514">
            <v>45869</v>
          </cell>
          <cell r="H6514">
            <v>45920</v>
          </cell>
        </row>
        <row r="6515">
          <cell r="A6515" t="str">
            <v>CPK5-4830</v>
          </cell>
          <cell r="G6515">
            <v>45869</v>
          </cell>
          <cell r="H6515">
            <v>45903</v>
          </cell>
        </row>
        <row r="6516">
          <cell r="A6516" t="str">
            <v>CPK5-4850</v>
          </cell>
          <cell r="G6516">
            <v>45880</v>
          </cell>
          <cell r="H6516">
            <v>45918</v>
          </cell>
        </row>
        <row r="6517">
          <cell r="A6517" t="str">
            <v>CPK5-4860</v>
          </cell>
          <cell r="G6517">
            <v>45881</v>
          </cell>
          <cell r="H6517">
            <v>45917</v>
          </cell>
        </row>
        <row r="6518">
          <cell r="A6518" t="str">
            <v>CPK5-4880</v>
          </cell>
          <cell r="G6518">
            <v>45883</v>
          </cell>
          <cell r="H6518">
            <v>45922</v>
          </cell>
        </row>
        <row r="6519">
          <cell r="A6519" t="str">
            <v>CPK5-4940</v>
          </cell>
          <cell r="G6519">
            <v>45885</v>
          </cell>
          <cell r="H6519">
            <v>45915</v>
          </cell>
        </row>
        <row r="6520">
          <cell r="A6520" t="str">
            <v>CPK5-4950</v>
          </cell>
          <cell r="G6520">
            <v>45895</v>
          </cell>
          <cell r="H6520">
            <v>45936</v>
          </cell>
        </row>
        <row r="6521">
          <cell r="A6521" t="str">
            <v>CPK5-5020</v>
          </cell>
          <cell r="G6521">
            <v>45905</v>
          </cell>
          <cell r="H6521">
            <v>45945</v>
          </cell>
        </row>
        <row r="6522">
          <cell r="A6522" t="str">
            <v>CPK5-5050</v>
          </cell>
          <cell r="G6522">
            <v>45918</v>
          </cell>
          <cell r="H6522">
            <v>45953</v>
          </cell>
        </row>
        <row r="6523">
          <cell r="A6523" t="str">
            <v>CPK5-5120</v>
          </cell>
          <cell r="G6523">
            <v>45953</v>
          </cell>
          <cell r="H6523">
            <v>45987</v>
          </cell>
        </row>
        <row r="6524">
          <cell r="A6524" t="str">
            <v>Acabados y Redes Cuarto Nivel/ Finishes and Nets Fourth Level</v>
          </cell>
          <cell r="G6524">
            <v>45890</v>
          </cell>
          <cell r="H6524">
            <v>45986</v>
          </cell>
        </row>
        <row r="6525">
          <cell r="A6525" t="str">
            <v>CPK5-4900</v>
          </cell>
          <cell r="G6525">
            <v>45890</v>
          </cell>
          <cell r="H6525">
            <v>45939</v>
          </cell>
        </row>
        <row r="6526">
          <cell r="A6526" t="str">
            <v>CPK5-4930</v>
          </cell>
          <cell r="G6526">
            <v>45890</v>
          </cell>
          <cell r="H6526">
            <v>45922</v>
          </cell>
        </row>
        <row r="6527">
          <cell r="A6527" t="str">
            <v>CPK5-4960</v>
          </cell>
          <cell r="G6527">
            <v>45899</v>
          </cell>
          <cell r="H6527">
            <v>45937</v>
          </cell>
        </row>
        <row r="6528">
          <cell r="A6528" t="str">
            <v>CPK5-4970</v>
          </cell>
          <cell r="G6528">
            <v>45901</v>
          </cell>
          <cell r="H6528">
            <v>45936</v>
          </cell>
        </row>
        <row r="6529">
          <cell r="A6529" t="str">
            <v>CPK5-4980</v>
          </cell>
          <cell r="G6529">
            <v>45903</v>
          </cell>
          <cell r="H6529">
            <v>45940</v>
          </cell>
        </row>
        <row r="6530">
          <cell r="A6530" t="str">
            <v>CPK5-4990</v>
          </cell>
          <cell r="G6530">
            <v>45905</v>
          </cell>
          <cell r="H6530">
            <v>45932</v>
          </cell>
        </row>
        <row r="6531">
          <cell r="A6531" t="str">
            <v>CPK5-5030</v>
          </cell>
          <cell r="G6531">
            <v>45912</v>
          </cell>
          <cell r="H6531">
            <v>45954</v>
          </cell>
        </row>
        <row r="6532">
          <cell r="A6532" t="str">
            <v>CPK5-5070</v>
          </cell>
          <cell r="G6532">
            <v>45924</v>
          </cell>
          <cell r="H6532">
            <v>45965</v>
          </cell>
        </row>
        <row r="6533">
          <cell r="A6533" t="str">
            <v>CPK5-5110</v>
          </cell>
          <cell r="G6533">
            <v>45937</v>
          </cell>
          <cell r="H6533">
            <v>45973</v>
          </cell>
        </row>
        <row r="6534">
          <cell r="A6534" t="str">
            <v>CPK5-5140</v>
          </cell>
          <cell r="G6534">
            <v>45973</v>
          </cell>
          <cell r="H6534">
            <v>45986</v>
          </cell>
        </row>
        <row r="6535">
          <cell r="A6535" t="str">
            <v>Exteriores / Building Exteriors</v>
          </cell>
          <cell r="G6535">
            <v>45869</v>
          </cell>
          <cell r="H6535">
            <v>46066</v>
          </cell>
        </row>
        <row r="6536">
          <cell r="A6536" t="str">
            <v>CPK5-4820</v>
          </cell>
          <cell r="G6536">
            <v>45869</v>
          </cell>
          <cell r="H6536">
            <v>45987</v>
          </cell>
        </row>
        <row r="6537">
          <cell r="A6537" t="str">
            <v>CPK5-4870</v>
          </cell>
          <cell r="G6537">
            <v>45882</v>
          </cell>
          <cell r="H6537">
            <v>45989</v>
          </cell>
        </row>
        <row r="6538">
          <cell r="A6538" t="str">
            <v>CPK5-5130</v>
          </cell>
          <cell r="G6538">
            <v>45987</v>
          </cell>
          <cell r="H6538">
            <v>46066</v>
          </cell>
        </row>
        <row r="6539">
          <cell r="A6539" t="str">
            <v>Equipos / Equipment</v>
          </cell>
          <cell r="G6539">
            <v>45803</v>
          </cell>
          <cell r="H6539">
            <v>46031</v>
          </cell>
        </row>
        <row r="6540">
          <cell r="A6540" t="str">
            <v>CPK5-4330</v>
          </cell>
          <cell r="G6540">
            <v>45803</v>
          </cell>
          <cell r="H6540">
            <v>45908</v>
          </cell>
        </row>
        <row r="6541">
          <cell r="A6541" t="str">
            <v>CPK5-4890</v>
          </cell>
          <cell r="G6541">
            <v>45908</v>
          </cell>
          <cell r="H6541">
            <v>46031</v>
          </cell>
        </row>
        <row r="6542">
          <cell r="A6542" t="str">
            <v>CPK5-5060</v>
          </cell>
          <cell r="G6542">
            <v>45940</v>
          </cell>
          <cell r="H6542">
            <v>46015</v>
          </cell>
        </row>
        <row r="6543">
          <cell r="A6543" t="str">
            <v>Edificio Auxiliar/ Auxiliary Building</v>
          </cell>
          <cell r="G6543">
            <v>45429</v>
          </cell>
          <cell r="H6543">
            <v>45763</v>
          </cell>
        </row>
        <row r="6544">
          <cell r="A6544" t="str">
            <v>Cimentacion Para Edificio / Foundation For Building</v>
          </cell>
          <cell r="G6544">
            <v>45429</v>
          </cell>
          <cell r="H6544">
            <v>45510</v>
          </cell>
        </row>
        <row r="6545">
          <cell r="A6545" t="str">
            <v>CPK5-5390</v>
          </cell>
          <cell r="G6545">
            <v>45429</v>
          </cell>
          <cell r="H6545">
            <v>45449</v>
          </cell>
        </row>
        <row r="6546">
          <cell r="A6546" t="str">
            <v>CPK5-5400</v>
          </cell>
          <cell r="G6546">
            <v>45449</v>
          </cell>
          <cell r="H6546">
            <v>45454</v>
          </cell>
        </row>
        <row r="6547">
          <cell r="A6547" t="str">
            <v>CPK5-5380</v>
          </cell>
          <cell r="G6547">
            <v>45454</v>
          </cell>
          <cell r="H6547">
            <v>45464</v>
          </cell>
        </row>
        <row r="6548">
          <cell r="A6548" t="str">
            <v>CPK5-5410</v>
          </cell>
          <cell r="G6548">
            <v>45464</v>
          </cell>
          <cell r="H6548">
            <v>45475</v>
          </cell>
        </row>
        <row r="6549">
          <cell r="A6549" t="str">
            <v>CPK5-5420</v>
          </cell>
          <cell r="G6549">
            <v>45475</v>
          </cell>
          <cell r="H6549">
            <v>45500</v>
          </cell>
        </row>
        <row r="6550">
          <cell r="A6550" t="str">
            <v>CPK5-5430</v>
          </cell>
          <cell r="G6550">
            <v>45500</v>
          </cell>
          <cell r="H6550">
            <v>45510</v>
          </cell>
        </row>
        <row r="6551">
          <cell r="A6551" t="str">
            <v>Construccion Edificio Principal / Main Building Construction</v>
          </cell>
          <cell r="G6551">
            <v>45510</v>
          </cell>
          <cell r="H6551">
            <v>45654</v>
          </cell>
        </row>
        <row r="6552">
          <cell r="A6552" t="str">
            <v>CPK5-5440</v>
          </cell>
          <cell r="G6552">
            <v>45510</v>
          </cell>
          <cell r="H6552">
            <v>45542</v>
          </cell>
        </row>
        <row r="6553">
          <cell r="A6553" t="str">
            <v>CPK5-5450</v>
          </cell>
          <cell r="G6553">
            <v>45510</v>
          </cell>
          <cell r="H6553">
            <v>45542</v>
          </cell>
        </row>
        <row r="6554">
          <cell r="A6554" t="str">
            <v>CPK5-5620</v>
          </cell>
          <cell r="G6554">
            <v>45542</v>
          </cell>
          <cell r="H6554">
            <v>45554</v>
          </cell>
        </row>
        <row r="6555">
          <cell r="A6555" t="str">
            <v>CPK5-5460</v>
          </cell>
          <cell r="G6555">
            <v>45554</v>
          </cell>
          <cell r="H6555">
            <v>45593</v>
          </cell>
        </row>
        <row r="6556">
          <cell r="A6556" t="str">
            <v>CPK5-5530</v>
          </cell>
          <cell r="G6556">
            <v>45593</v>
          </cell>
          <cell r="H6556">
            <v>45617</v>
          </cell>
        </row>
        <row r="6557">
          <cell r="A6557" t="str">
            <v>CPK5-5540</v>
          </cell>
          <cell r="G6557">
            <v>45617</v>
          </cell>
          <cell r="H6557">
            <v>45654</v>
          </cell>
        </row>
        <row r="6558">
          <cell r="A6558" t="str">
            <v>Acabados y Redes / Finishes and Nets</v>
          </cell>
          <cell r="G6558">
            <v>45593</v>
          </cell>
          <cell r="H6558">
            <v>45763</v>
          </cell>
        </row>
        <row r="6559">
          <cell r="A6559" t="str">
            <v>CPK5-5470</v>
          </cell>
          <cell r="G6559">
            <v>45593</v>
          </cell>
          <cell r="H6559">
            <v>45638</v>
          </cell>
        </row>
        <row r="6560">
          <cell r="A6560" t="str">
            <v>CPK5-5490</v>
          </cell>
          <cell r="G6560">
            <v>45638</v>
          </cell>
          <cell r="H6560">
            <v>45673</v>
          </cell>
        </row>
        <row r="6561">
          <cell r="A6561" t="str">
            <v>CPK5-5510</v>
          </cell>
          <cell r="G6561">
            <v>45638</v>
          </cell>
          <cell r="H6561">
            <v>45684</v>
          </cell>
        </row>
        <row r="6562">
          <cell r="A6562" t="str">
            <v>CPK5-5520</v>
          </cell>
          <cell r="G6562">
            <v>45638</v>
          </cell>
          <cell r="H6562">
            <v>45666</v>
          </cell>
        </row>
        <row r="6563">
          <cell r="A6563" t="str">
            <v>CPK5-5590</v>
          </cell>
          <cell r="G6563">
            <v>45638</v>
          </cell>
          <cell r="H6563">
            <v>45673</v>
          </cell>
        </row>
        <row r="6564">
          <cell r="A6564" t="str">
            <v>CPK5-5600</v>
          </cell>
          <cell r="G6564">
            <v>45673</v>
          </cell>
          <cell r="H6564">
            <v>45710</v>
          </cell>
        </row>
        <row r="6565">
          <cell r="A6565" t="str">
            <v>CPK5-5480</v>
          </cell>
          <cell r="G6565">
            <v>45684</v>
          </cell>
          <cell r="H6565">
            <v>45726</v>
          </cell>
        </row>
        <row r="6566">
          <cell r="A6566" t="str">
            <v>CPK5-5550</v>
          </cell>
          <cell r="G6566">
            <v>45710</v>
          </cell>
          <cell r="H6566">
            <v>45728</v>
          </cell>
        </row>
        <row r="6567">
          <cell r="A6567" t="str">
            <v>CPK5-5500</v>
          </cell>
          <cell r="G6567">
            <v>45728</v>
          </cell>
          <cell r="H6567">
            <v>45763</v>
          </cell>
        </row>
        <row r="6568">
          <cell r="A6568" t="str">
            <v>Cobertizo de Mantenimiento / Maintenance Building</v>
          </cell>
          <cell r="G6568">
            <v>45449</v>
          </cell>
          <cell r="H6568">
            <v>45840</v>
          </cell>
        </row>
        <row r="6569">
          <cell r="A6569" t="str">
            <v>Cimentacion Para Edificio / Foundation For Building</v>
          </cell>
          <cell r="G6569">
            <v>45449</v>
          </cell>
          <cell r="H6569">
            <v>45597</v>
          </cell>
        </row>
        <row r="6570">
          <cell r="A6570" t="str">
            <v>CPK5-1320</v>
          </cell>
          <cell r="G6570">
            <v>45449</v>
          </cell>
          <cell r="H6570">
            <v>45469</v>
          </cell>
        </row>
        <row r="6571">
          <cell r="A6571" t="str">
            <v>CPK5-1390</v>
          </cell>
          <cell r="G6571">
            <v>45469</v>
          </cell>
          <cell r="H6571">
            <v>45477</v>
          </cell>
        </row>
        <row r="6572">
          <cell r="A6572" t="str">
            <v>CPK5-1440</v>
          </cell>
          <cell r="G6572">
            <v>45477</v>
          </cell>
          <cell r="H6572">
            <v>45485</v>
          </cell>
        </row>
        <row r="6573">
          <cell r="A6573" t="str">
            <v>CPK5-1480</v>
          </cell>
          <cell r="G6573">
            <v>45485</v>
          </cell>
          <cell r="H6573">
            <v>45495</v>
          </cell>
        </row>
        <row r="6574">
          <cell r="A6574" t="str">
            <v>CPK5-1510</v>
          </cell>
          <cell r="G6574">
            <v>45495</v>
          </cell>
          <cell r="H6574">
            <v>45526</v>
          </cell>
        </row>
        <row r="6575">
          <cell r="A6575" t="str">
            <v>CPK5-1610</v>
          </cell>
          <cell r="G6575">
            <v>45526</v>
          </cell>
          <cell r="H6575">
            <v>45554</v>
          </cell>
        </row>
        <row r="6576">
          <cell r="A6576" t="str">
            <v>CPK5-1760</v>
          </cell>
          <cell r="G6576">
            <v>45554</v>
          </cell>
          <cell r="H6576">
            <v>45586</v>
          </cell>
        </row>
        <row r="6577">
          <cell r="A6577" t="str">
            <v>CPK5-1910</v>
          </cell>
          <cell r="G6577">
            <v>45586</v>
          </cell>
          <cell r="H6577">
            <v>45597</v>
          </cell>
        </row>
        <row r="6578">
          <cell r="A6578" t="str">
            <v>Construccion Edificio Principal / Main Building Construction</v>
          </cell>
          <cell r="G6578">
            <v>45526</v>
          </cell>
          <cell r="H6578">
            <v>45800</v>
          </cell>
        </row>
        <row r="6579">
          <cell r="A6579" t="str">
            <v>CPK5-1620</v>
          </cell>
          <cell r="G6579">
            <v>45526</v>
          </cell>
          <cell r="H6579">
            <v>45678</v>
          </cell>
        </row>
        <row r="6580">
          <cell r="A6580" t="str">
            <v>CPK5-1980</v>
          </cell>
          <cell r="G6580">
            <v>45597</v>
          </cell>
          <cell r="H6580">
            <v>45626</v>
          </cell>
        </row>
        <row r="6581">
          <cell r="A6581" t="str">
            <v>CPK5-2350</v>
          </cell>
          <cell r="G6581">
            <v>45678</v>
          </cell>
          <cell r="H6581">
            <v>45714</v>
          </cell>
        </row>
        <row r="6582">
          <cell r="A6582" t="str">
            <v>CPK5-2710</v>
          </cell>
          <cell r="G6582">
            <v>45714</v>
          </cell>
          <cell r="H6582">
            <v>45744</v>
          </cell>
        </row>
        <row r="6583">
          <cell r="A6583" t="str">
            <v>CPK5-2730</v>
          </cell>
          <cell r="G6583">
            <v>45714</v>
          </cell>
          <cell r="H6583">
            <v>45750</v>
          </cell>
        </row>
        <row r="6584">
          <cell r="A6584" t="str">
            <v>CPK5-3000</v>
          </cell>
          <cell r="G6584">
            <v>45750</v>
          </cell>
          <cell r="H6584">
            <v>45769</v>
          </cell>
        </row>
        <row r="6585">
          <cell r="A6585" t="str">
            <v>CPK5-3120</v>
          </cell>
          <cell r="G6585">
            <v>45769</v>
          </cell>
          <cell r="H6585">
            <v>45800</v>
          </cell>
        </row>
        <row r="6586">
          <cell r="A6586" t="str">
            <v>Acabados y Redes / Finishes and Nets</v>
          </cell>
          <cell r="G6586">
            <v>45800</v>
          </cell>
          <cell r="H6586">
            <v>45840</v>
          </cell>
        </row>
        <row r="6587">
          <cell r="A6587" t="str">
            <v>CPK5-3530</v>
          </cell>
          <cell r="G6587">
            <v>45800</v>
          </cell>
          <cell r="H6587">
            <v>45811</v>
          </cell>
        </row>
        <row r="6588">
          <cell r="A6588" t="str">
            <v>CPK5-3630</v>
          </cell>
          <cell r="G6588">
            <v>45811</v>
          </cell>
          <cell r="H6588">
            <v>45819</v>
          </cell>
        </row>
        <row r="6589">
          <cell r="A6589" t="str">
            <v>CPK5-3640</v>
          </cell>
          <cell r="G6589">
            <v>45811</v>
          </cell>
          <cell r="H6589">
            <v>45819</v>
          </cell>
        </row>
        <row r="6590">
          <cell r="A6590" t="str">
            <v>CPK5-3710</v>
          </cell>
          <cell r="G6590">
            <v>45819</v>
          </cell>
          <cell r="H6590">
            <v>45840</v>
          </cell>
        </row>
        <row r="6591">
          <cell r="A6591" t="str">
            <v>Subestacion de Traccion y Cuarto de Incendios/ Traction Substation</v>
          </cell>
          <cell r="G6591">
            <v>45469</v>
          </cell>
          <cell r="H6591">
            <v>45668</v>
          </cell>
        </row>
        <row r="6592">
          <cell r="A6592" t="str">
            <v>Cimentacion Para Edificio / Foundation For Building</v>
          </cell>
          <cell r="G6592">
            <v>45469</v>
          </cell>
          <cell r="H6592">
            <v>45551</v>
          </cell>
        </row>
        <row r="6593">
          <cell r="A6593" t="str">
            <v>CPK5-1840</v>
          </cell>
          <cell r="G6593">
            <v>45469</v>
          </cell>
          <cell r="H6593">
            <v>45500</v>
          </cell>
        </row>
        <row r="6594">
          <cell r="A6594" t="str">
            <v>CPK5-2040</v>
          </cell>
          <cell r="G6594">
            <v>45500</v>
          </cell>
          <cell r="H6594">
            <v>45504</v>
          </cell>
        </row>
        <row r="6595">
          <cell r="A6595" t="str">
            <v>CPK5-2070</v>
          </cell>
          <cell r="G6595">
            <v>45504</v>
          </cell>
          <cell r="H6595">
            <v>45514</v>
          </cell>
        </row>
        <row r="6596">
          <cell r="A6596" t="str">
            <v>CPK5-2110</v>
          </cell>
          <cell r="G6596">
            <v>45514</v>
          </cell>
          <cell r="H6596">
            <v>45542</v>
          </cell>
        </row>
        <row r="6597">
          <cell r="A6597" t="str">
            <v>CPK5-2210</v>
          </cell>
          <cell r="G6597">
            <v>45542</v>
          </cell>
          <cell r="H6597">
            <v>45551</v>
          </cell>
        </row>
        <row r="6598">
          <cell r="A6598" t="str">
            <v>Nivel Cero / Zero level</v>
          </cell>
          <cell r="G6598">
            <v>45542</v>
          </cell>
          <cell r="H6598">
            <v>45559</v>
          </cell>
        </row>
        <row r="6599">
          <cell r="A6599" t="str">
            <v>CPK5-2220</v>
          </cell>
          <cell r="G6599">
            <v>45542</v>
          </cell>
          <cell r="H6599">
            <v>45554</v>
          </cell>
        </row>
        <row r="6600">
          <cell r="A6600" t="str">
            <v>CPK5-2230</v>
          </cell>
          <cell r="G6600">
            <v>45542</v>
          </cell>
          <cell r="H6600">
            <v>45559</v>
          </cell>
        </row>
        <row r="6601">
          <cell r="A6601" t="str">
            <v>CPK5-2240</v>
          </cell>
          <cell r="G6601">
            <v>45542</v>
          </cell>
          <cell r="H6601">
            <v>45546</v>
          </cell>
        </row>
        <row r="6602">
          <cell r="A6602" t="str">
            <v>Construccion Edificio Principal / Main Building Construction</v>
          </cell>
          <cell r="G6602">
            <v>45551</v>
          </cell>
          <cell r="H6602">
            <v>45631</v>
          </cell>
        </row>
        <row r="6603">
          <cell r="A6603" t="str">
            <v>CPK5-2250</v>
          </cell>
          <cell r="G6603">
            <v>45551</v>
          </cell>
          <cell r="H6603">
            <v>45559</v>
          </cell>
        </row>
        <row r="6604">
          <cell r="A6604" t="str">
            <v>CPK5-2260</v>
          </cell>
          <cell r="G6604">
            <v>45551</v>
          </cell>
          <cell r="H6604">
            <v>45577</v>
          </cell>
        </row>
        <row r="6605">
          <cell r="A6605" t="str">
            <v>CPK5-2320</v>
          </cell>
          <cell r="G6605">
            <v>45559</v>
          </cell>
          <cell r="H6605">
            <v>45586</v>
          </cell>
        </row>
        <row r="6606">
          <cell r="A6606" t="str">
            <v>CPK5-2550</v>
          </cell>
          <cell r="G6606">
            <v>45586</v>
          </cell>
          <cell r="H6606">
            <v>45603</v>
          </cell>
        </row>
        <row r="6607">
          <cell r="A6607" t="str">
            <v>CPK5-2740</v>
          </cell>
          <cell r="G6607">
            <v>45603</v>
          </cell>
          <cell r="H6607">
            <v>45631</v>
          </cell>
        </row>
        <row r="6608">
          <cell r="A6608" t="str">
            <v>Acabados y Redes / Finishes and Nets</v>
          </cell>
          <cell r="G6608">
            <v>45586</v>
          </cell>
          <cell r="H6608">
            <v>45668</v>
          </cell>
        </row>
        <row r="6609">
          <cell r="A6609" t="str">
            <v>CPK5-2540</v>
          </cell>
          <cell r="G6609">
            <v>45586</v>
          </cell>
          <cell r="H6609">
            <v>45595</v>
          </cell>
        </row>
        <row r="6610">
          <cell r="A6610" t="str">
            <v>CPK5-2670</v>
          </cell>
          <cell r="G6610">
            <v>45595</v>
          </cell>
          <cell r="H6610">
            <v>45604</v>
          </cell>
        </row>
        <row r="6611">
          <cell r="A6611" t="str">
            <v>CPK5-2680</v>
          </cell>
          <cell r="G6611">
            <v>45595</v>
          </cell>
          <cell r="H6611">
            <v>45604</v>
          </cell>
        </row>
        <row r="6612">
          <cell r="A6612" t="str">
            <v>CPK5-2690</v>
          </cell>
          <cell r="G6612">
            <v>45595</v>
          </cell>
          <cell r="H6612">
            <v>45603</v>
          </cell>
        </row>
        <row r="6613">
          <cell r="A6613" t="str">
            <v>CPK5-2770</v>
          </cell>
          <cell r="G6613">
            <v>45604</v>
          </cell>
          <cell r="H6613">
            <v>45615</v>
          </cell>
        </row>
        <row r="6614">
          <cell r="A6614" t="str">
            <v>CPK5-2950</v>
          </cell>
          <cell r="G6614">
            <v>45631</v>
          </cell>
          <cell r="H6614">
            <v>45640</v>
          </cell>
        </row>
        <row r="6615">
          <cell r="A6615" t="str">
            <v>CPK5-3040</v>
          </cell>
          <cell r="G6615">
            <v>45640</v>
          </cell>
          <cell r="H6615">
            <v>45654</v>
          </cell>
        </row>
        <row r="6616">
          <cell r="A6616" t="str">
            <v>CPK5-3230</v>
          </cell>
          <cell r="G6616">
            <v>45654</v>
          </cell>
          <cell r="H6616">
            <v>45668</v>
          </cell>
        </row>
        <row r="6617">
          <cell r="A6617" t="str">
            <v>Subestacion de Baja Tension / Low Voltage Substation LPSS</v>
          </cell>
          <cell r="G6617">
            <v>45500</v>
          </cell>
          <cell r="H6617">
            <v>45702</v>
          </cell>
        </row>
        <row r="6618">
          <cell r="A6618" t="str">
            <v>Cimentacion Para Edificio / Foundation For Building</v>
          </cell>
          <cell r="G6618">
            <v>45500</v>
          </cell>
          <cell r="H6618">
            <v>45561</v>
          </cell>
        </row>
        <row r="6619">
          <cell r="A6619" t="str">
            <v>CPK5-1590</v>
          </cell>
          <cell r="G6619">
            <v>45500</v>
          </cell>
          <cell r="H6619">
            <v>45510</v>
          </cell>
        </row>
        <row r="6620">
          <cell r="A6620" t="str">
            <v>CPK5-1660</v>
          </cell>
          <cell r="G6620">
            <v>45510</v>
          </cell>
          <cell r="H6620">
            <v>45514</v>
          </cell>
        </row>
        <row r="6621">
          <cell r="A6621" t="str">
            <v>CPK5-1670</v>
          </cell>
          <cell r="G6621">
            <v>45514</v>
          </cell>
          <cell r="H6621">
            <v>45521</v>
          </cell>
        </row>
        <row r="6622">
          <cell r="A6622" t="str">
            <v>CPK5-1710</v>
          </cell>
          <cell r="G6622">
            <v>45521</v>
          </cell>
          <cell r="H6622">
            <v>45526</v>
          </cell>
        </row>
        <row r="6623">
          <cell r="A6623" t="str">
            <v>CPK5-1740</v>
          </cell>
          <cell r="G6623">
            <v>45526</v>
          </cell>
          <cell r="H6623">
            <v>45554</v>
          </cell>
        </row>
        <row r="6624">
          <cell r="A6624" t="str">
            <v>CPK5-1810</v>
          </cell>
          <cell r="G6624">
            <v>45554</v>
          </cell>
          <cell r="H6624">
            <v>45561</v>
          </cell>
        </row>
        <row r="6625">
          <cell r="A6625" t="str">
            <v>Construccion Edificio Principal / Main Building Construction</v>
          </cell>
          <cell r="G6625">
            <v>45561</v>
          </cell>
          <cell r="H6625">
            <v>45647</v>
          </cell>
        </row>
        <row r="6626">
          <cell r="A6626" t="str">
            <v>CPK5-1820</v>
          </cell>
          <cell r="G6626">
            <v>45561</v>
          </cell>
          <cell r="H6626">
            <v>45568</v>
          </cell>
        </row>
        <row r="6627">
          <cell r="A6627" t="str">
            <v>CPK5-1830</v>
          </cell>
          <cell r="G6627">
            <v>45561</v>
          </cell>
          <cell r="H6627">
            <v>45588</v>
          </cell>
        </row>
        <row r="6628">
          <cell r="A6628" t="str">
            <v>CPK5-1900</v>
          </cell>
          <cell r="G6628">
            <v>45568</v>
          </cell>
          <cell r="H6628">
            <v>45596</v>
          </cell>
        </row>
        <row r="6629">
          <cell r="A6629" t="str">
            <v>CPK5-2010</v>
          </cell>
          <cell r="G6629">
            <v>45596</v>
          </cell>
          <cell r="H6629">
            <v>45621</v>
          </cell>
        </row>
        <row r="6630">
          <cell r="A6630" t="str">
            <v>CPK5-2150</v>
          </cell>
          <cell r="G6630">
            <v>45621</v>
          </cell>
          <cell r="H6630">
            <v>45647</v>
          </cell>
        </row>
        <row r="6631">
          <cell r="A6631" t="str">
            <v>Acabados y Redes / Finishes and Nets</v>
          </cell>
          <cell r="G6631">
            <v>45539</v>
          </cell>
          <cell r="H6631">
            <v>45702</v>
          </cell>
        </row>
        <row r="6632">
          <cell r="A6632" t="str">
            <v>CPK5-1750</v>
          </cell>
          <cell r="G6632">
            <v>45539</v>
          </cell>
          <cell r="H6632">
            <v>45675</v>
          </cell>
        </row>
        <row r="6633">
          <cell r="A6633" t="str">
            <v>CPK5-2000</v>
          </cell>
          <cell r="G6633">
            <v>45596</v>
          </cell>
          <cell r="H6633">
            <v>45605</v>
          </cell>
        </row>
        <row r="6634">
          <cell r="A6634" t="str">
            <v>CPK5-2080</v>
          </cell>
          <cell r="G6634">
            <v>45605</v>
          </cell>
          <cell r="H6634">
            <v>45616</v>
          </cell>
        </row>
        <row r="6635">
          <cell r="A6635" t="str">
            <v>CPK5-2090</v>
          </cell>
          <cell r="G6635">
            <v>45605</v>
          </cell>
          <cell r="H6635">
            <v>45616</v>
          </cell>
        </row>
        <row r="6636">
          <cell r="A6636" t="str">
            <v>CPK5-2100</v>
          </cell>
          <cell r="G6636">
            <v>45605</v>
          </cell>
          <cell r="H6636">
            <v>45615</v>
          </cell>
        </row>
        <row r="6637">
          <cell r="A6637" t="str">
            <v>CPK5-2120</v>
          </cell>
          <cell r="G6637">
            <v>45616</v>
          </cell>
          <cell r="H6637">
            <v>45624</v>
          </cell>
        </row>
        <row r="6638">
          <cell r="A6638" t="str">
            <v>CPK5-2290</v>
          </cell>
          <cell r="G6638">
            <v>45647</v>
          </cell>
          <cell r="H6638">
            <v>45665</v>
          </cell>
        </row>
        <row r="6639">
          <cell r="A6639" t="str">
            <v>CPK5-2360</v>
          </cell>
          <cell r="G6639">
            <v>45665</v>
          </cell>
          <cell r="H6639">
            <v>45675</v>
          </cell>
        </row>
        <row r="6640">
          <cell r="A6640" t="str">
            <v>CPK5-2460</v>
          </cell>
          <cell r="G6640">
            <v>45675</v>
          </cell>
          <cell r="H6640">
            <v>45702</v>
          </cell>
        </row>
        <row r="6641">
          <cell r="A6641" t="str">
            <v>Cuarto de Bombas / Bombs room</v>
          </cell>
          <cell r="G6641">
            <v>45551</v>
          </cell>
          <cell r="H6641">
            <v>45920</v>
          </cell>
        </row>
        <row r="6642">
          <cell r="A6642" t="str">
            <v>Cimentacion Para Edificio / Foundation For Building</v>
          </cell>
          <cell r="G6642">
            <v>45551</v>
          </cell>
          <cell r="H6642">
            <v>45611</v>
          </cell>
        </row>
        <row r="6643">
          <cell r="A6643" t="str">
            <v>CPK5-2270</v>
          </cell>
          <cell r="G6643">
            <v>45551</v>
          </cell>
          <cell r="H6643">
            <v>45559</v>
          </cell>
        </row>
        <row r="6644">
          <cell r="A6644" t="str">
            <v>CPK5-2340</v>
          </cell>
          <cell r="G6644">
            <v>45559</v>
          </cell>
          <cell r="H6644">
            <v>45562</v>
          </cell>
        </row>
        <row r="6645">
          <cell r="A6645" t="str">
            <v>CPK5-2370</v>
          </cell>
          <cell r="G6645">
            <v>45562</v>
          </cell>
          <cell r="H6645">
            <v>45569</v>
          </cell>
        </row>
        <row r="6646">
          <cell r="A6646" t="str">
            <v>CPK5-2420</v>
          </cell>
          <cell r="G6646">
            <v>45569</v>
          </cell>
          <cell r="H6646">
            <v>45574</v>
          </cell>
        </row>
        <row r="6647">
          <cell r="A6647" t="str">
            <v>CPK5-2480</v>
          </cell>
          <cell r="G6647">
            <v>45574</v>
          </cell>
          <cell r="H6647">
            <v>45603</v>
          </cell>
        </row>
        <row r="6648">
          <cell r="A6648" t="str">
            <v>CPK5-2750</v>
          </cell>
          <cell r="G6648">
            <v>45603</v>
          </cell>
          <cell r="H6648">
            <v>45611</v>
          </cell>
        </row>
        <row r="6649">
          <cell r="A6649" t="str">
            <v>Construccion Edificio Principal / Main Building Construction</v>
          </cell>
          <cell r="G6649">
            <v>45611</v>
          </cell>
          <cell r="H6649">
            <v>45719</v>
          </cell>
        </row>
        <row r="6650">
          <cell r="A6650" t="str">
            <v>CPK5-2800</v>
          </cell>
          <cell r="G6650">
            <v>45611</v>
          </cell>
          <cell r="H6650">
            <v>45619</v>
          </cell>
        </row>
        <row r="6651">
          <cell r="A6651" t="str">
            <v>CPK5-2810</v>
          </cell>
          <cell r="G6651">
            <v>45611</v>
          </cell>
          <cell r="H6651">
            <v>45639</v>
          </cell>
        </row>
        <row r="6652">
          <cell r="A6652" t="str">
            <v>CPK5-2840</v>
          </cell>
          <cell r="G6652">
            <v>45619</v>
          </cell>
          <cell r="H6652">
            <v>45645</v>
          </cell>
        </row>
        <row r="6653">
          <cell r="A6653" t="str">
            <v>CPK5-3060</v>
          </cell>
          <cell r="G6653">
            <v>45645</v>
          </cell>
          <cell r="H6653">
            <v>45688</v>
          </cell>
        </row>
        <row r="6654">
          <cell r="A6654" t="str">
            <v>CPK5-3450</v>
          </cell>
          <cell r="G6654">
            <v>45688</v>
          </cell>
          <cell r="H6654">
            <v>45719</v>
          </cell>
        </row>
        <row r="6655">
          <cell r="A6655" t="str">
            <v>Acabados y Redes / Finishes and Nets</v>
          </cell>
          <cell r="G6655">
            <v>45645</v>
          </cell>
          <cell r="H6655">
            <v>45920</v>
          </cell>
        </row>
        <row r="6656">
          <cell r="A6656" t="str">
            <v>CPK5-3050</v>
          </cell>
          <cell r="G6656">
            <v>45645</v>
          </cell>
          <cell r="H6656">
            <v>45660</v>
          </cell>
        </row>
        <row r="6657">
          <cell r="A6657" t="str">
            <v>CPK5-3190</v>
          </cell>
          <cell r="G6657">
            <v>45660</v>
          </cell>
          <cell r="H6657">
            <v>45671</v>
          </cell>
        </row>
        <row r="6658">
          <cell r="A6658" t="str">
            <v>CPK5-3200</v>
          </cell>
          <cell r="G6658">
            <v>45660</v>
          </cell>
          <cell r="H6658">
            <v>45670</v>
          </cell>
        </row>
        <row r="6659">
          <cell r="A6659" t="str">
            <v>CPK5-3180</v>
          </cell>
          <cell r="G6659">
            <v>45670</v>
          </cell>
          <cell r="H6659">
            <v>45678</v>
          </cell>
        </row>
        <row r="6660">
          <cell r="A6660" t="str">
            <v>CPK5-3260</v>
          </cell>
          <cell r="G6660">
            <v>45671</v>
          </cell>
          <cell r="H6660">
            <v>45679</v>
          </cell>
        </row>
        <row r="6661">
          <cell r="A6661" t="str">
            <v>CPK5-3980</v>
          </cell>
          <cell r="G6661">
            <v>45719</v>
          </cell>
          <cell r="H6661">
            <v>45728</v>
          </cell>
        </row>
        <row r="6662">
          <cell r="A6662" t="str">
            <v>CPK5-2490</v>
          </cell>
          <cell r="G6662">
            <v>45728</v>
          </cell>
          <cell r="H6662">
            <v>45898</v>
          </cell>
        </row>
        <row r="6663">
          <cell r="A6663" t="str">
            <v>CPK5-3670</v>
          </cell>
          <cell r="G6663">
            <v>45856</v>
          </cell>
          <cell r="H6663">
            <v>45880</v>
          </cell>
        </row>
        <row r="6664">
          <cell r="A6664" t="str">
            <v>CPK5-4150</v>
          </cell>
          <cell r="G6664">
            <v>45880</v>
          </cell>
          <cell r="H6664">
            <v>45891</v>
          </cell>
        </row>
        <row r="6665">
          <cell r="A6665" t="str">
            <v>CPK5-4250</v>
          </cell>
          <cell r="G6665">
            <v>45898</v>
          </cell>
          <cell r="H6665">
            <v>45920</v>
          </cell>
        </row>
        <row r="6666">
          <cell r="A6666" t="str">
            <v>Cuarto de Residuos / Waste Room</v>
          </cell>
          <cell r="G6666">
            <v>45611</v>
          </cell>
          <cell r="H6666">
            <v>45799</v>
          </cell>
        </row>
        <row r="6667">
          <cell r="A6667" t="str">
            <v>Cimentacion Para Edificio / Foundation For Building</v>
          </cell>
          <cell r="G6667">
            <v>45611</v>
          </cell>
          <cell r="H6667">
            <v>45678</v>
          </cell>
        </row>
        <row r="6668">
          <cell r="A6668" t="str">
            <v>CPK5-2330</v>
          </cell>
          <cell r="G6668">
            <v>45611</v>
          </cell>
          <cell r="H6668">
            <v>45621</v>
          </cell>
        </row>
        <row r="6669">
          <cell r="A6669" t="str">
            <v>CPK5-2410</v>
          </cell>
          <cell r="G6669">
            <v>45621</v>
          </cell>
          <cell r="H6669">
            <v>45624</v>
          </cell>
        </row>
        <row r="6670">
          <cell r="A6670" t="str">
            <v>CPK5-2470</v>
          </cell>
          <cell r="G6670">
            <v>45624</v>
          </cell>
          <cell r="H6670">
            <v>45631</v>
          </cell>
        </row>
        <row r="6671">
          <cell r="A6671" t="str">
            <v>CPK5-2510</v>
          </cell>
          <cell r="G6671">
            <v>45631</v>
          </cell>
          <cell r="H6671">
            <v>45636</v>
          </cell>
        </row>
        <row r="6672">
          <cell r="A6672" t="str">
            <v>CPK5-2560</v>
          </cell>
          <cell r="G6672">
            <v>45636</v>
          </cell>
          <cell r="H6672">
            <v>45671</v>
          </cell>
        </row>
        <row r="6673">
          <cell r="A6673" t="str">
            <v>CPK5-2830</v>
          </cell>
          <cell r="G6673">
            <v>45671</v>
          </cell>
          <cell r="H6673">
            <v>45678</v>
          </cell>
        </row>
        <row r="6674">
          <cell r="A6674" t="str">
            <v>Construccion Edificio Principal / Main Building Construction</v>
          </cell>
          <cell r="G6674">
            <v>45678</v>
          </cell>
          <cell r="H6674">
            <v>45779</v>
          </cell>
        </row>
        <row r="6675">
          <cell r="A6675" t="str">
            <v>CPK5-2890</v>
          </cell>
          <cell r="G6675">
            <v>45678</v>
          </cell>
          <cell r="H6675">
            <v>45686</v>
          </cell>
        </row>
        <row r="6676">
          <cell r="A6676" t="str">
            <v>CPK5-2900</v>
          </cell>
          <cell r="G6676">
            <v>45678</v>
          </cell>
          <cell r="H6676">
            <v>45706</v>
          </cell>
        </row>
        <row r="6677">
          <cell r="A6677" t="str">
            <v>CPK5-2930</v>
          </cell>
          <cell r="G6677">
            <v>45686</v>
          </cell>
          <cell r="H6677">
            <v>45713</v>
          </cell>
        </row>
        <row r="6678">
          <cell r="A6678" t="str">
            <v>CPK5-3170</v>
          </cell>
          <cell r="G6678">
            <v>45713</v>
          </cell>
          <cell r="H6678">
            <v>45749</v>
          </cell>
        </row>
        <row r="6679">
          <cell r="A6679" t="str">
            <v>CPK5-3560</v>
          </cell>
          <cell r="G6679">
            <v>45749</v>
          </cell>
          <cell r="H6679">
            <v>45779</v>
          </cell>
        </row>
        <row r="6680">
          <cell r="A6680" t="str">
            <v>Acabados y Redes / Finishes and Nets</v>
          </cell>
          <cell r="G6680">
            <v>45713</v>
          </cell>
          <cell r="H6680">
            <v>45799</v>
          </cell>
        </row>
        <row r="6681">
          <cell r="A6681" t="str">
            <v>CPK5-3160</v>
          </cell>
          <cell r="G6681">
            <v>45713</v>
          </cell>
          <cell r="H6681">
            <v>45730</v>
          </cell>
        </row>
        <row r="6682">
          <cell r="A6682" t="str">
            <v>CPK5-3280</v>
          </cell>
          <cell r="G6682">
            <v>45730</v>
          </cell>
          <cell r="H6682">
            <v>45747</v>
          </cell>
        </row>
        <row r="6683">
          <cell r="A6683" t="str">
            <v>CPK5-3290</v>
          </cell>
          <cell r="G6683">
            <v>45730</v>
          </cell>
          <cell r="H6683">
            <v>45749</v>
          </cell>
        </row>
        <row r="6684">
          <cell r="A6684" t="str">
            <v>CPK5-3300</v>
          </cell>
          <cell r="G6684">
            <v>45730</v>
          </cell>
          <cell r="H6684">
            <v>45747</v>
          </cell>
        </row>
        <row r="6685">
          <cell r="A6685" t="str">
            <v>CPK5-3440</v>
          </cell>
          <cell r="G6685">
            <v>45749</v>
          </cell>
          <cell r="H6685">
            <v>45761</v>
          </cell>
        </row>
        <row r="6686">
          <cell r="A6686" t="str">
            <v>CPK5-3900</v>
          </cell>
          <cell r="G6686">
            <v>45779</v>
          </cell>
          <cell r="H6686">
            <v>45789</v>
          </cell>
        </row>
        <row r="6687">
          <cell r="A6687" t="str">
            <v>CPK5-4070</v>
          </cell>
          <cell r="G6687">
            <v>45789</v>
          </cell>
          <cell r="H6687">
            <v>45799</v>
          </cell>
        </row>
        <row r="6688">
          <cell r="A6688" t="str">
            <v>Control de Acceso / Access Control</v>
          </cell>
          <cell r="G6688">
            <v>45678</v>
          </cell>
          <cell r="H6688">
            <v>45853</v>
          </cell>
        </row>
        <row r="6689">
          <cell r="A6689" t="str">
            <v>Cimentacion Para Edificio / Foundation For Building</v>
          </cell>
          <cell r="G6689">
            <v>45678</v>
          </cell>
          <cell r="H6689">
            <v>45729</v>
          </cell>
        </row>
        <row r="6690">
          <cell r="A6690" t="str">
            <v>CPK5-1380</v>
          </cell>
          <cell r="G6690">
            <v>45678</v>
          </cell>
          <cell r="H6690">
            <v>45686</v>
          </cell>
        </row>
        <row r="6691">
          <cell r="A6691" t="str">
            <v>CPK5-1430</v>
          </cell>
          <cell r="G6691">
            <v>45686</v>
          </cell>
          <cell r="H6691">
            <v>45689</v>
          </cell>
        </row>
        <row r="6692">
          <cell r="A6692" t="str">
            <v>CPK5-1450</v>
          </cell>
          <cell r="G6692">
            <v>45689</v>
          </cell>
          <cell r="H6692">
            <v>45693</v>
          </cell>
        </row>
        <row r="6693">
          <cell r="A6693" t="str">
            <v>CPK5-1470</v>
          </cell>
          <cell r="G6693">
            <v>45693</v>
          </cell>
          <cell r="H6693">
            <v>45696</v>
          </cell>
        </row>
        <row r="6694">
          <cell r="A6694" t="str">
            <v>CPK5-1490</v>
          </cell>
          <cell r="G6694">
            <v>45696</v>
          </cell>
          <cell r="H6694">
            <v>45726</v>
          </cell>
        </row>
        <row r="6695">
          <cell r="A6695" t="str">
            <v>CPK5-1550</v>
          </cell>
          <cell r="G6695">
            <v>45726</v>
          </cell>
          <cell r="H6695">
            <v>45729</v>
          </cell>
        </row>
        <row r="6696">
          <cell r="A6696" t="str">
            <v>Construccion Edificio Principal / Main Building Construction</v>
          </cell>
          <cell r="G6696">
            <v>45729</v>
          </cell>
          <cell r="H6696">
            <v>45841</v>
          </cell>
        </row>
        <row r="6697">
          <cell r="A6697" t="str">
            <v>CPK5-1570</v>
          </cell>
          <cell r="G6697">
            <v>45729</v>
          </cell>
          <cell r="H6697">
            <v>45736</v>
          </cell>
        </row>
        <row r="6698">
          <cell r="A6698" t="str">
            <v>CPK5-1580</v>
          </cell>
          <cell r="G6698">
            <v>45729</v>
          </cell>
          <cell r="H6698">
            <v>45757</v>
          </cell>
        </row>
        <row r="6699">
          <cell r="A6699" t="str">
            <v>CPK5-1600</v>
          </cell>
          <cell r="G6699">
            <v>45736</v>
          </cell>
          <cell r="H6699">
            <v>45749</v>
          </cell>
        </row>
        <row r="6700">
          <cell r="A6700" t="str">
            <v>CPK5-1680</v>
          </cell>
          <cell r="G6700">
            <v>45749</v>
          </cell>
          <cell r="H6700">
            <v>45783</v>
          </cell>
        </row>
        <row r="6701">
          <cell r="A6701" t="str">
            <v>CPK5-1800</v>
          </cell>
          <cell r="G6701">
            <v>45783</v>
          </cell>
          <cell r="H6701">
            <v>45812</v>
          </cell>
        </row>
        <row r="6702">
          <cell r="A6702" t="str">
            <v>CPK5-1970</v>
          </cell>
          <cell r="G6702">
            <v>45812</v>
          </cell>
          <cell r="H6702">
            <v>45841</v>
          </cell>
        </row>
        <row r="6703">
          <cell r="A6703" t="str">
            <v>Acabados y Redes / Finishes and Nets</v>
          </cell>
          <cell r="G6703">
            <v>45783</v>
          </cell>
          <cell r="H6703">
            <v>45853</v>
          </cell>
        </row>
        <row r="6704">
          <cell r="A6704" t="str">
            <v>CPK5-1790</v>
          </cell>
          <cell r="G6704">
            <v>45783</v>
          </cell>
          <cell r="H6704">
            <v>45792</v>
          </cell>
        </row>
        <row r="6705">
          <cell r="A6705" t="str">
            <v>CPK5-1870</v>
          </cell>
          <cell r="G6705">
            <v>45792</v>
          </cell>
          <cell r="H6705">
            <v>45800</v>
          </cell>
        </row>
        <row r="6706">
          <cell r="A6706" t="str">
            <v>CPK5-1880</v>
          </cell>
          <cell r="G6706">
            <v>45792</v>
          </cell>
          <cell r="H6706">
            <v>45800</v>
          </cell>
        </row>
        <row r="6707">
          <cell r="A6707" t="str">
            <v>CPK5-1890</v>
          </cell>
          <cell r="G6707">
            <v>45792</v>
          </cell>
          <cell r="H6707">
            <v>45796</v>
          </cell>
        </row>
        <row r="6708">
          <cell r="A6708" t="str">
            <v>CPK5-1940</v>
          </cell>
          <cell r="G6708">
            <v>45800</v>
          </cell>
          <cell r="H6708">
            <v>45807</v>
          </cell>
        </row>
        <row r="6709">
          <cell r="A6709" t="str">
            <v>CPK5-2130</v>
          </cell>
          <cell r="G6709">
            <v>45841</v>
          </cell>
          <cell r="H6709">
            <v>45853</v>
          </cell>
        </row>
        <row r="6710">
          <cell r="A6710" t="str">
            <v>CPK5-2140</v>
          </cell>
          <cell r="G6710">
            <v>45841</v>
          </cell>
          <cell r="H6710">
            <v>45849</v>
          </cell>
        </row>
        <row r="6711">
          <cell r="A6711" t="str">
            <v>Tanques / Tanks</v>
          </cell>
          <cell r="G6711">
            <v>45654</v>
          </cell>
          <cell r="H6711">
            <v>45904</v>
          </cell>
        </row>
        <row r="6712">
          <cell r="A6712" t="str">
            <v>Tanques RCI</v>
          </cell>
          <cell r="G6712">
            <v>45665</v>
          </cell>
          <cell r="H6712">
            <v>45904</v>
          </cell>
        </row>
        <row r="6713">
          <cell r="A6713" t="str">
            <v>Cimentacion Para Tanque RCI</v>
          </cell>
          <cell r="G6713">
            <v>45729</v>
          </cell>
          <cell r="H6713">
            <v>45792</v>
          </cell>
        </row>
        <row r="6714">
          <cell r="A6714" t="str">
            <v>CPK5-2430</v>
          </cell>
          <cell r="G6714">
            <v>45729</v>
          </cell>
          <cell r="H6714">
            <v>45737</v>
          </cell>
        </row>
        <row r="6715">
          <cell r="A6715" t="str">
            <v>CPK5-2520</v>
          </cell>
          <cell r="G6715">
            <v>45737</v>
          </cell>
          <cell r="H6715">
            <v>45742</v>
          </cell>
        </row>
        <row r="6716">
          <cell r="A6716" t="str">
            <v>CPK5-2570</v>
          </cell>
          <cell r="G6716">
            <v>45742</v>
          </cell>
          <cell r="H6716">
            <v>45750</v>
          </cell>
        </row>
        <row r="6717">
          <cell r="A6717" t="str">
            <v>CPK5-2600</v>
          </cell>
          <cell r="G6717">
            <v>45750</v>
          </cell>
          <cell r="H6717">
            <v>45754</v>
          </cell>
        </row>
        <row r="6718">
          <cell r="A6718" t="str">
            <v>CPK5-2700</v>
          </cell>
          <cell r="G6718">
            <v>45754</v>
          </cell>
          <cell r="H6718">
            <v>45784</v>
          </cell>
        </row>
        <row r="6719">
          <cell r="A6719" t="str">
            <v>CPK5-2910</v>
          </cell>
          <cell r="G6719">
            <v>45784</v>
          </cell>
          <cell r="H6719">
            <v>45792</v>
          </cell>
        </row>
        <row r="6720">
          <cell r="A6720" t="str">
            <v>Construccion Tanque RCI</v>
          </cell>
          <cell r="G6720">
            <v>45665</v>
          </cell>
          <cell r="H6720">
            <v>45904</v>
          </cell>
        </row>
        <row r="6721">
          <cell r="A6721" t="str">
            <v>CPK5-2050</v>
          </cell>
          <cell r="G6721">
            <v>45665</v>
          </cell>
          <cell r="H6721">
            <v>45792</v>
          </cell>
        </row>
        <row r="6722">
          <cell r="A6722" t="str">
            <v>CPK5-2960</v>
          </cell>
          <cell r="G6722">
            <v>45792</v>
          </cell>
          <cell r="H6722">
            <v>45856</v>
          </cell>
        </row>
        <row r="6723">
          <cell r="A6723" t="str">
            <v>CPK5-3660</v>
          </cell>
          <cell r="G6723">
            <v>45856</v>
          </cell>
          <cell r="H6723">
            <v>45904</v>
          </cell>
        </row>
        <row r="6724">
          <cell r="A6724" t="str">
            <v>Tanque Combustible Generadores</v>
          </cell>
          <cell r="G6724">
            <v>45654</v>
          </cell>
          <cell r="H6724">
            <v>45853</v>
          </cell>
        </row>
        <row r="6725">
          <cell r="A6725" t="str">
            <v>Cimentacion Para Tanque Combusttible</v>
          </cell>
          <cell r="G6725">
            <v>45729</v>
          </cell>
          <cell r="H6725">
            <v>45792</v>
          </cell>
        </row>
        <row r="6726">
          <cell r="A6726" t="str">
            <v>CPK5-2440</v>
          </cell>
          <cell r="G6726">
            <v>45729</v>
          </cell>
          <cell r="H6726">
            <v>45737</v>
          </cell>
        </row>
        <row r="6727">
          <cell r="A6727" t="str">
            <v>CPK5-2530</v>
          </cell>
          <cell r="G6727">
            <v>45737</v>
          </cell>
          <cell r="H6727">
            <v>45742</v>
          </cell>
        </row>
        <row r="6728">
          <cell r="A6728" t="str">
            <v>CPK5-2580</v>
          </cell>
          <cell r="G6728">
            <v>45742</v>
          </cell>
          <cell r="H6728">
            <v>45750</v>
          </cell>
        </row>
        <row r="6729">
          <cell r="A6729" t="str">
            <v>CPK5-2610</v>
          </cell>
          <cell r="G6729">
            <v>45750</v>
          </cell>
          <cell r="H6729">
            <v>45754</v>
          </cell>
        </row>
        <row r="6730">
          <cell r="A6730" t="str">
            <v>CPK5-2720</v>
          </cell>
          <cell r="G6730">
            <v>45754</v>
          </cell>
          <cell r="H6730">
            <v>45784</v>
          </cell>
        </row>
        <row r="6731">
          <cell r="A6731" t="str">
            <v>CPK5-2920</v>
          </cell>
          <cell r="G6731">
            <v>45784</v>
          </cell>
          <cell r="H6731">
            <v>45792</v>
          </cell>
        </row>
        <row r="6732">
          <cell r="A6732" t="str">
            <v>Construccion Tanque Combustible</v>
          </cell>
          <cell r="G6732">
            <v>45654</v>
          </cell>
          <cell r="H6732">
            <v>45853</v>
          </cell>
        </row>
        <row r="6733">
          <cell r="A6733" t="str">
            <v>CPK5-2030</v>
          </cell>
          <cell r="G6733">
            <v>45654</v>
          </cell>
          <cell r="H6733">
            <v>45754</v>
          </cell>
        </row>
        <row r="6734">
          <cell r="A6734" t="str">
            <v>CPK5-2970</v>
          </cell>
          <cell r="G6734">
            <v>45792</v>
          </cell>
          <cell r="H6734">
            <v>45822</v>
          </cell>
        </row>
        <row r="6735">
          <cell r="A6735" t="str">
            <v>CPK5-3310</v>
          </cell>
          <cell r="G6735">
            <v>45822</v>
          </cell>
          <cell r="H6735">
            <v>45853</v>
          </cell>
        </row>
        <row r="6736">
          <cell r="A6736" t="str">
            <v>Tanque de Agua Potable</v>
          </cell>
          <cell r="G6736">
            <v>45792</v>
          </cell>
          <cell r="H6736">
            <v>45862</v>
          </cell>
        </row>
        <row r="6737">
          <cell r="A6737" t="str">
            <v>Cimentacion Para Tanque Agua Potable</v>
          </cell>
          <cell r="G6737">
            <v>45792</v>
          </cell>
          <cell r="H6737">
            <v>45862</v>
          </cell>
        </row>
        <row r="6738">
          <cell r="A6738" t="str">
            <v>CPK5-2980</v>
          </cell>
          <cell r="G6738">
            <v>45792</v>
          </cell>
          <cell r="H6738">
            <v>45800</v>
          </cell>
        </row>
        <row r="6739">
          <cell r="A6739" t="str">
            <v>CPK5-3070</v>
          </cell>
          <cell r="G6739">
            <v>45800</v>
          </cell>
          <cell r="H6739">
            <v>45804</v>
          </cell>
        </row>
        <row r="6740">
          <cell r="A6740" t="str">
            <v>CPK5-3100</v>
          </cell>
          <cell r="G6740">
            <v>45804</v>
          </cell>
          <cell r="H6740">
            <v>45813</v>
          </cell>
        </row>
        <row r="6741">
          <cell r="A6741" t="str">
            <v>CPK5-3210</v>
          </cell>
          <cell r="G6741">
            <v>45813</v>
          </cell>
          <cell r="H6741">
            <v>45817</v>
          </cell>
        </row>
        <row r="6742">
          <cell r="A6742" t="str">
            <v>CPK5-3240</v>
          </cell>
          <cell r="G6742">
            <v>45817</v>
          </cell>
          <cell r="H6742">
            <v>45846</v>
          </cell>
        </row>
        <row r="6743">
          <cell r="A6743" t="str">
            <v>CPK5-3540</v>
          </cell>
          <cell r="G6743">
            <v>45846</v>
          </cell>
          <cell r="H6743">
            <v>45854</v>
          </cell>
        </row>
        <row r="6744">
          <cell r="A6744" t="str">
            <v>CPK5-3610</v>
          </cell>
          <cell r="G6744">
            <v>45854</v>
          </cell>
          <cell r="H6744">
            <v>45862</v>
          </cell>
        </row>
        <row r="6745">
          <cell r="A6745" t="str">
            <v>Urbanismo / Urbanism</v>
          </cell>
          <cell r="G6745">
            <v>45553</v>
          </cell>
          <cell r="H6745">
            <v>45982</v>
          </cell>
        </row>
        <row r="6746">
          <cell r="A6746" t="str">
            <v>CPK5-2180</v>
          </cell>
          <cell r="G6746">
            <v>45853</v>
          </cell>
          <cell r="H6746">
            <v>45911</v>
          </cell>
        </row>
        <row r="6747">
          <cell r="A6747" t="str">
            <v>Muros de Contención / Retaining Walls</v>
          </cell>
          <cell r="G6747">
            <v>45553</v>
          </cell>
          <cell r="H6747">
            <v>45873</v>
          </cell>
        </row>
        <row r="6748">
          <cell r="A6748" t="str">
            <v>CPK5-1860</v>
          </cell>
          <cell r="G6748">
            <v>45553</v>
          </cell>
          <cell r="H6748">
            <v>45584</v>
          </cell>
        </row>
        <row r="6749">
          <cell r="A6749" t="str">
            <v>CPK5-2060</v>
          </cell>
          <cell r="G6749">
            <v>45584</v>
          </cell>
          <cell r="H6749">
            <v>45609</v>
          </cell>
        </row>
        <row r="6750">
          <cell r="A6750" t="str">
            <v>CPK5-2450</v>
          </cell>
          <cell r="G6750">
            <v>45621</v>
          </cell>
          <cell r="H6750">
            <v>45639</v>
          </cell>
        </row>
        <row r="6751">
          <cell r="A6751" t="str">
            <v>CPK5-3430</v>
          </cell>
          <cell r="G6751">
            <v>45828</v>
          </cell>
          <cell r="H6751">
            <v>45859</v>
          </cell>
        </row>
        <row r="6752">
          <cell r="A6752" t="str">
            <v>CPK5-3590</v>
          </cell>
          <cell r="G6752">
            <v>45849</v>
          </cell>
          <cell r="H6752">
            <v>45873</v>
          </cell>
        </row>
        <row r="6753">
          <cell r="A6753" t="str">
            <v>Vía Vehicular / Vehicular Road</v>
          </cell>
          <cell r="G6753">
            <v>45800</v>
          </cell>
          <cell r="H6753">
            <v>45979</v>
          </cell>
        </row>
        <row r="6754">
          <cell r="A6754" t="str">
            <v>CPK5-3090</v>
          </cell>
          <cell r="G6754">
            <v>45800</v>
          </cell>
          <cell r="H6754">
            <v>45828</v>
          </cell>
        </row>
        <row r="6755">
          <cell r="A6755" t="str">
            <v>CPK5-3420</v>
          </cell>
          <cell r="G6755">
            <v>45828</v>
          </cell>
          <cell r="H6755">
            <v>45878</v>
          </cell>
        </row>
        <row r="6756">
          <cell r="A6756" t="str">
            <v>CPK5-3940</v>
          </cell>
          <cell r="G6756">
            <v>45878</v>
          </cell>
          <cell r="H6756">
            <v>45915</v>
          </cell>
        </row>
        <row r="6757">
          <cell r="A6757" t="str">
            <v>CPK5-4360</v>
          </cell>
          <cell r="G6757">
            <v>45915</v>
          </cell>
          <cell r="H6757">
            <v>45923</v>
          </cell>
        </row>
        <row r="6758">
          <cell r="A6758" t="str">
            <v>CPK5-4450</v>
          </cell>
          <cell r="G6758">
            <v>45923</v>
          </cell>
          <cell r="H6758">
            <v>45951</v>
          </cell>
        </row>
        <row r="6759">
          <cell r="A6759" t="str">
            <v>CPK5-4650</v>
          </cell>
          <cell r="G6759">
            <v>45951</v>
          </cell>
          <cell r="H6759">
            <v>45960</v>
          </cell>
        </row>
        <row r="6760">
          <cell r="A6760" t="str">
            <v>CPK5-4720</v>
          </cell>
          <cell r="G6760">
            <v>45960</v>
          </cell>
          <cell r="H6760">
            <v>45972</v>
          </cell>
        </row>
        <row r="6761">
          <cell r="A6761" t="str">
            <v>CPK5-4730</v>
          </cell>
          <cell r="G6761">
            <v>45960</v>
          </cell>
          <cell r="H6761">
            <v>45979</v>
          </cell>
        </row>
        <row r="6762">
          <cell r="A6762" t="str">
            <v>Parqueadero / Parking</v>
          </cell>
          <cell r="G6762">
            <v>45828</v>
          </cell>
          <cell r="H6762">
            <v>45982</v>
          </cell>
        </row>
        <row r="6763">
          <cell r="A6763" t="str">
            <v>CPK5-3400</v>
          </cell>
          <cell r="G6763">
            <v>45828</v>
          </cell>
          <cell r="H6763">
            <v>45849</v>
          </cell>
        </row>
        <row r="6764">
          <cell r="A6764" t="str">
            <v>CPK5-3580</v>
          </cell>
          <cell r="G6764">
            <v>45849</v>
          </cell>
          <cell r="H6764">
            <v>45878</v>
          </cell>
        </row>
        <row r="6765">
          <cell r="A6765" t="str">
            <v>CPK5-3930</v>
          </cell>
          <cell r="G6765">
            <v>45878</v>
          </cell>
          <cell r="H6765">
            <v>45906</v>
          </cell>
        </row>
        <row r="6766">
          <cell r="A6766" t="str">
            <v>CPK5-4280</v>
          </cell>
          <cell r="G6766">
            <v>45906</v>
          </cell>
          <cell r="H6766">
            <v>45923</v>
          </cell>
        </row>
        <row r="6767">
          <cell r="A6767" t="str">
            <v>CPK5-4440</v>
          </cell>
          <cell r="G6767">
            <v>45923</v>
          </cell>
          <cell r="H6767">
            <v>45951</v>
          </cell>
        </row>
        <row r="6768">
          <cell r="A6768" t="str">
            <v>CPK5-4570</v>
          </cell>
          <cell r="G6768">
            <v>45951</v>
          </cell>
          <cell r="H6768">
            <v>45962</v>
          </cell>
        </row>
        <row r="6769">
          <cell r="A6769" t="str">
            <v>CPK5-4660</v>
          </cell>
          <cell r="G6769">
            <v>45962</v>
          </cell>
          <cell r="H6769">
            <v>45972</v>
          </cell>
        </row>
        <row r="6770">
          <cell r="A6770" t="str">
            <v>CPK5-4710</v>
          </cell>
          <cell r="G6770">
            <v>45972</v>
          </cell>
          <cell r="H6770">
            <v>45982</v>
          </cell>
        </row>
        <row r="6771">
          <cell r="A6771" t="str">
            <v>Plataformas Cocheras / Platform Plan</v>
          </cell>
          <cell r="G6771">
            <v>45553</v>
          </cell>
          <cell r="H6771">
            <v>45941</v>
          </cell>
        </row>
        <row r="6772">
          <cell r="A6772" t="str">
            <v>CPK5-1280</v>
          </cell>
          <cell r="G6772">
            <v>45553</v>
          </cell>
          <cell r="H6772">
            <v>45595</v>
          </cell>
        </row>
        <row r="6773">
          <cell r="A6773" t="str">
            <v>CPK5-1370</v>
          </cell>
          <cell r="G6773">
            <v>45595</v>
          </cell>
          <cell r="H6773">
            <v>45611</v>
          </cell>
        </row>
        <row r="6774">
          <cell r="A6774" t="str">
            <v>CPK5-1400</v>
          </cell>
          <cell r="G6774">
            <v>45611</v>
          </cell>
          <cell r="H6774">
            <v>45643</v>
          </cell>
        </row>
        <row r="6775">
          <cell r="A6775" t="str">
            <v>CPK5-1500</v>
          </cell>
          <cell r="G6775">
            <v>45643</v>
          </cell>
          <cell r="H6775">
            <v>45677</v>
          </cell>
        </row>
        <row r="6776">
          <cell r="A6776" t="str">
            <v>CPK5-1540</v>
          </cell>
          <cell r="G6776">
            <v>45677</v>
          </cell>
          <cell r="H6776">
            <v>45705</v>
          </cell>
        </row>
        <row r="6777">
          <cell r="A6777" t="str">
            <v>CPK5-1700</v>
          </cell>
          <cell r="G6777">
            <v>45915</v>
          </cell>
          <cell r="H6777">
            <v>45941</v>
          </cell>
        </row>
        <row r="6778">
          <cell r="A6778" t="str">
            <v>Redes Electricas / Electrical Utilities</v>
          </cell>
          <cell r="G6778">
            <v>45828</v>
          </cell>
          <cell r="H6778">
            <v>46064</v>
          </cell>
        </row>
        <row r="6779">
          <cell r="A6779" t="str">
            <v>CPK5-4670</v>
          </cell>
          <cell r="G6779">
            <v>45951</v>
          </cell>
          <cell r="H6779">
            <v>46064</v>
          </cell>
        </row>
        <row r="6780">
          <cell r="A6780" t="str">
            <v>Media Tension / Medium Voltage</v>
          </cell>
          <cell r="G6780">
            <v>45828</v>
          </cell>
          <cell r="H6780">
            <v>45899</v>
          </cell>
        </row>
        <row r="6781">
          <cell r="A6781" t="str">
            <v>CPK5-3410</v>
          </cell>
          <cell r="G6781">
            <v>45828</v>
          </cell>
          <cell r="H6781">
            <v>45847</v>
          </cell>
        </row>
        <row r="6782">
          <cell r="A6782" t="str">
            <v>CPK5-3550</v>
          </cell>
          <cell r="G6782">
            <v>45847</v>
          </cell>
          <cell r="H6782">
            <v>45869</v>
          </cell>
        </row>
        <row r="6783">
          <cell r="A6783" t="str">
            <v>CPK5-3850</v>
          </cell>
          <cell r="G6783">
            <v>45869</v>
          </cell>
          <cell r="H6783">
            <v>45899</v>
          </cell>
        </row>
        <row r="6784">
          <cell r="A6784" t="str">
            <v>Baja Tension / Low Voltage</v>
          </cell>
          <cell r="G6784">
            <v>45869</v>
          </cell>
          <cell r="H6784">
            <v>45951</v>
          </cell>
        </row>
        <row r="6785">
          <cell r="A6785" t="str">
            <v>CPK5-3860</v>
          </cell>
          <cell r="G6785">
            <v>45869</v>
          </cell>
          <cell r="H6785">
            <v>45888</v>
          </cell>
        </row>
        <row r="6786">
          <cell r="A6786" t="str">
            <v>CPK5-4080</v>
          </cell>
          <cell r="G6786">
            <v>45888</v>
          </cell>
          <cell r="H6786">
            <v>45919</v>
          </cell>
        </row>
        <row r="6787">
          <cell r="A6787" t="str">
            <v>CPK5-4420</v>
          </cell>
          <cell r="G6787">
            <v>45919</v>
          </cell>
          <cell r="H6787">
            <v>45951</v>
          </cell>
        </row>
        <row r="6788">
          <cell r="A6788" t="str">
            <v>TC-3 Superestructura de Vía TyC PK-5 / Track Superstructure</v>
          </cell>
          <cell r="G6788">
            <v>45677</v>
          </cell>
          <cell r="H6788">
            <v>45933</v>
          </cell>
        </row>
        <row r="6789">
          <cell r="A6789" t="str">
            <v>Track 1</v>
          </cell>
          <cell r="G6789">
            <v>45677</v>
          </cell>
          <cell r="H6789">
            <v>45801</v>
          </cell>
        </row>
        <row r="6790">
          <cell r="A6790" t="str">
            <v>CPK5-2380</v>
          </cell>
          <cell r="G6790">
            <v>45677</v>
          </cell>
          <cell r="H6790">
            <v>45702</v>
          </cell>
        </row>
        <row r="6791">
          <cell r="A6791" t="str">
            <v>CPK5-2640</v>
          </cell>
          <cell r="G6791">
            <v>45702</v>
          </cell>
          <cell r="H6791">
            <v>45719</v>
          </cell>
        </row>
        <row r="6792">
          <cell r="A6792" t="str">
            <v>CPK5-2620</v>
          </cell>
          <cell r="G6792">
            <v>45715</v>
          </cell>
          <cell r="H6792">
            <v>45730</v>
          </cell>
        </row>
        <row r="6793">
          <cell r="A6793" t="str">
            <v>CPK5-2630</v>
          </cell>
          <cell r="G6793">
            <v>45715</v>
          </cell>
          <cell r="H6793">
            <v>45730</v>
          </cell>
        </row>
        <row r="6794">
          <cell r="A6794" t="str">
            <v>CPK5-2790</v>
          </cell>
          <cell r="G6794">
            <v>45719</v>
          </cell>
          <cell r="H6794">
            <v>45748</v>
          </cell>
        </row>
        <row r="6795">
          <cell r="A6795" t="str">
            <v>CPK5-2940</v>
          </cell>
          <cell r="G6795">
            <v>45744</v>
          </cell>
          <cell r="H6795">
            <v>45756</v>
          </cell>
        </row>
        <row r="6796">
          <cell r="A6796" t="str">
            <v>CPK5-3080</v>
          </cell>
          <cell r="G6796">
            <v>45756</v>
          </cell>
          <cell r="H6796">
            <v>45770</v>
          </cell>
        </row>
        <row r="6797">
          <cell r="A6797" t="str">
            <v>CPK5-3220</v>
          </cell>
          <cell r="G6797">
            <v>45770</v>
          </cell>
          <cell r="H6797">
            <v>45782</v>
          </cell>
        </row>
        <row r="6798">
          <cell r="A6798" t="str">
            <v>CPK5-3380</v>
          </cell>
          <cell r="G6798">
            <v>45782</v>
          </cell>
          <cell r="H6798">
            <v>45785</v>
          </cell>
        </row>
        <row r="6799">
          <cell r="A6799" t="str">
            <v>CPK5-3390</v>
          </cell>
          <cell r="G6799">
            <v>45782</v>
          </cell>
          <cell r="H6799">
            <v>45793</v>
          </cell>
        </row>
        <row r="6800">
          <cell r="A6800" t="str">
            <v>CPK5-3460</v>
          </cell>
          <cell r="G6800">
            <v>45793</v>
          </cell>
          <cell r="H6800">
            <v>45801</v>
          </cell>
        </row>
        <row r="6801">
          <cell r="A6801" t="str">
            <v>Track 2</v>
          </cell>
          <cell r="G6801">
            <v>45702</v>
          </cell>
          <cell r="H6801">
            <v>45854</v>
          </cell>
        </row>
        <row r="6802">
          <cell r="A6802" t="str">
            <v>CPK5-2650</v>
          </cell>
          <cell r="G6802">
            <v>45702</v>
          </cell>
          <cell r="H6802">
            <v>45727</v>
          </cell>
        </row>
        <row r="6803">
          <cell r="A6803" t="str">
            <v>CPK5-2850</v>
          </cell>
          <cell r="G6803">
            <v>45727</v>
          </cell>
          <cell r="H6803">
            <v>45742</v>
          </cell>
        </row>
        <row r="6804">
          <cell r="A6804" t="str">
            <v>CPK5-3020</v>
          </cell>
          <cell r="G6804">
            <v>45748</v>
          </cell>
          <cell r="H6804">
            <v>45762</v>
          </cell>
        </row>
        <row r="6805">
          <cell r="A6805" t="str">
            <v>CPK5-3140</v>
          </cell>
          <cell r="G6805">
            <v>45762</v>
          </cell>
          <cell r="H6805">
            <v>45780</v>
          </cell>
        </row>
        <row r="6806">
          <cell r="A6806" t="str">
            <v>CPK5-3370</v>
          </cell>
          <cell r="G6806">
            <v>45780</v>
          </cell>
          <cell r="H6806">
            <v>45796</v>
          </cell>
        </row>
        <row r="6807">
          <cell r="A6807" t="str">
            <v>CPK5-3500</v>
          </cell>
          <cell r="G6807">
            <v>45796</v>
          </cell>
          <cell r="H6807">
            <v>45806</v>
          </cell>
        </row>
        <row r="6808">
          <cell r="A6808" t="str">
            <v>CPK5-3650</v>
          </cell>
          <cell r="G6808">
            <v>45806</v>
          </cell>
          <cell r="H6808">
            <v>45815</v>
          </cell>
        </row>
        <row r="6809">
          <cell r="A6809" t="str">
            <v>CPK5-3720</v>
          </cell>
          <cell r="G6809">
            <v>45815</v>
          </cell>
          <cell r="H6809">
            <v>45833</v>
          </cell>
        </row>
        <row r="6810">
          <cell r="A6810" t="str">
            <v>CPK5-3910</v>
          </cell>
          <cell r="G6810">
            <v>45833</v>
          </cell>
          <cell r="H6810">
            <v>45836</v>
          </cell>
        </row>
        <row r="6811">
          <cell r="A6811" t="str">
            <v>CPK5-3920</v>
          </cell>
          <cell r="G6811">
            <v>45833</v>
          </cell>
          <cell r="H6811">
            <v>45845</v>
          </cell>
        </row>
        <row r="6812">
          <cell r="A6812" t="str">
            <v>CPK5-4130</v>
          </cell>
          <cell r="G6812">
            <v>45845</v>
          </cell>
          <cell r="H6812">
            <v>45854</v>
          </cell>
        </row>
        <row r="6813">
          <cell r="A6813" t="str">
            <v>Track 3</v>
          </cell>
          <cell r="G6813">
            <v>45727</v>
          </cell>
          <cell r="H6813">
            <v>45861</v>
          </cell>
        </row>
        <row r="6814">
          <cell r="A6814" t="str">
            <v>CPK5-2860</v>
          </cell>
          <cell r="G6814">
            <v>45727</v>
          </cell>
          <cell r="H6814">
            <v>45750</v>
          </cell>
        </row>
        <row r="6815">
          <cell r="A6815" t="str">
            <v>CPK5-2990</v>
          </cell>
          <cell r="G6815">
            <v>45742</v>
          </cell>
          <cell r="H6815">
            <v>45757</v>
          </cell>
        </row>
        <row r="6816">
          <cell r="A6816" t="str">
            <v>CPK5-3150</v>
          </cell>
          <cell r="G6816">
            <v>45762</v>
          </cell>
          <cell r="H6816">
            <v>45780</v>
          </cell>
        </row>
        <row r="6817">
          <cell r="A6817" t="str">
            <v>CPK5-3350</v>
          </cell>
          <cell r="G6817">
            <v>45780</v>
          </cell>
          <cell r="H6817">
            <v>45796</v>
          </cell>
        </row>
        <row r="6818">
          <cell r="A6818" t="str">
            <v>CPK5-3510</v>
          </cell>
          <cell r="G6818">
            <v>45796</v>
          </cell>
          <cell r="H6818">
            <v>45812</v>
          </cell>
        </row>
        <row r="6819">
          <cell r="A6819" t="str">
            <v>CPK5-3470</v>
          </cell>
          <cell r="G6819">
            <v>45796</v>
          </cell>
          <cell r="H6819">
            <v>45806</v>
          </cell>
        </row>
        <row r="6820">
          <cell r="A6820" t="str">
            <v>CPK5-3730</v>
          </cell>
          <cell r="G6820">
            <v>45815</v>
          </cell>
          <cell r="H6820">
            <v>45822</v>
          </cell>
        </row>
        <row r="6821">
          <cell r="A6821" t="str">
            <v>CPK5-3790</v>
          </cell>
          <cell r="G6821">
            <v>45822</v>
          </cell>
          <cell r="H6821">
            <v>45841</v>
          </cell>
        </row>
        <row r="6822">
          <cell r="A6822" t="str">
            <v>CPK5-4000</v>
          </cell>
          <cell r="G6822">
            <v>45841</v>
          </cell>
          <cell r="H6822">
            <v>45845</v>
          </cell>
        </row>
        <row r="6823">
          <cell r="A6823" t="str">
            <v>CPK5-4010</v>
          </cell>
          <cell r="G6823">
            <v>45841</v>
          </cell>
          <cell r="H6823">
            <v>45853</v>
          </cell>
        </row>
        <row r="6824">
          <cell r="A6824" t="str">
            <v>CPK5-4170</v>
          </cell>
          <cell r="G6824">
            <v>45853</v>
          </cell>
          <cell r="H6824">
            <v>45861</v>
          </cell>
        </row>
        <row r="6825">
          <cell r="A6825" t="str">
            <v>Track 4</v>
          </cell>
          <cell r="G6825">
            <v>45750</v>
          </cell>
          <cell r="H6825">
            <v>45889</v>
          </cell>
        </row>
        <row r="6826">
          <cell r="A6826" t="str">
            <v>CPK5-3030</v>
          </cell>
          <cell r="G6826">
            <v>45750</v>
          </cell>
          <cell r="H6826">
            <v>45775</v>
          </cell>
        </row>
        <row r="6827">
          <cell r="A6827" t="str">
            <v>CPK5-3360</v>
          </cell>
          <cell r="G6827">
            <v>45780</v>
          </cell>
          <cell r="H6827">
            <v>45796</v>
          </cell>
        </row>
        <row r="6828">
          <cell r="A6828" t="str">
            <v>CPK5-3480</v>
          </cell>
          <cell r="G6828">
            <v>45796</v>
          </cell>
          <cell r="H6828">
            <v>45812</v>
          </cell>
        </row>
        <row r="6829">
          <cell r="A6829" t="str">
            <v>CPK5-3680</v>
          </cell>
          <cell r="G6829">
            <v>45812</v>
          </cell>
          <cell r="H6829">
            <v>45826</v>
          </cell>
        </row>
        <row r="6830">
          <cell r="A6830" t="str">
            <v>CPK5-3800</v>
          </cell>
          <cell r="G6830">
            <v>45826</v>
          </cell>
          <cell r="H6830">
            <v>45843</v>
          </cell>
        </row>
        <row r="6831">
          <cell r="A6831" t="str">
            <v>CPK5-3810</v>
          </cell>
          <cell r="G6831">
            <v>45826</v>
          </cell>
          <cell r="H6831">
            <v>45840</v>
          </cell>
        </row>
        <row r="6832">
          <cell r="A6832" t="str">
            <v>CPK5-4020</v>
          </cell>
          <cell r="G6832">
            <v>45843</v>
          </cell>
          <cell r="H6832">
            <v>45852</v>
          </cell>
        </row>
        <row r="6833">
          <cell r="A6833" t="str">
            <v>CPK5-4140</v>
          </cell>
          <cell r="G6833">
            <v>45852</v>
          </cell>
          <cell r="H6833">
            <v>45867</v>
          </cell>
        </row>
        <row r="6834">
          <cell r="A6834" t="str">
            <v>CPK5-4310</v>
          </cell>
          <cell r="G6834">
            <v>45867</v>
          </cell>
          <cell r="H6834">
            <v>45870</v>
          </cell>
        </row>
        <row r="6835">
          <cell r="A6835" t="str">
            <v>CPK5-4320</v>
          </cell>
          <cell r="G6835">
            <v>45867</v>
          </cell>
          <cell r="H6835">
            <v>45880</v>
          </cell>
        </row>
        <row r="6836">
          <cell r="A6836" t="str">
            <v>CPK5-4430</v>
          </cell>
          <cell r="G6836">
            <v>45880</v>
          </cell>
          <cell r="H6836">
            <v>45889</v>
          </cell>
        </row>
        <row r="6837">
          <cell r="A6837" t="str">
            <v>Track 5</v>
          </cell>
          <cell r="G6837">
            <v>45775</v>
          </cell>
          <cell r="H6837">
            <v>45916</v>
          </cell>
        </row>
        <row r="6838">
          <cell r="A6838" t="str">
            <v>CPK5-3320</v>
          </cell>
          <cell r="G6838">
            <v>45775</v>
          </cell>
          <cell r="H6838">
            <v>45798</v>
          </cell>
        </row>
        <row r="6839">
          <cell r="A6839" t="str">
            <v>CPK5-3490</v>
          </cell>
          <cell r="G6839">
            <v>45796</v>
          </cell>
          <cell r="H6839">
            <v>45812</v>
          </cell>
        </row>
        <row r="6840">
          <cell r="A6840" t="str">
            <v>CPK5-3690</v>
          </cell>
          <cell r="G6840">
            <v>45812</v>
          </cell>
          <cell r="H6840">
            <v>45826</v>
          </cell>
        </row>
        <row r="6841">
          <cell r="A6841" t="str">
            <v>CPK5-3820</v>
          </cell>
          <cell r="G6841">
            <v>45826</v>
          </cell>
          <cell r="H6841">
            <v>45843</v>
          </cell>
        </row>
        <row r="6842">
          <cell r="A6842" t="str">
            <v>CPK5-4030</v>
          </cell>
          <cell r="G6842">
            <v>45843</v>
          </cell>
          <cell r="H6842">
            <v>45859</v>
          </cell>
        </row>
        <row r="6843">
          <cell r="A6843" t="str">
            <v>CPK5-4180</v>
          </cell>
          <cell r="G6843">
            <v>45859</v>
          </cell>
          <cell r="H6843">
            <v>45869</v>
          </cell>
        </row>
        <row r="6844">
          <cell r="A6844" t="str">
            <v>CPK5-4350</v>
          </cell>
          <cell r="G6844">
            <v>45869</v>
          </cell>
          <cell r="H6844">
            <v>45878</v>
          </cell>
        </row>
        <row r="6845">
          <cell r="A6845" t="str">
            <v>CPK5-4400</v>
          </cell>
          <cell r="G6845">
            <v>45878</v>
          </cell>
          <cell r="H6845">
            <v>45896</v>
          </cell>
        </row>
        <row r="6846">
          <cell r="A6846" t="str">
            <v>CPK5-4540</v>
          </cell>
          <cell r="G6846">
            <v>45896</v>
          </cell>
          <cell r="H6846">
            <v>45899</v>
          </cell>
        </row>
        <row r="6847">
          <cell r="A6847" t="str">
            <v>CPK5-4560</v>
          </cell>
          <cell r="G6847">
            <v>45896</v>
          </cell>
          <cell r="H6847">
            <v>45906</v>
          </cell>
        </row>
        <row r="6848">
          <cell r="A6848" t="str">
            <v>CPK5-4600</v>
          </cell>
          <cell r="G6848">
            <v>45906</v>
          </cell>
          <cell r="H6848">
            <v>45916</v>
          </cell>
        </row>
        <row r="6849">
          <cell r="A6849" t="str">
            <v>Track 6</v>
          </cell>
          <cell r="G6849">
            <v>45798</v>
          </cell>
          <cell r="H6849">
            <v>45923</v>
          </cell>
        </row>
        <row r="6850">
          <cell r="A6850" t="str">
            <v>CPK5-3570</v>
          </cell>
          <cell r="G6850">
            <v>45798</v>
          </cell>
          <cell r="H6850">
            <v>45821</v>
          </cell>
        </row>
        <row r="6851">
          <cell r="A6851" t="str">
            <v>CPK5-3700</v>
          </cell>
          <cell r="G6851">
            <v>45812</v>
          </cell>
          <cell r="H6851">
            <v>45826</v>
          </cell>
        </row>
        <row r="6852">
          <cell r="A6852" t="str">
            <v>CPK5-3830</v>
          </cell>
          <cell r="G6852">
            <v>45826</v>
          </cell>
          <cell r="H6852">
            <v>45843</v>
          </cell>
        </row>
        <row r="6853">
          <cell r="A6853" t="str">
            <v>CPK5-4040</v>
          </cell>
          <cell r="G6853">
            <v>45843</v>
          </cell>
          <cell r="H6853">
            <v>45859</v>
          </cell>
        </row>
        <row r="6854">
          <cell r="A6854" t="str">
            <v>CPK5-4190</v>
          </cell>
          <cell r="G6854">
            <v>45859</v>
          </cell>
          <cell r="H6854">
            <v>45874</v>
          </cell>
        </row>
        <row r="6855">
          <cell r="A6855" t="str">
            <v>CPK5-4200</v>
          </cell>
          <cell r="G6855">
            <v>45859</v>
          </cell>
          <cell r="H6855">
            <v>45869</v>
          </cell>
        </row>
        <row r="6856">
          <cell r="A6856" t="str">
            <v>CPK5-4410</v>
          </cell>
          <cell r="G6856">
            <v>45878</v>
          </cell>
          <cell r="H6856">
            <v>45885</v>
          </cell>
        </row>
        <row r="6857">
          <cell r="A6857" t="str">
            <v>CPK5-4460</v>
          </cell>
          <cell r="G6857">
            <v>45885</v>
          </cell>
          <cell r="H6857">
            <v>45903</v>
          </cell>
        </row>
        <row r="6858">
          <cell r="A6858" t="str">
            <v>CPK5-4580</v>
          </cell>
          <cell r="G6858">
            <v>45903</v>
          </cell>
          <cell r="H6858">
            <v>45906</v>
          </cell>
        </row>
        <row r="6859">
          <cell r="A6859" t="str">
            <v>CPK5-4590</v>
          </cell>
          <cell r="G6859">
            <v>45903</v>
          </cell>
          <cell r="H6859">
            <v>45915</v>
          </cell>
        </row>
        <row r="6860">
          <cell r="A6860" t="str">
            <v>CPK5-4680</v>
          </cell>
          <cell r="G6860">
            <v>45915</v>
          </cell>
          <cell r="H6860">
            <v>45923</v>
          </cell>
        </row>
        <row r="6861">
          <cell r="A6861" t="str">
            <v>Track 7</v>
          </cell>
          <cell r="G6861">
            <v>45821</v>
          </cell>
          <cell r="H6861">
            <v>45933</v>
          </cell>
        </row>
        <row r="6862">
          <cell r="A6862" t="str">
            <v>CPK5-3870</v>
          </cell>
          <cell r="G6862">
            <v>45821</v>
          </cell>
          <cell r="H6862">
            <v>45846</v>
          </cell>
        </row>
        <row r="6863">
          <cell r="A6863" t="str">
            <v>CPK5-3840</v>
          </cell>
          <cell r="G6863">
            <v>45826</v>
          </cell>
          <cell r="H6863">
            <v>45843</v>
          </cell>
        </row>
        <row r="6864">
          <cell r="A6864" t="str">
            <v>CPK5-4060</v>
          </cell>
          <cell r="G6864">
            <v>45843</v>
          </cell>
          <cell r="H6864">
            <v>45859</v>
          </cell>
        </row>
        <row r="6865">
          <cell r="A6865" t="str">
            <v>CPK5-4210</v>
          </cell>
          <cell r="G6865">
            <v>45859</v>
          </cell>
          <cell r="H6865">
            <v>45874</v>
          </cell>
        </row>
        <row r="6866">
          <cell r="A6866" t="str">
            <v>CPK5-4370</v>
          </cell>
          <cell r="G6866">
            <v>45874</v>
          </cell>
          <cell r="H6866">
            <v>45890</v>
          </cell>
        </row>
        <row r="6867">
          <cell r="A6867" t="str">
            <v>CPK5-4380</v>
          </cell>
          <cell r="G6867">
            <v>45874</v>
          </cell>
          <cell r="H6867">
            <v>45885</v>
          </cell>
        </row>
        <row r="6868">
          <cell r="A6868" t="str">
            <v>CPK5-4490</v>
          </cell>
          <cell r="G6868">
            <v>45890</v>
          </cell>
          <cell r="H6868">
            <v>45898</v>
          </cell>
        </row>
        <row r="6869">
          <cell r="A6869" t="str">
            <v>CPK5-4550</v>
          </cell>
          <cell r="G6869">
            <v>45898</v>
          </cell>
          <cell r="H6869">
            <v>45915</v>
          </cell>
        </row>
        <row r="6870">
          <cell r="A6870" t="str">
            <v>CPK5-4620</v>
          </cell>
          <cell r="G6870">
            <v>45915</v>
          </cell>
          <cell r="H6870">
            <v>45918</v>
          </cell>
        </row>
        <row r="6871">
          <cell r="A6871" t="str">
            <v>CPK5-4630</v>
          </cell>
          <cell r="G6871">
            <v>45915</v>
          </cell>
          <cell r="H6871">
            <v>45925</v>
          </cell>
        </row>
        <row r="6872">
          <cell r="A6872" t="str">
            <v>CPK5-4750</v>
          </cell>
          <cell r="G6872">
            <v>45925</v>
          </cell>
          <cell r="H6872">
            <v>45933</v>
          </cell>
        </row>
        <row r="6873">
          <cell r="A6873" t="str">
            <v>TC-4 Sistemas Férreos Instalados y Verificados TyC PK-5 / Railway Systems Installed and Verified</v>
          </cell>
          <cell r="G6873">
            <v>45441</v>
          </cell>
          <cell r="H6873">
            <v>46037</v>
          </cell>
        </row>
        <row r="6874">
          <cell r="A6874" t="str">
            <v>Banco de Ductos / Duct Bank</v>
          </cell>
          <cell r="G6874">
            <v>45441</v>
          </cell>
          <cell r="H6874">
            <v>45713</v>
          </cell>
        </row>
        <row r="6875">
          <cell r="A6875" t="str">
            <v>CPK5-1330</v>
          </cell>
          <cell r="G6875">
            <v>45441</v>
          </cell>
          <cell r="H6875">
            <v>45499</v>
          </cell>
        </row>
        <row r="6876">
          <cell r="A6876" t="str">
            <v>CPK5-1520</v>
          </cell>
          <cell r="G6876">
            <v>45499</v>
          </cell>
          <cell r="H6876">
            <v>45561</v>
          </cell>
        </row>
        <row r="6877">
          <cell r="A6877" t="str">
            <v>CPK5-1780</v>
          </cell>
          <cell r="G6877">
            <v>45561</v>
          </cell>
          <cell r="H6877">
            <v>45594</v>
          </cell>
        </row>
        <row r="6878">
          <cell r="A6878" t="str">
            <v>CPK5-1960</v>
          </cell>
          <cell r="G6878">
            <v>45594</v>
          </cell>
          <cell r="H6878">
            <v>45677</v>
          </cell>
        </row>
        <row r="6879">
          <cell r="A6879" t="str">
            <v>CPK5-2400</v>
          </cell>
          <cell r="G6879">
            <v>45677</v>
          </cell>
          <cell r="H6879">
            <v>45713</v>
          </cell>
        </row>
        <row r="6880">
          <cell r="A6880" t="str">
            <v>Sistema de Catenaria / Catenary System</v>
          </cell>
          <cell r="G6880">
            <v>45677</v>
          </cell>
          <cell r="H6880">
            <v>45826</v>
          </cell>
        </row>
        <row r="6881">
          <cell r="A6881" t="str">
            <v>CPK5-2390</v>
          </cell>
          <cell r="G6881">
            <v>45677</v>
          </cell>
          <cell r="H6881">
            <v>45727</v>
          </cell>
        </row>
        <row r="6882">
          <cell r="A6882" t="str">
            <v>CPK5-2870</v>
          </cell>
          <cell r="G6882">
            <v>45727</v>
          </cell>
          <cell r="H6882">
            <v>45769</v>
          </cell>
        </row>
        <row r="6883">
          <cell r="A6883" t="str">
            <v>CPK5-3250</v>
          </cell>
          <cell r="G6883">
            <v>45769</v>
          </cell>
          <cell r="H6883">
            <v>45796</v>
          </cell>
        </row>
        <row r="6884">
          <cell r="A6884" t="str">
            <v>CPK5-3520</v>
          </cell>
          <cell r="G6884">
            <v>45796</v>
          </cell>
          <cell r="H6884">
            <v>45826</v>
          </cell>
        </row>
        <row r="6885">
          <cell r="A6885" t="str">
            <v>Sistema de Señalizacion / Signaling System</v>
          </cell>
          <cell r="G6885">
            <v>45727</v>
          </cell>
          <cell r="H6885">
            <v>46037</v>
          </cell>
        </row>
        <row r="6886">
          <cell r="A6886" t="str">
            <v>CPK5-2880</v>
          </cell>
          <cell r="G6886">
            <v>45727</v>
          </cell>
          <cell r="H6886">
            <v>45793</v>
          </cell>
        </row>
        <row r="6887">
          <cell r="A6887" t="str">
            <v>CPK5-3770</v>
          </cell>
          <cell r="G6887">
            <v>45793</v>
          </cell>
          <cell r="H6887">
            <v>45870</v>
          </cell>
        </row>
        <row r="6888">
          <cell r="A6888" t="str">
            <v>CPK5-4690</v>
          </cell>
          <cell r="G6888">
            <v>45870</v>
          </cell>
          <cell r="H6888">
            <v>45961</v>
          </cell>
        </row>
        <row r="6889">
          <cell r="A6889" t="str">
            <v>CPK5-4920</v>
          </cell>
          <cell r="G6889">
            <v>45890</v>
          </cell>
          <cell r="H6889">
            <v>45948</v>
          </cell>
        </row>
        <row r="6890">
          <cell r="A6890" t="str">
            <v>CPK5-5040</v>
          </cell>
          <cell r="G6890">
            <v>45961</v>
          </cell>
          <cell r="H6890">
            <v>45971</v>
          </cell>
        </row>
        <row r="6891">
          <cell r="A6891" t="str">
            <v>CPK5-5090</v>
          </cell>
          <cell r="G6891">
            <v>45971</v>
          </cell>
          <cell r="H6891">
            <v>46037</v>
          </cell>
        </row>
        <row r="6892">
          <cell r="A6892" t="str">
            <v>Sistema de Telecomunicaciones / Telecommunications System</v>
          </cell>
          <cell r="G6892">
            <v>45793</v>
          </cell>
          <cell r="H6892">
            <v>46035</v>
          </cell>
        </row>
        <row r="6893">
          <cell r="A6893" t="str">
            <v>CPK5-3780</v>
          </cell>
          <cell r="G6893">
            <v>45793</v>
          </cell>
          <cell r="H6893">
            <v>45861</v>
          </cell>
        </row>
        <row r="6894">
          <cell r="A6894" t="str">
            <v>CPK5-4500</v>
          </cell>
          <cell r="G6894">
            <v>45861</v>
          </cell>
          <cell r="H6894">
            <v>45931</v>
          </cell>
        </row>
        <row r="6895">
          <cell r="A6895" t="str">
            <v>CPK5-4910</v>
          </cell>
          <cell r="G6895">
            <v>45931</v>
          </cell>
          <cell r="H6895">
            <v>45981</v>
          </cell>
        </row>
        <row r="6896">
          <cell r="A6896" t="str">
            <v>CPK5-5010</v>
          </cell>
          <cell r="G6896">
            <v>45950</v>
          </cell>
          <cell r="H6896">
            <v>46000</v>
          </cell>
        </row>
        <row r="6897">
          <cell r="A6897" t="str">
            <v>CPK5-5080</v>
          </cell>
          <cell r="G6897">
            <v>45968</v>
          </cell>
          <cell r="H6897">
            <v>46035</v>
          </cell>
        </row>
        <row r="6898">
          <cell r="A6898" t="str">
            <v>CPK5-5100</v>
          </cell>
          <cell r="G6898">
            <v>46000</v>
          </cell>
          <cell r="H6898">
            <v>46027</v>
          </cell>
        </row>
        <row r="6899">
          <cell r="A6899" t="str">
            <v>TC-5 Otros Equipos / Other Equipment</v>
          </cell>
          <cell r="G6899">
            <v>45840</v>
          </cell>
          <cell r="H6899">
            <v>45990</v>
          </cell>
        </row>
        <row r="6900">
          <cell r="A6900" t="str">
            <v>CPK5-3990</v>
          </cell>
          <cell r="G6900">
            <v>45840</v>
          </cell>
          <cell r="H6900">
            <v>45890</v>
          </cell>
        </row>
        <row r="6901">
          <cell r="A6901" t="str">
            <v>CPK5-4530</v>
          </cell>
          <cell r="G6901">
            <v>45890</v>
          </cell>
          <cell r="H6901">
            <v>45939</v>
          </cell>
        </row>
        <row r="6902">
          <cell r="A6902" t="str">
            <v>CPK5-4790</v>
          </cell>
          <cell r="G6902">
            <v>45939</v>
          </cell>
          <cell r="H6902">
            <v>45990</v>
          </cell>
        </row>
        <row r="6903">
          <cell r="A6903" t="str">
            <v>Comisionamiento General - Seguimiento, red de contactos...), / General Commisioning</v>
          </cell>
          <cell r="G6903">
            <v>45975</v>
          </cell>
          <cell r="H6903">
            <v>46144</v>
          </cell>
        </row>
        <row r="6904">
          <cell r="A6904" t="str">
            <v>FCON-12390</v>
          </cell>
          <cell r="G6904">
            <v>45975</v>
          </cell>
          <cell r="H6904">
            <v>45988</v>
          </cell>
        </row>
        <row r="6905">
          <cell r="A6905" t="str">
            <v>FCON-12395</v>
          </cell>
          <cell r="G6905">
            <v>45988</v>
          </cell>
          <cell r="H6905">
            <v>46014</v>
          </cell>
        </row>
        <row r="6906">
          <cell r="A6906" t="str">
            <v>FCON-12400</v>
          </cell>
          <cell r="G6906">
            <v>46014</v>
          </cell>
          <cell r="H6906">
            <v>46038</v>
          </cell>
        </row>
        <row r="6907">
          <cell r="A6907" t="str">
            <v>FCON-12405</v>
          </cell>
          <cell r="G6907">
            <v>46066</v>
          </cell>
          <cell r="H6907">
            <v>46144</v>
          </cell>
        </row>
        <row r="6908">
          <cell r="A6908" t="str">
            <v>SR - Subestaciones de Energía (TPSS) / Electric Substations</v>
          </cell>
          <cell r="G6908">
            <v>45323</v>
          </cell>
          <cell r="H6908">
            <v>46148</v>
          </cell>
        </row>
        <row r="6909">
          <cell r="A6909" t="str">
            <v>SR1-1 Construcción Subestación 1a</v>
          </cell>
          <cell r="G6909">
            <v>45323</v>
          </cell>
          <cell r="H6909">
            <v>45906</v>
          </cell>
        </row>
        <row r="6910">
          <cell r="A6910" t="str">
            <v>FCON-12410</v>
          </cell>
          <cell r="G6910">
            <v>45323</v>
          </cell>
          <cell r="H6910">
            <v>45377</v>
          </cell>
        </row>
        <row r="6911">
          <cell r="A6911" t="str">
            <v>FCON-12415</v>
          </cell>
          <cell r="G6911">
            <v>45367</v>
          </cell>
          <cell r="H6911">
            <v>45412</v>
          </cell>
        </row>
        <row r="6912">
          <cell r="A6912" t="str">
            <v>FCON-12420</v>
          </cell>
          <cell r="G6912">
            <v>45387</v>
          </cell>
          <cell r="H6912">
            <v>45418</v>
          </cell>
        </row>
        <row r="6913">
          <cell r="A6913" t="str">
            <v>SR-1-1 Instalación de Equipos de Subestación</v>
          </cell>
          <cell r="G6913">
            <v>45716</v>
          </cell>
          <cell r="H6913">
            <v>45762</v>
          </cell>
        </row>
        <row r="6914">
          <cell r="A6914" t="str">
            <v>FCON-12425</v>
          </cell>
          <cell r="G6914">
            <v>45716</v>
          </cell>
          <cell r="H6914">
            <v>45762</v>
          </cell>
        </row>
        <row r="6915">
          <cell r="A6915" t="str">
            <v>FCON-12430</v>
          </cell>
          <cell r="G6915">
            <v>45716</v>
          </cell>
          <cell r="H6915">
            <v>45762</v>
          </cell>
        </row>
        <row r="6916">
          <cell r="A6916" t="str">
            <v>FCON-12435</v>
          </cell>
          <cell r="G6916">
            <v>45716</v>
          </cell>
          <cell r="H6916">
            <v>45762</v>
          </cell>
        </row>
        <row r="6917">
          <cell r="A6917" t="str">
            <v>FCON-12440</v>
          </cell>
          <cell r="G6917">
            <v>45716</v>
          </cell>
          <cell r="H6917">
            <v>45762</v>
          </cell>
        </row>
        <row r="6918">
          <cell r="A6918" t="str">
            <v>FCON-12445</v>
          </cell>
          <cell r="G6918">
            <v>45716</v>
          </cell>
          <cell r="H6918">
            <v>45762</v>
          </cell>
        </row>
        <row r="6919">
          <cell r="A6919" t="str">
            <v>FCON-12450</v>
          </cell>
          <cell r="G6919">
            <v>45716</v>
          </cell>
          <cell r="H6919">
            <v>45762</v>
          </cell>
        </row>
        <row r="6920">
          <cell r="A6920" t="str">
            <v>Comunication</v>
          </cell>
          <cell r="G6920">
            <v>45868</v>
          </cell>
          <cell r="H6920">
            <v>45906</v>
          </cell>
        </row>
        <row r="6921">
          <cell r="A6921" t="str">
            <v>FCON-12455</v>
          </cell>
          <cell r="G6921">
            <v>45868</v>
          </cell>
          <cell r="H6921">
            <v>45888</v>
          </cell>
        </row>
        <row r="6922">
          <cell r="A6922" t="str">
            <v>FCON-12460</v>
          </cell>
          <cell r="G6922">
            <v>45868</v>
          </cell>
          <cell r="H6922">
            <v>45892</v>
          </cell>
        </row>
        <row r="6923">
          <cell r="A6923" t="str">
            <v>FCON-12465</v>
          </cell>
          <cell r="G6923">
            <v>45868</v>
          </cell>
          <cell r="H6923">
            <v>45897</v>
          </cell>
        </row>
        <row r="6924">
          <cell r="A6924" t="str">
            <v>FCON-12470</v>
          </cell>
          <cell r="G6924">
            <v>45868</v>
          </cell>
          <cell r="H6924">
            <v>45888</v>
          </cell>
        </row>
        <row r="6925">
          <cell r="A6925" t="str">
            <v>FCON-12475</v>
          </cell>
          <cell r="G6925">
            <v>45868</v>
          </cell>
          <cell r="H6925">
            <v>45888</v>
          </cell>
        </row>
        <row r="6926">
          <cell r="A6926" t="str">
            <v>FCON-12480</v>
          </cell>
          <cell r="G6926">
            <v>45868</v>
          </cell>
          <cell r="H6926">
            <v>45888</v>
          </cell>
        </row>
        <row r="6927">
          <cell r="A6927" t="str">
            <v>FCON-12485</v>
          </cell>
          <cell r="G6927">
            <v>45897</v>
          </cell>
          <cell r="H6927">
            <v>45906</v>
          </cell>
        </row>
        <row r="6928">
          <cell r="A6928" t="str">
            <v>SR1-2 Energización Subestación 1a</v>
          </cell>
          <cell r="G6928">
            <v>45960</v>
          </cell>
          <cell r="H6928">
            <v>45989</v>
          </cell>
        </row>
        <row r="6929">
          <cell r="A6929" t="str">
            <v>FCON-12490</v>
          </cell>
          <cell r="G6929">
            <v>45960</v>
          </cell>
          <cell r="H6929">
            <v>45989</v>
          </cell>
        </row>
        <row r="6930">
          <cell r="A6930" t="str">
            <v>FCON-12495</v>
          </cell>
          <cell r="G6930">
            <v>45960</v>
          </cell>
          <cell r="H6930">
            <v>45989</v>
          </cell>
        </row>
        <row r="6931">
          <cell r="A6931" t="str">
            <v>SR2-1 Construcción Subestación 2a</v>
          </cell>
          <cell r="G6931">
            <v>45323</v>
          </cell>
          <cell r="H6931">
            <v>45906</v>
          </cell>
        </row>
        <row r="6932">
          <cell r="A6932" t="str">
            <v>FCON-12500</v>
          </cell>
          <cell r="G6932">
            <v>45323</v>
          </cell>
          <cell r="H6932">
            <v>45377</v>
          </cell>
        </row>
        <row r="6933">
          <cell r="A6933" t="str">
            <v>FCON-12505</v>
          </cell>
          <cell r="G6933">
            <v>45367</v>
          </cell>
          <cell r="H6933">
            <v>45412</v>
          </cell>
        </row>
        <row r="6934">
          <cell r="A6934" t="str">
            <v>FCON-12510</v>
          </cell>
          <cell r="G6934">
            <v>45387</v>
          </cell>
          <cell r="H6934">
            <v>45418</v>
          </cell>
        </row>
        <row r="6935">
          <cell r="A6935" t="str">
            <v>SR2-1 Instalación de Equipos de Subestación</v>
          </cell>
          <cell r="G6935">
            <v>45716</v>
          </cell>
          <cell r="H6935">
            <v>45762</v>
          </cell>
        </row>
        <row r="6936">
          <cell r="A6936" t="str">
            <v>FCON-12515</v>
          </cell>
          <cell r="G6936">
            <v>45716</v>
          </cell>
          <cell r="H6936">
            <v>45762</v>
          </cell>
        </row>
        <row r="6937">
          <cell r="A6937" t="str">
            <v>FCON-12520</v>
          </cell>
          <cell r="G6937">
            <v>45716</v>
          </cell>
          <cell r="H6937">
            <v>45762</v>
          </cell>
        </row>
        <row r="6938">
          <cell r="A6938" t="str">
            <v>FCON-12525</v>
          </cell>
          <cell r="G6938">
            <v>45716</v>
          </cell>
          <cell r="H6938">
            <v>45762</v>
          </cell>
        </row>
        <row r="6939">
          <cell r="A6939" t="str">
            <v>FCON-12530</v>
          </cell>
          <cell r="G6939">
            <v>45716</v>
          </cell>
          <cell r="H6939">
            <v>45762</v>
          </cell>
        </row>
        <row r="6940">
          <cell r="A6940" t="str">
            <v>FCON-12535</v>
          </cell>
          <cell r="G6940">
            <v>45716</v>
          </cell>
          <cell r="H6940">
            <v>45762</v>
          </cell>
        </row>
        <row r="6941">
          <cell r="A6941" t="str">
            <v>FCON-12540</v>
          </cell>
          <cell r="G6941">
            <v>45716</v>
          </cell>
          <cell r="H6941">
            <v>45762</v>
          </cell>
        </row>
        <row r="6942">
          <cell r="A6942" t="str">
            <v>Comunication</v>
          </cell>
          <cell r="G6942">
            <v>45868</v>
          </cell>
          <cell r="H6942">
            <v>45906</v>
          </cell>
        </row>
        <row r="6943">
          <cell r="A6943" t="str">
            <v>FCON-12545</v>
          </cell>
          <cell r="G6943">
            <v>45868</v>
          </cell>
          <cell r="H6943">
            <v>45888</v>
          </cell>
        </row>
        <row r="6944">
          <cell r="A6944" t="str">
            <v>FCON-12550</v>
          </cell>
          <cell r="G6944">
            <v>45868</v>
          </cell>
          <cell r="H6944">
            <v>45892</v>
          </cell>
        </row>
        <row r="6945">
          <cell r="A6945" t="str">
            <v>FCON-12555</v>
          </cell>
          <cell r="G6945">
            <v>45868</v>
          </cell>
          <cell r="H6945">
            <v>45897</v>
          </cell>
        </row>
        <row r="6946">
          <cell r="A6946" t="str">
            <v>FCON-12560</v>
          </cell>
          <cell r="G6946">
            <v>45868</v>
          </cell>
          <cell r="H6946">
            <v>45888</v>
          </cell>
        </row>
        <row r="6947">
          <cell r="A6947" t="str">
            <v>FCON-12565</v>
          </cell>
          <cell r="G6947">
            <v>45868</v>
          </cell>
          <cell r="H6947">
            <v>45888</v>
          </cell>
        </row>
        <row r="6948">
          <cell r="A6948" t="str">
            <v>FCON-12570</v>
          </cell>
          <cell r="G6948">
            <v>45868</v>
          </cell>
          <cell r="H6948">
            <v>45888</v>
          </cell>
        </row>
        <row r="6949">
          <cell r="A6949" t="str">
            <v>FCON-12575</v>
          </cell>
          <cell r="G6949">
            <v>45897</v>
          </cell>
          <cell r="H6949">
            <v>45906</v>
          </cell>
        </row>
        <row r="6950">
          <cell r="A6950" t="str">
            <v>SR2-2 Energización Subestación 2a</v>
          </cell>
          <cell r="G6950">
            <v>45975</v>
          </cell>
          <cell r="H6950">
            <v>46008</v>
          </cell>
        </row>
        <row r="6951">
          <cell r="A6951" t="str">
            <v>FCON-12580</v>
          </cell>
          <cell r="G6951">
            <v>45975</v>
          </cell>
          <cell r="H6951">
            <v>46008</v>
          </cell>
        </row>
        <row r="6952">
          <cell r="A6952" t="str">
            <v>FCON-12585</v>
          </cell>
          <cell r="G6952">
            <v>45975</v>
          </cell>
          <cell r="H6952">
            <v>46006</v>
          </cell>
        </row>
        <row r="6953">
          <cell r="A6953" t="str">
            <v>SR3-1 Construcción Subestación 3a</v>
          </cell>
          <cell r="G6953">
            <v>45418</v>
          </cell>
          <cell r="H6953">
            <v>45946</v>
          </cell>
        </row>
        <row r="6954">
          <cell r="A6954" t="str">
            <v>FCON-12590</v>
          </cell>
          <cell r="G6954">
            <v>45418</v>
          </cell>
          <cell r="H6954">
            <v>45467</v>
          </cell>
        </row>
        <row r="6955">
          <cell r="A6955" t="str">
            <v>FCON-12595</v>
          </cell>
          <cell r="G6955">
            <v>45465</v>
          </cell>
          <cell r="H6955">
            <v>45512</v>
          </cell>
        </row>
        <row r="6956">
          <cell r="A6956" t="str">
            <v>FCON-12600</v>
          </cell>
          <cell r="G6956">
            <v>45483</v>
          </cell>
          <cell r="H6956">
            <v>45516</v>
          </cell>
        </row>
        <row r="6957">
          <cell r="A6957" t="str">
            <v>SR3-1 Instalación de Equipos de Subestación</v>
          </cell>
          <cell r="G6957">
            <v>45762</v>
          </cell>
          <cell r="H6957">
            <v>45806</v>
          </cell>
        </row>
        <row r="6958">
          <cell r="A6958" t="str">
            <v>FCON-12605</v>
          </cell>
          <cell r="G6958">
            <v>45762</v>
          </cell>
          <cell r="H6958">
            <v>45806</v>
          </cell>
        </row>
        <row r="6959">
          <cell r="A6959" t="str">
            <v>FCON-12610</v>
          </cell>
          <cell r="G6959">
            <v>45762</v>
          </cell>
          <cell r="H6959">
            <v>45806</v>
          </cell>
        </row>
        <row r="6960">
          <cell r="A6960" t="str">
            <v>FCON-12615</v>
          </cell>
          <cell r="G6960">
            <v>45762</v>
          </cell>
          <cell r="H6960">
            <v>45806</v>
          </cell>
        </row>
        <row r="6961">
          <cell r="A6961" t="str">
            <v>FCON-12620</v>
          </cell>
          <cell r="G6961">
            <v>45762</v>
          </cell>
          <cell r="H6961">
            <v>45806</v>
          </cell>
        </row>
        <row r="6962">
          <cell r="A6962" t="str">
            <v>FCON-12625</v>
          </cell>
          <cell r="G6962">
            <v>45762</v>
          </cell>
          <cell r="H6962">
            <v>45806</v>
          </cell>
        </row>
        <row r="6963">
          <cell r="A6963" t="str">
            <v>FCON-12630</v>
          </cell>
          <cell r="G6963">
            <v>45762</v>
          </cell>
          <cell r="H6963">
            <v>45806</v>
          </cell>
        </row>
        <row r="6964">
          <cell r="A6964" t="str">
            <v>Comunication</v>
          </cell>
          <cell r="G6964">
            <v>45911</v>
          </cell>
          <cell r="H6964">
            <v>45946</v>
          </cell>
        </row>
        <row r="6965">
          <cell r="A6965" t="str">
            <v>FCON-12635</v>
          </cell>
          <cell r="G6965">
            <v>45911</v>
          </cell>
          <cell r="H6965">
            <v>45929</v>
          </cell>
        </row>
        <row r="6966">
          <cell r="A6966" t="str">
            <v>FCON-12640</v>
          </cell>
          <cell r="G6966">
            <v>45911</v>
          </cell>
          <cell r="H6966">
            <v>45932</v>
          </cell>
        </row>
        <row r="6967">
          <cell r="A6967" t="str">
            <v>FCON-12645</v>
          </cell>
          <cell r="G6967">
            <v>45911</v>
          </cell>
          <cell r="H6967">
            <v>45936</v>
          </cell>
        </row>
        <row r="6968">
          <cell r="A6968" t="str">
            <v>FCON-12650</v>
          </cell>
          <cell r="G6968">
            <v>45911</v>
          </cell>
          <cell r="H6968">
            <v>45929</v>
          </cell>
        </row>
        <row r="6969">
          <cell r="A6969" t="str">
            <v>FCON-12655</v>
          </cell>
          <cell r="G6969">
            <v>45911</v>
          </cell>
          <cell r="H6969">
            <v>45929</v>
          </cell>
        </row>
        <row r="6970">
          <cell r="A6970" t="str">
            <v>FCON-12660</v>
          </cell>
          <cell r="G6970">
            <v>45911</v>
          </cell>
          <cell r="H6970">
            <v>45929</v>
          </cell>
        </row>
        <row r="6971">
          <cell r="A6971" t="str">
            <v>FCON-12665</v>
          </cell>
          <cell r="G6971">
            <v>45936</v>
          </cell>
          <cell r="H6971">
            <v>45946</v>
          </cell>
        </row>
        <row r="6972">
          <cell r="A6972" t="str">
            <v>SR3-2 Energización Subestación 3a</v>
          </cell>
          <cell r="G6972">
            <v>45992</v>
          </cell>
          <cell r="H6972">
            <v>46027</v>
          </cell>
        </row>
        <row r="6973">
          <cell r="A6973" t="str">
            <v>FCON-12670</v>
          </cell>
          <cell r="G6973">
            <v>45992</v>
          </cell>
          <cell r="H6973">
            <v>46027</v>
          </cell>
        </row>
        <row r="6974">
          <cell r="A6974" t="str">
            <v>FCON-12675</v>
          </cell>
          <cell r="G6974">
            <v>45992</v>
          </cell>
          <cell r="H6974">
            <v>46027</v>
          </cell>
        </row>
        <row r="6975">
          <cell r="A6975" t="str">
            <v>SR4-1 Construcción Subestación 4a</v>
          </cell>
          <cell r="G6975">
            <v>45418</v>
          </cell>
          <cell r="H6975">
            <v>45946</v>
          </cell>
        </row>
        <row r="6976">
          <cell r="A6976" t="str">
            <v>FCON-12680</v>
          </cell>
          <cell r="G6976">
            <v>45418</v>
          </cell>
          <cell r="H6976">
            <v>45467</v>
          </cell>
        </row>
        <row r="6977">
          <cell r="A6977" t="str">
            <v>FCON-12685</v>
          </cell>
          <cell r="G6977">
            <v>45465</v>
          </cell>
          <cell r="H6977">
            <v>45512</v>
          </cell>
        </row>
        <row r="6978">
          <cell r="A6978" t="str">
            <v>FCON-12690</v>
          </cell>
          <cell r="G6978">
            <v>45483</v>
          </cell>
          <cell r="H6978">
            <v>45516</v>
          </cell>
        </row>
        <row r="6979">
          <cell r="A6979" t="str">
            <v>SR4-1 Instalación de Equipos de Subestación</v>
          </cell>
          <cell r="G6979">
            <v>45762</v>
          </cell>
          <cell r="H6979">
            <v>45806</v>
          </cell>
        </row>
        <row r="6980">
          <cell r="A6980" t="str">
            <v>FCON-12695</v>
          </cell>
          <cell r="G6980">
            <v>45762</v>
          </cell>
          <cell r="H6980">
            <v>45806</v>
          </cell>
        </row>
        <row r="6981">
          <cell r="A6981" t="str">
            <v>FCON-12700</v>
          </cell>
          <cell r="G6981">
            <v>45762</v>
          </cell>
          <cell r="H6981">
            <v>45806</v>
          </cell>
        </row>
        <row r="6982">
          <cell r="A6982" t="str">
            <v>FCON-12705</v>
          </cell>
          <cell r="G6982">
            <v>45762</v>
          </cell>
          <cell r="H6982">
            <v>45806</v>
          </cell>
        </row>
        <row r="6983">
          <cell r="A6983" t="str">
            <v>FCON-12710</v>
          </cell>
          <cell r="G6983">
            <v>45762</v>
          </cell>
          <cell r="H6983">
            <v>45806</v>
          </cell>
        </row>
        <row r="6984">
          <cell r="A6984" t="str">
            <v>FCON-12715</v>
          </cell>
          <cell r="G6984">
            <v>45762</v>
          </cell>
          <cell r="H6984">
            <v>45806</v>
          </cell>
        </row>
        <row r="6985">
          <cell r="A6985" t="str">
            <v>FCON-12720</v>
          </cell>
          <cell r="G6985">
            <v>45762</v>
          </cell>
          <cell r="H6985">
            <v>45806</v>
          </cell>
        </row>
        <row r="6986">
          <cell r="A6986" t="str">
            <v>Comunication</v>
          </cell>
          <cell r="G6986">
            <v>45911</v>
          </cell>
          <cell r="H6986">
            <v>45946</v>
          </cell>
        </row>
        <row r="6987">
          <cell r="A6987" t="str">
            <v>FCON-12725</v>
          </cell>
          <cell r="G6987">
            <v>45911</v>
          </cell>
          <cell r="H6987">
            <v>45929</v>
          </cell>
        </row>
        <row r="6988">
          <cell r="A6988" t="str">
            <v>FCON-12730</v>
          </cell>
          <cell r="G6988">
            <v>45911</v>
          </cell>
          <cell r="H6988">
            <v>45932</v>
          </cell>
        </row>
        <row r="6989">
          <cell r="A6989" t="str">
            <v>FCON-12735</v>
          </cell>
          <cell r="G6989">
            <v>45911</v>
          </cell>
          <cell r="H6989">
            <v>45936</v>
          </cell>
        </row>
        <row r="6990">
          <cell r="A6990" t="str">
            <v>FCON-12740</v>
          </cell>
          <cell r="G6990">
            <v>45911</v>
          </cell>
          <cell r="H6990">
            <v>45929</v>
          </cell>
        </row>
        <row r="6991">
          <cell r="A6991" t="str">
            <v>FCON-12745</v>
          </cell>
          <cell r="G6991">
            <v>45911</v>
          </cell>
          <cell r="H6991">
            <v>45929</v>
          </cell>
        </row>
        <row r="6992">
          <cell r="A6992" t="str">
            <v>FCON-12750</v>
          </cell>
          <cell r="G6992">
            <v>45911</v>
          </cell>
          <cell r="H6992">
            <v>45929</v>
          </cell>
        </row>
        <row r="6993">
          <cell r="A6993" t="str">
            <v>FCON-12755</v>
          </cell>
          <cell r="G6993">
            <v>45936</v>
          </cell>
          <cell r="H6993">
            <v>45946</v>
          </cell>
        </row>
        <row r="6994">
          <cell r="A6994" t="str">
            <v>SR4-2 Energización Subestación 4a</v>
          </cell>
          <cell r="G6994">
            <v>46007</v>
          </cell>
          <cell r="H6994">
            <v>46042</v>
          </cell>
        </row>
        <row r="6995">
          <cell r="A6995" t="str">
            <v>FCON-12760</v>
          </cell>
          <cell r="G6995">
            <v>46007</v>
          </cell>
          <cell r="H6995">
            <v>46042</v>
          </cell>
        </row>
        <row r="6996">
          <cell r="A6996" t="str">
            <v>FCON-12765</v>
          </cell>
          <cell r="G6996">
            <v>46007</v>
          </cell>
          <cell r="H6996">
            <v>46042</v>
          </cell>
        </row>
        <row r="6997">
          <cell r="A6997" t="str">
            <v>SR5-1 Construcción Subestación 5a</v>
          </cell>
          <cell r="G6997">
            <v>45516</v>
          </cell>
          <cell r="H6997">
            <v>45986</v>
          </cell>
        </row>
        <row r="6998">
          <cell r="A6998" t="str">
            <v>FCON-12770</v>
          </cell>
          <cell r="G6998">
            <v>45516</v>
          </cell>
          <cell r="H6998">
            <v>45566</v>
          </cell>
        </row>
        <row r="6999">
          <cell r="A6999" t="str">
            <v>FCON-12775</v>
          </cell>
          <cell r="G6999">
            <v>45560</v>
          </cell>
          <cell r="H6999">
            <v>45604</v>
          </cell>
        </row>
        <row r="7000">
          <cell r="A7000" t="str">
            <v>FCON-12780</v>
          </cell>
          <cell r="G7000">
            <v>45576</v>
          </cell>
          <cell r="H7000">
            <v>45609</v>
          </cell>
        </row>
        <row r="7001">
          <cell r="A7001" t="str">
            <v>SR5-1 Instalación de Equipos de Subestación</v>
          </cell>
          <cell r="G7001">
            <v>45806</v>
          </cell>
          <cell r="H7001">
            <v>45846</v>
          </cell>
        </row>
        <row r="7002">
          <cell r="A7002" t="str">
            <v>FCON-12785</v>
          </cell>
          <cell r="G7002">
            <v>45806</v>
          </cell>
          <cell r="H7002">
            <v>45846</v>
          </cell>
        </row>
        <row r="7003">
          <cell r="A7003" t="str">
            <v>FCON-12790</v>
          </cell>
          <cell r="G7003">
            <v>45806</v>
          </cell>
          <cell r="H7003">
            <v>45846</v>
          </cell>
        </row>
        <row r="7004">
          <cell r="A7004" t="str">
            <v>FCON-12795</v>
          </cell>
          <cell r="G7004">
            <v>45806</v>
          </cell>
          <cell r="H7004">
            <v>45846</v>
          </cell>
        </row>
        <row r="7005">
          <cell r="A7005" t="str">
            <v>FCON-12800</v>
          </cell>
          <cell r="G7005">
            <v>45806</v>
          </cell>
          <cell r="H7005">
            <v>45846</v>
          </cell>
        </row>
        <row r="7006">
          <cell r="A7006" t="str">
            <v>FCON-12805</v>
          </cell>
          <cell r="G7006">
            <v>45806</v>
          </cell>
          <cell r="H7006">
            <v>45846</v>
          </cell>
        </row>
        <row r="7007">
          <cell r="A7007" t="str">
            <v>FCON-12810</v>
          </cell>
          <cell r="G7007">
            <v>45806</v>
          </cell>
          <cell r="H7007">
            <v>45846</v>
          </cell>
        </row>
        <row r="7008">
          <cell r="A7008" t="str">
            <v>Comunication</v>
          </cell>
          <cell r="G7008">
            <v>45948</v>
          </cell>
          <cell r="H7008">
            <v>45986</v>
          </cell>
        </row>
        <row r="7009">
          <cell r="A7009" t="str">
            <v>FCON-12815</v>
          </cell>
          <cell r="G7009">
            <v>45948</v>
          </cell>
          <cell r="H7009">
            <v>45967</v>
          </cell>
        </row>
        <row r="7010">
          <cell r="A7010" t="str">
            <v>FCON-12820</v>
          </cell>
          <cell r="G7010">
            <v>45948</v>
          </cell>
          <cell r="H7010">
            <v>45971</v>
          </cell>
        </row>
        <row r="7011">
          <cell r="A7011" t="str">
            <v>FCON-12825</v>
          </cell>
          <cell r="G7011">
            <v>45948</v>
          </cell>
          <cell r="H7011">
            <v>45975</v>
          </cell>
        </row>
        <row r="7012">
          <cell r="A7012" t="str">
            <v>FCON-12830</v>
          </cell>
          <cell r="G7012">
            <v>45948</v>
          </cell>
          <cell r="H7012">
            <v>45967</v>
          </cell>
        </row>
        <row r="7013">
          <cell r="A7013" t="str">
            <v>FCON-12835</v>
          </cell>
          <cell r="G7013">
            <v>45948</v>
          </cell>
          <cell r="H7013">
            <v>45967</v>
          </cell>
        </row>
        <row r="7014">
          <cell r="A7014" t="str">
            <v>FCON-12840</v>
          </cell>
          <cell r="G7014">
            <v>45948</v>
          </cell>
          <cell r="H7014">
            <v>45967</v>
          </cell>
        </row>
        <row r="7015">
          <cell r="A7015" t="str">
            <v>FCON-12845</v>
          </cell>
          <cell r="G7015">
            <v>45975</v>
          </cell>
          <cell r="H7015">
            <v>45986</v>
          </cell>
        </row>
        <row r="7016">
          <cell r="A7016" t="str">
            <v>SR5-2 Energización Subestación 5a</v>
          </cell>
          <cell r="G7016">
            <v>46028</v>
          </cell>
          <cell r="H7016">
            <v>46055</v>
          </cell>
        </row>
        <row r="7017">
          <cell r="A7017" t="str">
            <v>FCON-12850</v>
          </cell>
          <cell r="G7017">
            <v>46028</v>
          </cell>
          <cell r="H7017">
            <v>46055</v>
          </cell>
        </row>
        <row r="7018">
          <cell r="A7018" t="str">
            <v>FCON-12855</v>
          </cell>
          <cell r="G7018">
            <v>46028</v>
          </cell>
          <cell r="H7018">
            <v>46055</v>
          </cell>
        </row>
        <row r="7019">
          <cell r="A7019" t="str">
            <v>SR6-1 Construcción Subestación 6a</v>
          </cell>
          <cell r="G7019">
            <v>45516</v>
          </cell>
          <cell r="H7019">
            <v>45986</v>
          </cell>
        </row>
        <row r="7020">
          <cell r="A7020" t="str">
            <v>FCON-12860</v>
          </cell>
          <cell r="G7020">
            <v>45516</v>
          </cell>
          <cell r="H7020">
            <v>45566</v>
          </cell>
        </row>
        <row r="7021">
          <cell r="A7021" t="str">
            <v>FCON-12865</v>
          </cell>
          <cell r="G7021">
            <v>45560</v>
          </cell>
          <cell r="H7021">
            <v>45604</v>
          </cell>
        </row>
        <row r="7022">
          <cell r="A7022" t="str">
            <v>FCON-12870</v>
          </cell>
          <cell r="G7022">
            <v>45576</v>
          </cell>
          <cell r="H7022">
            <v>45609</v>
          </cell>
        </row>
        <row r="7023">
          <cell r="A7023" t="str">
            <v>SR6-1 Instalación de Equipos de Subestación</v>
          </cell>
          <cell r="G7023">
            <v>45806</v>
          </cell>
          <cell r="H7023">
            <v>45846</v>
          </cell>
        </row>
        <row r="7024">
          <cell r="A7024" t="str">
            <v>FCON-12875</v>
          </cell>
          <cell r="G7024">
            <v>45806</v>
          </cell>
          <cell r="H7024">
            <v>45846</v>
          </cell>
        </row>
        <row r="7025">
          <cell r="A7025" t="str">
            <v>FCON-12880</v>
          </cell>
          <cell r="G7025">
            <v>45806</v>
          </cell>
          <cell r="H7025">
            <v>45846</v>
          </cell>
        </row>
        <row r="7026">
          <cell r="A7026" t="str">
            <v>FCON-12885</v>
          </cell>
          <cell r="G7026">
            <v>45806</v>
          </cell>
          <cell r="H7026">
            <v>45846</v>
          </cell>
        </row>
        <row r="7027">
          <cell r="A7027" t="str">
            <v>FCON-12890</v>
          </cell>
          <cell r="G7027">
            <v>45806</v>
          </cell>
          <cell r="H7027">
            <v>45846</v>
          </cell>
        </row>
        <row r="7028">
          <cell r="A7028" t="str">
            <v>FCON-12895</v>
          </cell>
          <cell r="G7028">
            <v>45806</v>
          </cell>
          <cell r="H7028">
            <v>45846</v>
          </cell>
        </row>
        <row r="7029">
          <cell r="A7029" t="str">
            <v>FCON-12900</v>
          </cell>
          <cell r="G7029">
            <v>45806</v>
          </cell>
          <cell r="H7029">
            <v>45846</v>
          </cell>
        </row>
        <row r="7030">
          <cell r="A7030" t="str">
            <v>Comunication</v>
          </cell>
          <cell r="G7030">
            <v>45948</v>
          </cell>
          <cell r="H7030">
            <v>45986</v>
          </cell>
        </row>
        <row r="7031">
          <cell r="A7031" t="str">
            <v>FCON-12905</v>
          </cell>
          <cell r="G7031">
            <v>45948</v>
          </cell>
          <cell r="H7031">
            <v>45967</v>
          </cell>
        </row>
        <row r="7032">
          <cell r="A7032" t="str">
            <v>FCON-12910</v>
          </cell>
          <cell r="G7032">
            <v>45948</v>
          </cell>
          <cell r="H7032">
            <v>45971</v>
          </cell>
        </row>
        <row r="7033">
          <cell r="A7033" t="str">
            <v>FCON-12915</v>
          </cell>
          <cell r="G7033">
            <v>45948</v>
          </cell>
          <cell r="H7033">
            <v>45975</v>
          </cell>
        </row>
        <row r="7034">
          <cell r="A7034" t="str">
            <v>FCON-12920</v>
          </cell>
          <cell r="G7034">
            <v>45948</v>
          </cell>
          <cell r="H7034">
            <v>45967</v>
          </cell>
        </row>
        <row r="7035">
          <cell r="A7035" t="str">
            <v>FCON-12925</v>
          </cell>
          <cell r="G7035">
            <v>45948</v>
          </cell>
          <cell r="H7035">
            <v>45967</v>
          </cell>
        </row>
        <row r="7036">
          <cell r="A7036" t="str">
            <v>FCON-12930</v>
          </cell>
          <cell r="G7036">
            <v>45948</v>
          </cell>
          <cell r="H7036">
            <v>45967</v>
          </cell>
        </row>
        <row r="7037">
          <cell r="A7037" t="str">
            <v>FCON-12935</v>
          </cell>
          <cell r="G7037">
            <v>45975</v>
          </cell>
          <cell r="H7037">
            <v>45986</v>
          </cell>
        </row>
        <row r="7038">
          <cell r="A7038" t="str">
            <v>SR6-2 Energización Subestación 6a</v>
          </cell>
          <cell r="G7038">
            <v>46042</v>
          </cell>
          <cell r="H7038">
            <v>46071</v>
          </cell>
        </row>
        <row r="7039">
          <cell r="A7039" t="str">
            <v>FCON-12940</v>
          </cell>
          <cell r="G7039">
            <v>46042</v>
          </cell>
          <cell r="H7039">
            <v>46071</v>
          </cell>
        </row>
        <row r="7040">
          <cell r="A7040" t="str">
            <v>FCON-12945</v>
          </cell>
          <cell r="G7040">
            <v>46042</v>
          </cell>
          <cell r="H7040">
            <v>46071</v>
          </cell>
        </row>
        <row r="7041">
          <cell r="A7041" t="str">
            <v>SR7-1 Construcción Subestación 7a</v>
          </cell>
          <cell r="G7041">
            <v>45609</v>
          </cell>
          <cell r="H7041">
            <v>46007</v>
          </cell>
        </row>
        <row r="7042">
          <cell r="A7042" t="str">
            <v>FCON-12950</v>
          </cell>
          <cell r="G7042">
            <v>45609</v>
          </cell>
          <cell r="H7042">
            <v>45666</v>
          </cell>
        </row>
        <row r="7043">
          <cell r="A7043" t="str">
            <v>FCON-12955</v>
          </cell>
          <cell r="G7043">
            <v>45659</v>
          </cell>
          <cell r="H7043">
            <v>45702</v>
          </cell>
        </row>
        <row r="7044">
          <cell r="A7044" t="str">
            <v>FCON-12960</v>
          </cell>
          <cell r="G7044">
            <v>45678</v>
          </cell>
          <cell r="H7044">
            <v>45706</v>
          </cell>
        </row>
        <row r="7045">
          <cell r="A7045" t="str">
            <v>SR7-1 Instalación de Equipos de Subestación</v>
          </cell>
          <cell r="G7045">
            <v>45846</v>
          </cell>
          <cell r="H7045">
            <v>45891</v>
          </cell>
        </row>
        <row r="7046">
          <cell r="A7046" t="str">
            <v>FCON-12965</v>
          </cell>
          <cell r="G7046">
            <v>45846</v>
          </cell>
          <cell r="H7046">
            <v>45891</v>
          </cell>
        </row>
        <row r="7047">
          <cell r="A7047" t="str">
            <v>FCON-12970</v>
          </cell>
          <cell r="G7047">
            <v>45846</v>
          </cell>
          <cell r="H7047">
            <v>45891</v>
          </cell>
        </row>
        <row r="7048">
          <cell r="A7048" t="str">
            <v>FCON-12975</v>
          </cell>
          <cell r="G7048">
            <v>45846</v>
          </cell>
          <cell r="H7048">
            <v>45891</v>
          </cell>
        </row>
        <row r="7049">
          <cell r="A7049" t="str">
            <v>FCON-12980</v>
          </cell>
          <cell r="G7049">
            <v>45846</v>
          </cell>
          <cell r="H7049">
            <v>45891</v>
          </cell>
        </row>
        <row r="7050">
          <cell r="A7050" t="str">
            <v>FCON-12985</v>
          </cell>
          <cell r="G7050">
            <v>45846</v>
          </cell>
          <cell r="H7050">
            <v>45891</v>
          </cell>
        </row>
        <row r="7051">
          <cell r="A7051" t="str">
            <v>FCON-12990</v>
          </cell>
          <cell r="G7051">
            <v>45846</v>
          </cell>
          <cell r="H7051">
            <v>45891</v>
          </cell>
        </row>
        <row r="7052">
          <cell r="A7052" t="str">
            <v>Comunication</v>
          </cell>
          <cell r="G7052">
            <v>45971</v>
          </cell>
          <cell r="H7052">
            <v>46007</v>
          </cell>
        </row>
        <row r="7053">
          <cell r="A7053" t="str">
            <v>FCON-12995</v>
          </cell>
          <cell r="G7053">
            <v>45971</v>
          </cell>
          <cell r="H7053">
            <v>45988</v>
          </cell>
        </row>
        <row r="7054">
          <cell r="A7054" t="str">
            <v>FCON-13000</v>
          </cell>
          <cell r="G7054">
            <v>45971</v>
          </cell>
          <cell r="H7054">
            <v>45994</v>
          </cell>
        </row>
        <row r="7055">
          <cell r="A7055" t="str">
            <v>FCON-13005</v>
          </cell>
          <cell r="G7055">
            <v>45971</v>
          </cell>
          <cell r="H7055">
            <v>46000</v>
          </cell>
        </row>
        <row r="7056">
          <cell r="A7056" t="str">
            <v>FCON-13010</v>
          </cell>
          <cell r="G7056">
            <v>45971</v>
          </cell>
          <cell r="H7056">
            <v>45988</v>
          </cell>
        </row>
        <row r="7057">
          <cell r="A7057" t="str">
            <v>FCON-13015</v>
          </cell>
          <cell r="G7057">
            <v>45971</v>
          </cell>
          <cell r="H7057">
            <v>45988</v>
          </cell>
        </row>
        <row r="7058">
          <cell r="A7058" t="str">
            <v>FCON-13020</v>
          </cell>
          <cell r="G7058">
            <v>45971</v>
          </cell>
          <cell r="H7058">
            <v>45988</v>
          </cell>
        </row>
        <row r="7059">
          <cell r="A7059" t="str">
            <v>FCON-13025</v>
          </cell>
          <cell r="G7059">
            <v>46000</v>
          </cell>
          <cell r="H7059">
            <v>46007</v>
          </cell>
        </row>
        <row r="7060">
          <cell r="A7060" t="str">
            <v>SR7-2 Energización Subestación 7a</v>
          </cell>
          <cell r="G7060">
            <v>46057</v>
          </cell>
          <cell r="H7060">
            <v>46083</v>
          </cell>
        </row>
        <row r="7061">
          <cell r="A7061" t="str">
            <v>FCON-13030</v>
          </cell>
          <cell r="G7061">
            <v>46057</v>
          </cell>
          <cell r="H7061">
            <v>46083</v>
          </cell>
        </row>
        <row r="7062">
          <cell r="A7062" t="str">
            <v>FCON-13035</v>
          </cell>
          <cell r="G7062">
            <v>46057</v>
          </cell>
          <cell r="H7062">
            <v>46083</v>
          </cell>
        </row>
        <row r="7063">
          <cell r="A7063" t="str">
            <v>SR8-1 Construcción Subestación 8a</v>
          </cell>
          <cell r="G7063">
            <v>45609</v>
          </cell>
          <cell r="H7063">
            <v>46007</v>
          </cell>
        </row>
        <row r="7064">
          <cell r="A7064" t="str">
            <v>FCON-13040</v>
          </cell>
          <cell r="G7064">
            <v>45609</v>
          </cell>
          <cell r="H7064">
            <v>45666</v>
          </cell>
        </row>
        <row r="7065">
          <cell r="A7065" t="str">
            <v>FCON-13045</v>
          </cell>
          <cell r="G7065">
            <v>45659</v>
          </cell>
          <cell r="H7065">
            <v>45702</v>
          </cell>
        </row>
        <row r="7066">
          <cell r="A7066" t="str">
            <v>FCON-13050</v>
          </cell>
          <cell r="G7066">
            <v>45678</v>
          </cell>
          <cell r="H7066">
            <v>45706</v>
          </cell>
        </row>
        <row r="7067">
          <cell r="A7067" t="str">
            <v>SR8-1 Instalación de Equipos de Subestación</v>
          </cell>
          <cell r="G7067">
            <v>45846</v>
          </cell>
          <cell r="H7067">
            <v>45891</v>
          </cell>
        </row>
        <row r="7068">
          <cell r="A7068" t="str">
            <v>FCON-13055</v>
          </cell>
          <cell r="G7068">
            <v>45846</v>
          </cell>
          <cell r="H7068">
            <v>45891</v>
          </cell>
        </row>
        <row r="7069">
          <cell r="A7069" t="str">
            <v>FCON-13060</v>
          </cell>
          <cell r="G7069">
            <v>45846</v>
          </cell>
          <cell r="H7069">
            <v>45891</v>
          </cell>
        </row>
        <row r="7070">
          <cell r="A7070" t="str">
            <v>FCON-13065</v>
          </cell>
          <cell r="G7070">
            <v>45846</v>
          </cell>
          <cell r="H7070">
            <v>45891</v>
          </cell>
        </row>
        <row r="7071">
          <cell r="A7071" t="str">
            <v>FCON-13070</v>
          </cell>
          <cell r="G7071">
            <v>45846</v>
          </cell>
          <cell r="H7071">
            <v>45891</v>
          </cell>
        </row>
        <row r="7072">
          <cell r="A7072" t="str">
            <v>FCON-13075</v>
          </cell>
          <cell r="G7072">
            <v>45846</v>
          </cell>
          <cell r="H7072">
            <v>45891</v>
          </cell>
        </row>
        <row r="7073">
          <cell r="A7073" t="str">
            <v>FCON-13080</v>
          </cell>
          <cell r="G7073">
            <v>45846</v>
          </cell>
          <cell r="H7073">
            <v>45891</v>
          </cell>
        </row>
        <row r="7074">
          <cell r="A7074" t="str">
            <v>Comunication</v>
          </cell>
          <cell r="G7074">
            <v>45971</v>
          </cell>
          <cell r="H7074">
            <v>46007</v>
          </cell>
        </row>
        <row r="7075">
          <cell r="A7075" t="str">
            <v>FCON-13085</v>
          </cell>
          <cell r="G7075">
            <v>45971</v>
          </cell>
          <cell r="H7075">
            <v>45988</v>
          </cell>
        </row>
        <row r="7076">
          <cell r="A7076" t="str">
            <v>FCON-13090</v>
          </cell>
          <cell r="G7076">
            <v>45971</v>
          </cell>
          <cell r="H7076">
            <v>45994</v>
          </cell>
        </row>
        <row r="7077">
          <cell r="A7077" t="str">
            <v>FCON-13095</v>
          </cell>
          <cell r="G7077">
            <v>45971</v>
          </cell>
          <cell r="H7077">
            <v>46000</v>
          </cell>
        </row>
        <row r="7078">
          <cell r="A7078" t="str">
            <v>FCON-13100</v>
          </cell>
          <cell r="G7078">
            <v>45971</v>
          </cell>
          <cell r="H7078">
            <v>45988</v>
          </cell>
        </row>
        <row r="7079">
          <cell r="A7079" t="str">
            <v>FCON-13105</v>
          </cell>
          <cell r="G7079">
            <v>45971</v>
          </cell>
          <cell r="H7079">
            <v>45988</v>
          </cell>
        </row>
        <row r="7080">
          <cell r="A7080" t="str">
            <v>FCON-13110</v>
          </cell>
          <cell r="G7080">
            <v>45971</v>
          </cell>
          <cell r="H7080">
            <v>45988</v>
          </cell>
        </row>
        <row r="7081">
          <cell r="A7081" t="str">
            <v>FCON-13115</v>
          </cell>
          <cell r="G7081">
            <v>46000</v>
          </cell>
          <cell r="H7081">
            <v>46007</v>
          </cell>
        </row>
        <row r="7082">
          <cell r="A7082" t="str">
            <v>SR8-2 Energización Subestación 8a</v>
          </cell>
          <cell r="G7082">
            <v>46071</v>
          </cell>
          <cell r="H7082">
            <v>46098</v>
          </cell>
        </row>
        <row r="7083">
          <cell r="A7083" t="str">
            <v>FCON-13120</v>
          </cell>
          <cell r="G7083">
            <v>46071</v>
          </cell>
          <cell r="H7083">
            <v>46098</v>
          </cell>
        </row>
        <row r="7084">
          <cell r="A7084" t="str">
            <v>FCON-13125</v>
          </cell>
          <cell r="G7084">
            <v>46071</v>
          </cell>
          <cell r="H7084">
            <v>46098</v>
          </cell>
        </row>
        <row r="7085">
          <cell r="A7085" t="str">
            <v>SR9-1 Construcción Subestación 9a</v>
          </cell>
          <cell r="G7085">
            <v>45706</v>
          </cell>
          <cell r="H7085">
            <v>46031</v>
          </cell>
        </row>
        <row r="7086">
          <cell r="A7086" t="str">
            <v>FCON-13130</v>
          </cell>
          <cell r="G7086">
            <v>45706</v>
          </cell>
          <cell r="H7086">
            <v>45761</v>
          </cell>
        </row>
        <row r="7087">
          <cell r="A7087" t="str">
            <v>FCON-13135</v>
          </cell>
          <cell r="G7087">
            <v>45752</v>
          </cell>
          <cell r="H7087">
            <v>45797</v>
          </cell>
        </row>
        <row r="7088">
          <cell r="A7088" t="str">
            <v>FCON-13140</v>
          </cell>
          <cell r="G7088">
            <v>45771</v>
          </cell>
          <cell r="H7088">
            <v>45801</v>
          </cell>
        </row>
        <row r="7089">
          <cell r="A7089" t="str">
            <v>SR9-1 Instalación de Equipos de Subestación</v>
          </cell>
          <cell r="G7089">
            <v>45891</v>
          </cell>
          <cell r="H7089">
            <v>45932</v>
          </cell>
        </row>
        <row r="7090">
          <cell r="A7090" t="str">
            <v>FCON-13145</v>
          </cell>
          <cell r="G7090">
            <v>45891</v>
          </cell>
          <cell r="H7090">
            <v>45932</v>
          </cell>
        </row>
        <row r="7091">
          <cell r="A7091" t="str">
            <v>FCON-13150</v>
          </cell>
          <cell r="G7091">
            <v>45891</v>
          </cell>
          <cell r="H7091">
            <v>45932</v>
          </cell>
        </row>
        <row r="7092">
          <cell r="A7092" t="str">
            <v>FCON-13155</v>
          </cell>
          <cell r="G7092">
            <v>45891</v>
          </cell>
          <cell r="H7092">
            <v>45932</v>
          </cell>
        </row>
        <row r="7093">
          <cell r="A7093" t="str">
            <v>FCON-13160</v>
          </cell>
          <cell r="G7093">
            <v>45891</v>
          </cell>
          <cell r="H7093">
            <v>45932</v>
          </cell>
        </row>
        <row r="7094">
          <cell r="A7094" t="str">
            <v>FCON-13165</v>
          </cell>
          <cell r="G7094">
            <v>45891</v>
          </cell>
          <cell r="H7094">
            <v>45932</v>
          </cell>
        </row>
        <row r="7095">
          <cell r="A7095" t="str">
            <v>FCON-13170</v>
          </cell>
          <cell r="G7095">
            <v>45891</v>
          </cell>
          <cell r="H7095">
            <v>45932</v>
          </cell>
        </row>
        <row r="7096">
          <cell r="A7096" t="str">
            <v>Comunication</v>
          </cell>
          <cell r="G7096">
            <v>45990</v>
          </cell>
          <cell r="H7096">
            <v>46031</v>
          </cell>
        </row>
        <row r="7097">
          <cell r="A7097" t="str">
            <v>FCON-13175</v>
          </cell>
          <cell r="G7097">
            <v>45990</v>
          </cell>
          <cell r="H7097">
            <v>46007</v>
          </cell>
        </row>
        <row r="7098">
          <cell r="A7098" t="str">
            <v>FCON-13180</v>
          </cell>
          <cell r="G7098">
            <v>45990</v>
          </cell>
          <cell r="H7098">
            <v>46011</v>
          </cell>
        </row>
        <row r="7099">
          <cell r="A7099" t="str">
            <v>FCON-13185</v>
          </cell>
          <cell r="G7099">
            <v>45990</v>
          </cell>
          <cell r="H7099">
            <v>46023</v>
          </cell>
        </row>
        <row r="7100">
          <cell r="A7100" t="str">
            <v>FCON-13190</v>
          </cell>
          <cell r="G7100">
            <v>45990</v>
          </cell>
          <cell r="H7100">
            <v>46007</v>
          </cell>
        </row>
        <row r="7101">
          <cell r="A7101" t="str">
            <v>FCON-13195</v>
          </cell>
          <cell r="G7101">
            <v>45990</v>
          </cell>
          <cell r="H7101">
            <v>46007</v>
          </cell>
        </row>
        <row r="7102">
          <cell r="A7102" t="str">
            <v>FCON-13200</v>
          </cell>
          <cell r="G7102">
            <v>45990</v>
          </cell>
          <cell r="H7102">
            <v>46007</v>
          </cell>
        </row>
        <row r="7103">
          <cell r="A7103" t="str">
            <v>FCON-13205</v>
          </cell>
          <cell r="G7103">
            <v>46023</v>
          </cell>
          <cell r="H7103">
            <v>46031</v>
          </cell>
        </row>
        <row r="7104">
          <cell r="A7104" t="str">
            <v>SR9-2 Energización Subestación 9a</v>
          </cell>
          <cell r="G7104">
            <v>46085</v>
          </cell>
          <cell r="H7104">
            <v>46114</v>
          </cell>
        </row>
        <row r="7105">
          <cell r="A7105" t="str">
            <v>FCON-13210</v>
          </cell>
          <cell r="G7105">
            <v>46085</v>
          </cell>
          <cell r="H7105">
            <v>46114</v>
          </cell>
        </row>
        <row r="7106">
          <cell r="A7106" t="str">
            <v>FCON-13215</v>
          </cell>
          <cell r="G7106">
            <v>46085</v>
          </cell>
          <cell r="H7106">
            <v>46114</v>
          </cell>
        </row>
        <row r="7107">
          <cell r="A7107" t="str">
            <v>SR10-1 Construcción Subestación 10a</v>
          </cell>
          <cell r="G7107">
            <v>45706</v>
          </cell>
          <cell r="H7107">
            <v>46055</v>
          </cell>
        </row>
        <row r="7108">
          <cell r="A7108" t="str">
            <v>FCON-13220</v>
          </cell>
          <cell r="G7108">
            <v>45706</v>
          </cell>
          <cell r="H7108">
            <v>45761</v>
          </cell>
        </row>
        <row r="7109">
          <cell r="A7109" t="str">
            <v>FCON-13225</v>
          </cell>
          <cell r="G7109">
            <v>45752</v>
          </cell>
          <cell r="H7109">
            <v>45797</v>
          </cell>
        </row>
        <row r="7110">
          <cell r="A7110" t="str">
            <v>FCON-13230</v>
          </cell>
          <cell r="G7110">
            <v>45771</v>
          </cell>
          <cell r="H7110">
            <v>45801</v>
          </cell>
        </row>
        <row r="7111">
          <cell r="A7111" t="str">
            <v>SR10-1 Instalación de Equipos de Subestación</v>
          </cell>
          <cell r="G7111">
            <v>45891</v>
          </cell>
          <cell r="H7111">
            <v>45932</v>
          </cell>
        </row>
        <row r="7112">
          <cell r="A7112" t="str">
            <v>FCON-13235</v>
          </cell>
          <cell r="G7112">
            <v>45891</v>
          </cell>
          <cell r="H7112">
            <v>45932</v>
          </cell>
        </row>
        <row r="7113">
          <cell r="A7113" t="str">
            <v>FCON-13240</v>
          </cell>
          <cell r="G7113">
            <v>45891</v>
          </cell>
          <cell r="H7113">
            <v>45932</v>
          </cell>
        </row>
        <row r="7114">
          <cell r="A7114" t="str">
            <v>FCON-13245</v>
          </cell>
          <cell r="G7114">
            <v>45891</v>
          </cell>
          <cell r="H7114">
            <v>45932</v>
          </cell>
        </row>
        <row r="7115">
          <cell r="A7115" t="str">
            <v>FCON-13250</v>
          </cell>
          <cell r="G7115">
            <v>45891</v>
          </cell>
          <cell r="H7115">
            <v>45932</v>
          </cell>
        </row>
        <row r="7116">
          <cell r="A7116" t="str">
            <v>FCON-13255</v>
          </cell>
          <cell r="G7116">
            <v>45891</v>
          </cell>
          <cell r="H7116">
            <v>45932</v>
          </cell>
        </row>
        <row r="7117">
          <cell r="A7117" t="str">
            <v>FCON-13260</v>
          </cell>
          <cell r="G7117">
            <v>45891</v>
          </cell>
          <cell r="H7117">
            <v>45932</v>
          </cell>
        </row>
        <row r="7118">
          <cell r="A7118" t="str">
            <v>Comunication</v>
          </cell>
          <cell r="G7118">
            <v>46018</v>
          </cell>
          <cell r="H7118">
            <v>46055</v>
          </cell>
        </row>
        <row r="7119">
          <cell r="A7119" t="str">
            <v>FCON-13265</v>
          </cell>
          <cell r="G7119">
            <v>46018</v>
          </cell>
          <cell r="H7119">
            <v>46038</v>
          </cell>
        </row>
        <row r="7120">
          <cell r="A7120" t="str">
            <v>FCON-13270</v>
          </cell>
          <cell r="G7120">
            <v>46018</v>
          </cell>
          <cell r="H7120">
            <v>46043</v>
          </cell>
        </row>
        <row r="7121">
          <cell r="A7121" t="str">
            <v>FCON-13275</v>
          </cell>
          <cell r="G7121">
            <v>46018</v>
          </cell>
          <cell r="H7121">
            <v>46048</v>
          </cell>
        </row>
        <row r="7122">
          <cell r="A7122" t="str">
            <v>FCON-13280</v>
          </cell>
          <cell r="G7122">
            <v>46018</v>
          </cell>
          <cell r="H7122">
            <v>46038</v>
          </cell>
        </row>
        <row r="7123">
          <cell r="A7123" t="str">
            <v>FCON-13285</v>
          </cell>
          <cell r="G7123">
            <v>46018</v>
          </cell>
          <cell r="H7123">
            <v>46038</v>
          </cell>
        </row>
        <row r="7124">
          <cell r="A7124" t="str">
            <v>FCON-13290</v>
          </cell>
          <cell r="G7124">
            <v>46018</v>
          </cell>
          <cell r="H7124">
            <v>46038</v>
          </cell>
        </row>
        <row r="7125">
          <cell r="A7125" t="str">
            <v>FCON-13295</v>
          </cell>
          <cell r="G7125">
            <v>46048</v>
          </cell>
          <cell r="H7125">
            <v>46055</v>
          </cell>
        </row>
        <row r="7126">
          <cell r="A7126" t="str">
            <v>SR10-2 Energización Subestación 10a</v>
          </cell>
          <cell r="G7126">
            <v>46114</v>
          </cell>
          <cell r="H7126">
            <v>46148</v>
          </cell>
        </row>
        <row r="7127">
          <cell r="A7127" t="str">
            <v>FCON-13300</v>
          </cell>
          <cell r="G7127">
            <v>46114</v>
          </cell>
          <cell r="H7127">
            <v>46148</v>
          </cell>
        </row>
        <row r="7128">
          <cell r="A7128" t="str">
            <v>FCON-13305</v>
          </cell>
          <cell r="G7128">
            <v>46114</v>
          </cell>
          <cell r="H7128">
            <v>46148</v>
          </cell>
        </row>
        <row r="7129">
          <cell r="A7129" t="str">
            <v>SR11-1 Construcción Subestación 11a</v>
          </cell>
          <cell r="G7129">
            <v>45768</v>
          </cell>
          <cell r="H7129">
            <v>46007</v>
          </cell>
        </row>
        <row r="7130">
          <cell r="A7130" t="str">
            <v>FCON-14510</v>
          </cell>
          <cell r="G7130">
            <v>45768</v>
          </cell>
          <cell r="H7130">
            <v>45819</v>
          </cell>
        </row>
        <row r="7131">
          <cell r="A7131" t="str">
            <v>FCON-14520</v>
          </cell>
          <cell r="G7131">
            <v>45814</v>
          </cell>
          <cell r="H7131">
            <v>45859</v>
          </cell>
        </row>
        <row r="7132">
          <cell r="A7132" t="str">
            <v>FCON-14530</v>
          </cell>
          <cell r="G7132">
            <v>45832</v>
          </cell>
          <cell r="H7132">
            <v>45861</v>
          </cell>
        </row>
        <row r="7133">
          <cell r="A7133" t="str">
            <v>SR11-1 Instalación de Equipos de Subestación</v>
          </cell>
          <cell r="G7133">
            <v>45846</v>
          </cell>
          <cell r="H7133">
            <v>45891</v>
          </cell>
        </row>
        <row r="7134">
          <cell r="A7134" t="str">
            <v>FCON-14300</v>
          </cell>
          <cell r="G7134">
            <v>45846</v>
          </cell>
          <cell r="H7134">
            <v>45891</v>
          </cell>
        </row>
        <row r="7135">
          <cell r="A7135" t="str">
            <v>FCON-14310</v>
          </cell>
          <cell r="G7135">
            <v>45846</v>
          </cell>
          <cell r="H7135">
            <v>45891</v>
          </cell>
        </row>
        <row r="7136">
          <cell r="A7136" t="str">
            <v>FCON-14320</v>
          </cell>
          <cell r="G7136">
            <v>45846</v>
          </cell>
          <cell r="H7136">
            <v>45891</v>
          </cell>
        </row>
        <row r="7137">
          <cell r="A7137" t="str">
            <v>FCON-14330</v>
          </cell>
          <cell r="G7137">
            <v>45846</v>
          </cell>
          <cell r="H7137">
            <v>45891</v>
          </cell>
        </row>
        <row r="7138">
          <cell r="A7138" t="str">
            <v>FCON-14340</v>
          </cell>
          <cell r="G7138">
            <v>45846</v>
          </cell>
          <cell r="H7138">
            <v>45891</v>
          </cell>
        </row>
        <row r="7139">
          <cell r="A7139" t="str">
            <v>FCON-14350</v>
          </cell>
          <cell r="G7139">
            <v>45846</v>
          </cell>
          <cell r="H7139">
            <v>45891</v>
          </cell>
        </row>
        <row r="7140">
          <cell r="A7140" t="str">
            <v>Comunication</v>
          </cell>
          <cell r="G7140">
            <v>45971</v>
          </cell>
          <cell r="H7140">
            <v>46007</v>
          </cell>
        </row>
        <row r="7141">
          <cell r="A7141" t="str">
            <v>FCON-14670</v>
          </cell>
          <cell r="G7141">
            <v>45971</v>
          </cell>
          <cell r="H7141">
            <v>45988</v>
          </cell>
        </row>
        <row r="7142">
          <cell r="A7142" t="str">
            <v>FCON-14680</v>
          </cell>
          <cell r="G7142">
            <v>45971</v>
          </cell>
          <cell r="H7142">
            <v>45994</v>
          </cell>
        </row>
        <row r="7143">
          <cell r="A7143" t="str">
            <v>FCON-14690</v>
          </cell>
          <cell r="G7143">
            <v>45971</v>
          </cell>
          <cell r="H7143">
            <v>46000</v>
          </cell>
        </row>
        <row r="7144">
          <cell r="A7144" t="str">
            <v>FCON-14750</v>
          </cell>
          <cell r="G7144">
            <v>45971</v>
          </cell>
          <cell r="H7144">
            <v>45988</v>
          </cell>
        </row>
        <row r="7145">
          <cell r="A7145" t="str">
            <v>FCON-14760</v>
          </cell>
          <cell r="G7145">
            <v>45971</v>
          </cell>
          <cell r="H7145">
            <v>45988</v>
          </cell>
        </row>
        <row r="7146">
          <cell r="A7146" t="str">
            <v>FCON-14770</v>
          </cell>
          <cell r="G7146">
            <v>45971</v>
          </cell>
          <cell r="H7146">
            <v>45988</v>
          </cell>
        </row>
        <row r="7147">
          <cell r="A7147" t="str">
            <v>FCON-14700</v>
          </cell>
          <cell r="G7147">
            <v>46000</v>
          </cell>
          <cell r="H7147">
            <v>46007</v>
          </cell>
        </row>
        <row r="7148">
          <cell r="A7148" t="str">
            <v>SR11-2 Energización Subestación 11a</v>
          </cell>
          <cell r="G7148">
            <v>46071</v>
          </cell>
          <cell r="H7148">
            <v>46098</v>
          </cell>
        </row>
        <row r="7149">
          <cell r="A7149" t="str">
            <v>FCON-14360</v>
          </cell>
          <cell r="G7149">
            <v>46071</v>
          </cell>
          <cell r="H7149">
            <v>46098</v>
          </cell>
        </row>
        <row r="7150">
          <cell r="A7150" t="str">
            <v>FCON-14600</v>
          </cell>
          <cell r="G7150">
            <v>46071</v>
          </cell>
          <cell r="H7150">
            <v>46098</v>
          </cell>
        </row>
        <row r="7151">
          <cell r="A7151" t="str">
            <v>SR12-1 Construcción Subestación 12a</v>
          </cell>
          <cell r="G7151">
            <v>45825</v>
          </cell>
          <cell r="H7151">
            <v>46031</v>
          </cell>
        </row>
        <row r="7152">
          <cell r="A7152" t="str">
            <v>FCON-14540</v>
          </cell>
          <cell r="G7152">
            <v>45825</v>
          </cell>
          <cell r="H7152">
            <v>45880</v>
          </cell>
        </row>
        <row r="7153">
          <cell r="A7153" t="str">
            <v>FCON-14550</v>
          </cell>
          <cell r="G7153">
            <v>45870</v>
          </cell>
          <cell r="H7153">
            <v>45913</v>
          </cell>
        </row>
        <row r="7154">
          <cell r="A7154" t="str">
            <v>FCON-14560</v>
          </cell>
          <cell r="G7154">
            <v>45890</v>
          </cell>
          <cell r="H7154">
            <v>45918</v>
          </cell>
        </row>
        <row r="7155">
          <cell r="A7155" t="str">
            <v>SR12-1 Instalación de Equipos de Subestación</v>
          </cell>
          <cell r="G7155">
            <v>45891</v>
          </cell>
          <cell r="H7155">
            <v>45932</v>
          </cell>
        </row>
        <row r="7156">
          <cell r="A7156" t="str">
            <v>FCON-14370</v>
          </cell>
          <cell r="G7156">
            <v>45891</v>
          </cell>
          <cell r="H7156">
            <v>45932</v>
          </cell>
        </row>
        <row r="7157">
          <cell r="A7157" t="str">
            <v>FCON-14380</v>
          </cell>
          <cell r="G7157">
            <v>45891</v>
          </cell>
          <cell r="H7157">
            <v>45932</v>
          </cell>
        </row>
        <row r="7158">
          <cell r="A7158" t="str">
            <v>FCON-14390</v>
          </cell>
          <cell r="G7158">
            <v>45891</v>
          </cell>
          <cell r="H7158">
            <v>45932</v>
          </cell>
        </row>
        <row r="7159">
          <cell r="A7159" t="str">
            <v>FCON-14400</v>
          </cell>
          <cell r="G7159">
            <v>45891</v>
          </cell>
          <cell r="H7159">
            <v>45932</v>
          </cell>
        </row>
        <row r="7160">
          <cell r="A7160" t="str">
            <v>FCON-14410</v>
          </cell>
          <cell r="G7160">
            <v>45891</v>
          </cell>
          <cell r="H7160">
            <v>45932</v>
          </cell>
        </row>
        <row r="7161">
          <cell r="A7161" t="str">
            <v>FCON-14420</v>
          </cell>
          <cell r="G7161">
            <v>45891</v>
          </cell>
          <cell r="H7161">
            <v>45932</v>
          </cell>
        </row>
        <row r="7162">
          <cell r="A7162" t="str">
            <v>Comunication</v>
          </cell>
          <cell r="G7162">
            <v>45990</v>
          </cell>
          <cell r="H7162">
            <v>46031</v>
          </cell>
        </row>
        <row r="7163">
          <cell r="A7163" t="str">
            <v>FCON-14710</v>
          </cell>
          <cell r="G7163">
            <v>45990</v>
          </cell>
          <cell r="H7163">
            <v>46007</v>
          </cell>
        </row>
        <row r="7164">
          <cell r="A7164" t="str">
            <v>FCON-14720</v>
          </cell>
          <cell r="G7164">
            <v>45990</v>
          </cell>
          <cell r="H7164">
            <v>46011</v>
          </cell>
        </row>
        <row r="7165">
          <cell r="A7165" t="str">
            <v>FCON-14730</v>
          </cell>
          <cell r="G7165">
            <v>45990</v>
          </cell>
          <cell r="H7165">
            <v>46023</v>
          </cell>
        </row>
        <row r="7166">
          <cell r="A7166" t="str">
            <v>FCON-14780</v>
          </cell>
          <cell r="G7166">
            <v>45990</v>
          </cell>
          <cell r="H7166">
            <v>46007</v>
          </cell>
        </row>
        <row r="7167">
          <cell r="A7167" t="str">
            <v>FCON-14790</v>
          </cell>
          <cell r="G7167">
            <v>45990</v>
          </cell>
          <cell r="H7167">
            <v>46007</v>
          </cell>
        </row>
        <row r="7168">
          <cell r="A7168" t="str">
            <v>FCON-14800</v>
          </cell>
          <cell r="G7168">
            <v>45990</v>
          </cell>
          <cell r="H7168">
            <v>46007</v>
          </cell>
        </row>
        <row r="7169">
          <cell r="A7169" t="str">
            <v>FCON-14740</v>
          </cell>
          <cell r="G7169">
            <v>46023</v>
          </cell>
          <cell r="H7169">
            <v>46031</v>
          </cell>
        </row>
        <row r="7170">
          <cell r="A7170" t="str">
            <v>SR12-2 Energización Subestación 12a</v>
          </cell>
          <cell r="G7170">
            <v>46085</v>
          </cell>
          <cell r="H7170">
            <v>46114</v>
          </cell>
        </row>
        <row r="7171">
          <cell r="A7171" t="str">
            <v>FCON-14430</v>
          </cell>
          <cell r="G7171">
            <v>46085</v>
          </cell>
          <cell r="H7171">
            <v>46114</v>
          </cell>
        </row>
        <row r="7172">
          <cell r="A7172" t="str">
            <v>FCON-14610</v>
          </cell>
          <cell r="G7172">
            <v>46085</v>
          </cell>
          <cell r="H7172">
            <v>46114</v>
          </cell>
        </row>
        <row r="7173">
          <cell r="A7173" t="str">
            <v>SR13-1 Construcción Subestación 13a</v>
          </cell>
          <cell r="G7173">
            <v>45825</v>
          </cell>
          <cell r="H7173">
            <v>46081</v>
          </cell>
        </row>
        <row r="7174">
          <cell r="A7174" t="str">
            <v>FCON-14570</v>
          </cell>
          <cell r="G7174">
            <v>45825</v>
          </cell>
          <cell r="H7174">
            <v>45880</v>
          </cell>
        </row>
        <row r="7175">
          <cell r="A7175" t="str">
            <v>FCON-14580</v>
          </cell>
          <cell r="G7175">
            <v>45870</v>
          </cell>
          <cell r="H7175">
            <v>45913</v>
          </cell>
        </row>
        <row r="7176">
          <cell r="A7176" t="str">
            <v>FCON-14590</v>
          </cell>
          <cell r="G7176">
            <v>45890</v>
          </cell>
          <cell r="H7176">
            <v>45918</v>
          </cell>
        </row>
        <row r="7177">
          <cell r="A7177" t="str">
            <v>SR13-1 Instalación de Equipos de Subestación</v>
          </cell>
          <cell r="G7177">
            <v>45918</v>
          </cell>
          <cell r="H7177">
            <v>45960</v>
          </cell>
        </row>
        <row r="7178">
          <cell r="A7178" t="str">
            <v>FCON-14440</v>
          </cell>
          <cell r="G7178">
            <v>45918</v>
          </cell>
          <cell r="H7178">
            <v>45960</v>
          </cell>
        </row>
        <row r="7179">
          <cell r="A7179" t="str">
            <v>FCON-14450</v>
          </cell>
          <cell r="G7179">
            <v>45918</v>
          </cell>
          <cell r="H7179">
            <v>45960</v>
          </cell>
        </row>
        <row r="7180">
          <cell r="A7180" t="str">
            <v>FCON-14460</v>
          </cell>
          <cell r="G7180">
            <v>45918</v>
          </cell>
          <cell r="H7180">
            <v>45960</v>
          </cell>
        </row>
        <row r="7181">
          <cell r="A7181" t="str">
            <v>FCON-14470</v>
          </cell>
          <cell r="G7181">
            <v>45918</v>
          </cell>
          <cell r="H7181">
            <v>45960</v>
          </cell>
        </row>
        <row r="7182">
          <cell r="A7182" t="str">
            <v>FCON-14480</v>
          </cell>
          <cell r="G7182">
            <v>45918</v>
          </cell>
          <cell r="H7182">
            <v>45960</v>
          </cell>
        </row>
        <row r="7183">
          <cell r="A7183" t="str">
            <v>FCON-14490</v>
          </cell>
          <cell r="G7183">
            <v>45918</v>
          </cell>
          <cell r="H7183">
            <v>45960</v>
          </cell>
        </row>
        <row r="7184">
          <cell r="A7184" t="str">
            <v>Comunication</v>
          </cell>
          <cell r="G7184">
            <v>46048</v>
          </cell>
          <cell r="H7184">
            <v>46081</v>
          </cell>
        </row>
        <row r="7185">
          <cell r="A7185" t="str">
            <v>FCON-14630</v>
          </cell>
          <cell r="G7185">
            <v>46048</v>
          </cell>
          <cell r="H7185">
            <v>46065</v>
          </cell>
        </row>
        <row r="7186">
          <cell r="A7186" t="str">
            <v>FCON-14640</v>
          </cell>
          <cell r="G7186">
            <v>46048</v>
          </cell>
          <cell r="H7186">
            <v>46070</v>
          </cell>
        </row>
        <row r="7187">
          <cell r="A7187" t="str">
            <v>FCON-14650</v>
          </cell>
          <cell r="G7187">
            <v>46048</v>
          </cell>
          <cell r="H7187">
            <v>46074</v>
          </cell>
        </row>
        <row r="7188">
          <cell r="A7188" t="str">
            <v>FCON-14810</v>
          </cell>
          <cell r="G7188">
            <v>46048</v>
          </cell>
          <cell r="H7188">
            <v>46065</v>
          </cell>
        </row>
        <row r="7189">
          <cell r="A7189" t="str">
            <v>FCON-14820</v>
          </cell>
          <cell r="G7189">
            <v>46048</v>
          </cell>
          <cell r="H7189">
            <v>46065</v>
          </cell>
        </row>
        <row r="7190">
          <cell r="A7190" t="str">
            <v>FCON-14830</v>
          </cell>
          <cell r="G7190">
            <v>46048</v>
          </cell>
          <cell r="H7190">
            <v>46065</v>
          </cell>
        </row>
        <row r="7191">
          <cell r="A7191" t="str">
            <v>FCON-14660</v>
          </cell>
          <cell r="G7191">
            <v>46074</v>
          </cell>
          <cell r="H7191">
            <v>46081</v>
          </cell>
        </row>
        <row r="7192">
          <cell r="A7192" t="str">
            <v>SR13-2 Energización Subestación 13a</v>
          </cell>
          <cell r="G7192">
            <v>46114</v>
          </cell>
          <cell r="H7192">
            <v>46148</v>
          </cell>
        </row>
        <row r="7193">
          <cell r="A7193" t="str">
            <v>FCON-14500</v>
          </cell>
          <cell r="G7193">
            <v>46114</v>
          </cell>
          <cell r="H7193">
            <v>46148</v>
          </cell>
        </row>
        <row r="7194">
          <cell r="A7194" t="str">
            <v>FCON-14620</v>
          </cell>
          <cell r="G7194">
            <v>46114</v>
          </cell>
          <cell r="H7194">
            <v>46148</v>
          </cell>
        </row>
        <row r="7195">
          <cell r="A7195" t="str">
            <v>Puesto de Mando y Control / Control &amp; Command Room</v>
          </cell>
          <cell r="G7195">
            <v>45796</v>
          </cell>
          <cell r="H7195">
            <v>46086</v>
          </cell>
        </row>
        <row r="7196">
          <cell r="A7196" t="str">
            <v>Construcción del PMC con Sistemas</v>
          </cell>
          <cell r="G7196">
            <v>45796</v>
          </cell>
          <cell r="H7196">
            <v>45901</v>
          </cell>
        </row>
        <row r="7197">
          <cell r="A7197" t="str">
            <v>Sala de Sistemas Comunicaciones</v>
          </cell>
          <cell r="G7197">
            <v>45796</v>
          </cell>
          <cell r="H7197">
            <v>45901</v>
          </cell>
        </row>
        <row r="7198">
          <cell r="A7198" t="str">
            <v>FCON-13310</v>
          </cell>
          <cell r="G7198">
            <v>45796</v>
          </cell>
          <cell r="H7198">
            <v>45821</v>
          </cell>
        </row>
        <row r="7199">
          <cell r="A7199" t="str">
            <v>FCON-13315</v>
          </cell>
          <cell r="G7199">
            <v>45796</v>
          </cell>
          <cell r="H7199">
            <v>45871</v>
          </cell>
        </row>
        <row r="7200">
          <cell r="A7200" t="str">
            <v>FCON-13320</v>
          </cell>
          <cell r="G7200">
            <v>45821</v>
          </cell>
          <cell r="H7200">
            <v>45890</v>
          </cell>
        </row>
        <row r="7201">
          <cell r="A7201" t="str">
            <v>FCON-13325</v>
          </cell>
          <cell r="G7201">
            <v>45890</v>
          </cell>
          <cell r="H7201">
            <v>45896</v>
          </cell>
        </row>
        <row r="7202">
          <cell r="A7202" t="str">
            <v>FCON-13330</v>
          </cell>
          <cell r="G7202">
            <v>45896</v>
          </cell>
          <cell r="H7202">
            <v>45901</v>
          </cell>
        </row>
        <row r="7203">
          <cell r="A7203" t="str">
            <v>Sistema Scada</v>
          </cell>
          <cell r="G7203">
            <v>45821</v>
          </cell>
          <cell r="H7203">
            <v>45890</v>
          </cell>
        </row>
        <row r="7204">
          <cell r="A7204" t="str">
            <v>FCON-13335</v>
          </cell>
          <cell r="G7204">
            <v>45821</v>
          </cell>
          <cell r="H7204">
            <v>45890</v>
          </cell>
        </row>
        <row r="7205">
          <cell r="A7205" t="str">
            <v>FCON-13340</v>
          </cell>
          <cell r="G7205">
            <v>45821</v>
          </cell>
          <cell r="H7205">
            <v>45890</v>
          </cell>
        </row>
        <row r="7206">
          <cell r="A7206" t="str">
            <v>FCON-13345</v>
          </cell>
          <cell r="G7206">
            <v>45821</v>
          </cell>
          <cell r="H7206">
            <v>45890</v>
          </cell>
        </row>
        <row r="7207">
          <cell r="A7207" t="str">
            <v>Sistema E-Scada</v>
          </cell>
          <cell r="G7207">
            <v>45821</v>
          </cell>
          <cell r="H7207">
            <v>45890</v>
          </cell>
        </row>
        <row r="7208">
          <cell r="A7208" t="str">
            <v>FCON-13350</v>
          </cell>
          <cell r="G7208">
            <v>45821</v>
          </cell>
          <cell r="H7208">
            <v>45890</v>
          </cell>
        </row>
        <row r="7209">
          <cell r="A7209" t="str">
            <v>Sistema Transmisión</v>
          </cell>
          <cell r="G7209">
            <v>45821</v>
          </cell>
          <cell r="H7209">
            <v>45890</v>
          </cell>
        </row>
        <row r="7210">
          <cell r="A7210" t="str">
            <v>FCON-13355</v>
          </cell>
          <cell r="G7210">
            <v>45821</v>
          </cell>
          <cell r="H7210">
            <v>45890</v>
          </cell>
        </row>
        <row r="7211">
          <cell r="A7211" t="str">
            <v>FCON-13360</v>
          </cell>
          <cell r="G7211">
            <v>45821</v>
          </cell>
          <cell r="H7211">
            <v>45890</v>
          </cell>
        </row>
        <row r="7212">
          <cell r="A7212" t="str">
            <v>FCON-13365</v>
          </cell>
          <cell r="G7212">
            <v>45821</v>
          </cell>
          <cell r="H7212">
            <v>45890</v>
          </cell>
        </row>
        <row r="7213">
          <cell r="A7213" t="str">
            <v>FCON-13370</v>
          </cell>
          <cell r="G7213">
            <v>45821</v>
          </cell>
          <cell r="H7213">
            <v>45890</v>
          </cell>
        </row>
        <row r="7214">
          <cell r="A7214" t="str">
            <v>FCON-13375</v>
          </cell>
          <cell r="G7214">
            <v>45821</v>
          </cell>
          <cell r="H7214">
            <v>45890</v>
          </cell>
        </row>
        <row r="7215">
          <cell r="A7215" t="str">
            <v>Sistema TETRA</v>
          </cell>
          <cell r="G7215">
            <v>45821</v>
          </cell>
          <cell r="H7215">
            <v>45890</v>
          </cell>
        </row>
        <row r="7216">
          <cell r="A7216" t="str">
            <v>FCON-13380</v>
          </cell>
          <cell r="G7216">
            <v>45821</v>
          </cell>
          <cell r="H7216">
            <v>45890</v>
          </cell>
        </row>
        <row r="7217">
          <cell r="A7217" t="str">
            <v>FCON-13385</v>
          </cell>
          <cell r="G7217">
            <v>45821</v>
          </cell>
          <cell r="H7217">
            <v>45890</v>
          </cell>
        </row>
        <row r="7218">
          <cell r="A7218" t="str">
            <v>Sistema WIFI</v>
          </cell>
          <cell r="G7218">
            <v>45821</v>
          </cell>
          <cell r="H7218">
            <v>45898</v>
          </cell>
        </row>
        <row r="7219">
          <cell r="A7219" t="str">
            <v>FCON-13390</v>
          </cell>
          <cell r="G7219">
            <v>45821</v>
          </cell>
          <cell r="H7219">
            <v>45890</v>
          </cell>
        </row>
        <row r="7220">
          <cell r="A7220" t="str">
            <v>FCON-13395</v>
          </cell>
          <cell r="G7220">
            <v>45821</v>
          </cell>
          <cell r="H7220">
            <v>45898</v>
          </cell>
        </row>
        <row r="7221">
          <cell r="A7221" t="str">
            <v>Sistema Telefonía</v>
          </cell>
          <cell r="G7221">
            <v>45821</v>
          </cell>
          <cell r="H7221">
            <v>45898</v>
          </cell>
        </row>
        <row r="7222">
          <cell r="A7222" t="str">
            <v>FCON-13400</v>
          </cell>
          <cell r="G7222">
            <v>45821</v>
          </cell>
          <cell r="H7222">
            <v>45898</v>
          </cell>
        </row>
        <row r="7223">
          <cell r="A7223" t="str">
            <v>FCON-13405</v>
          </cell>
          <cell r="G7223">
            <v>45821</v>
          </cell>
          <cell r="H7223">
            <v>45890</v>
          </cell>
        </row>
        <row r="7224">
          <cell r="A7224" t="str">
            <v>Sistema Grabación de Voz</v>
          </cell>
          <cell r="G7224">
            <v>45821</v>
          </cell>
          <cell r="H7224">
            <v>45890</v>
          </cell>
        </row>
        <row r="7225">
          <cell r="A7225" t="str">
            <v>FCON-13410</v>
          </cell>
          <cell r="G7225">
            <v>45821</v>
          </cell>
          <cell r="H7225">
            <v>45890</v>
          </cell>
        </row>
        <row r="7226">
          <cell r="A7226" t="str">
            <v>Sistema CCTV</v>
          </cell>
          <cell r="G7226">
            <v>45821</v>
          </cell>
          <cell r="H7226">
            <v>45890</v>
          </cell>
        </row>
        <row r="7227">
          <cell r="A7227" t="str">
            <v>FCON-13415</v>
          </cell>
          <cell r="G7227">
            <v>45821</v>
          </cell>
          <cell r="H7227">
            <v>45890</v>
          </cell>
        </row>
        <row r="7228">
          <cell r="A7228" t="str">
            <v>FCON-13420</v>
          </cell>
          <cell r="G7228">
            <v>45821</v>
          </cell>
          <cell r="H7228">
            <v>45890</v>
          </cell>
        </row>
        <row r="7229">
          <cell r="A7229" t="str">
            <v>FCON-13425</v>
          </cell>
          <cell r="G7229">
            <v>45821</v>
          </cell>
          <cell r="H7229">
            <v>45890</v>
          </cell>
        </row>
        <row r="7230">
          <cell r="A7230" t="str">
            <v>Sistema Cronometría</v>
          </cell>
          <cell r="G7230">
            <v>45821</v>
          </cell>
          <cell r="H7230">
            <v>45890</v>
          </cell>
        </row>
        <row r="7231">
          <cell r="A7231" t="str">
            <v>FCON-13430</v>
          </cell>
          <cell r="G7231">
            <v>45821</v>
          </cell>
          <cell r="H7231">
            <v>45890</v>
          </cell>
        </row>
        <row r="7232">
          <cell r="A7232" t="str">
            <v>FCON-13435</v>
          </cell>
          <cell r="G7232">
            <v>45821</v>
          </cell>
          <cell r="H7232">
            <v>45890</v>
          </cell>
        </row>
        <row r="7233">
          <cell r="A7233" t="str">
            <v>FCON-13440</v>
          </cell>
          <cell r="G7233">
            <v>45821</v>
          </cell>
          <cell r="H7233">
            <v>45890</v>
          </cell>
        </row>
        <row r="7234">
          <cell r="A7234" t="str">
            <v>Sistema Control de acceso</v>
          </cell>
          <cell r="G7234">
            <v>45821</v>
          </cell>
          <cell r="H7234">
            <v>45890</v>
          </cell>
        </row>
        <row r="7235">
          <cell r="A7235" t="str">
            <v>FCON-13445</v>
          </cell>
          <cell r="G7235">
            <v>45821</v>
          </cell>
          <cell r="H7235">
            <v>45890</v>
          </cell>
        </row>
        <row r="7236">
          <cell r="A7236" t="str">
            <v>Sistema Información al Pasajero</v>
          </cell>
          <cell r="G7236">
            <v>45821</v>
          </cell>
          <cell r="H7236">
            <v>45890</v>
          </cell>
        </row>
        <row r="7237">
          <cell r="A7237" t="str">
            <v>FCON-13450</v>
          </cell>
          <cell r="G7237">
            <v>45821</v>
          </cell>
          <cell r="H7237">
            <v>45890</v>
          </cell>
        </row>
        <row r="7238">
          <cell r="A7238" t="str">
            <v>Sistema de Megafonía</v>
          </cell>
          <cell r="G7238">
            <v>45821</v>
          </cell>
          <cell r="H7238">
            <v>45890</v>
          </cell>
        </row>
        <row r="7239">
          <cell r="A7239" t="str">
            <v>FCON-13455</v>
          </cell>
          <cell r="G7239">
            <v>45821</v>
          </cell>
          <cell r="H7239">
            <v>45890</v>
          </cell>
        </row>
        <row r="7240">
          <cell r="A7240" t="str">
            <v>Sala de AFC</v>
          </cell>
          <cell r="G7240">
            <v>45796</v>
          </cell>
          <cell r="H7240">
            <v>45901</v>
          </cell>
        </row>
        <row r="7241">
          <cell r="A7241" t="str">
            <v>FCON-13460</v>
          </cell>
          <cell r="G7241">
            <v>45796</v>
          </cell>
          <cell r="H7241">
            <v>45821</v>
          </cell>
        </row>
        <row r="7242">
          <cell r="A7242" t="str">
            <v>FCON-13465</v>
          </cell>
          <cell r="G7242">
            <v>45796</v>
          </cell>
          <cell r="H7242">
            <v>45870</v>
          </cell>
        </row>
        <row r="7243">
          <cell r="A7243" t="str">
            <v>FCON-13470</v>
          </cell>
          <cell r="G7243">
            <v>45821</v>
          </cell>
          <cell r="H7243">
            <v>45890</v>
          </cell>
        </row>
        <row r="7244">
          <cell r="A7244" t="str">
            <v>FCON-13475</v>
          </cell>
          <cell r="G7244">
            <v>45821</v>
          </cell>
          <cell r="H7244">
            <v>45890</v>
          </cell>
        </row>
        <row r="7245">
          <cell r="A7245" t="str">
            <v>FCON-13480</v>
          </cell>
          <cell r="G7245">
            <v>45821</v>
          </cell>
          <cell r="H7245">
            <v>45890</v>
          </cell>
        </row>
        <row r="7246">
          <cell r="A7246" t="str">
            <v>FCON-13485</v>
          </cell>
          <cell r="G7246">
            <v>45890</v>
          </cell>
          <cell r="H7246">
            <v>45896</v>
          </cell>
        </row>
        <row r="7247">
          <cell r="A7247" t="str">
            <v>FCON-13490</v>
          </cell>
          <cell r="G7247">
            <v>45896</v>
          </cell>
          <cell r="H7247">
            <v>45901</v>
          </cell>
        </row>
        <row r="7248">
          <cell r="A7248" t="str">
            <v>Sala de Sistemas de Señalizaciòn</v>
          </cell>
          <cell r="G7248">
            <v>45796</v>
          </cell>
          <cell r="H7248">
            <v>45901</v>
          </cell>
        </row>
        <row r="7249">
          <cell r="A7249" t="str">
            <v>FCON-13495</v>
          </cell>
          <cell r="G7249">
            <v>45796</v>
          </cell>
          <cell r="H7249">
            <v>45821</v>
          </cell>
        </row>
        <row r="7250">
          <cell r="A7250" t="str">
            <v>FCON-13500</v>
          </cell>
          <cell r="G7250">
            <v>45796</v>
          </cell>
          <cell r="H7250">
            <v>45870</v>
          </cell>
        </row>
        <row r="7251">
          <cell r="A7251" t="str">
            <v>FCON-13505</v>
          </cell>
          <cell r="G7251">
            <v>45821</v>
          </cell>
          <cell r="H7251">
            <v>45890</v>
          </cell>
        </row>
        <row r="7252">
          <cell r="A7252" t="str">
            <v>FCON-13510</v>
          </cell>
          <cell r="G7252">
            <v>45821</v>
          </cell>
          <cell r="H7252">
            <v>45890</v>
          </cell>
        </row>
        <row r="7253">
          <cell r="A7253" t="str">
            <v>FCON-13515</v>
          </cell>
          <cell r="G7253">
            <v>45821</v>
          </cell>
          <cell r="H7253">
            <v>45890</v>
          </cell>
        </row>
        <row r="7254">
          <cell r="A7254" t="str">
            <v>FCON-13520</v>
          </cell>
          <cell r="G7254">
            <v>45821</v>
          </cell>
          <cell r="H7254">
            <v>45890</v>
          </cell>
        </row>
        <row r="7255">
          <cell r="A7255" t="str">
            <v>FCON-13525</v>
          </cell>
          <cell r="G7255">
            <v>45890</v>
          </cell>
          <cell r="H7255">
            <v>45896</v>
          </cell>
        </row>
        <row r="7256">
          <cell r="A7256" t="str">
            <v>FCON-13530</v>
          </cell>
          <cell r="G7256">
            <v>45896</v>
          </cell>
          <cell r="H7256">
            <v>45901</v>
          </cell>
        </row>
        <row r="7257">
          <cell r="A7257" t="str">
            <v>Sala de Centro de Control de Operación CCO</v>
          </cell>
          <cell r="G7257">
            <v>45796</v>
          </cell>
          <cell r="H7257">
            <v>45901</v>
          </cell>
        </row>
        <row r="7258">
          <cell r="A7258" t="str">
            <v>FCON-13535</v>
          </cell>
          <cell r="G7258">
            <v>45796</v>
          </cell>
          <cell r="H7258">
            <v>45821</v>
          </cell>
        </row>
        <row r="7259">
          <cell r="A7259" t="str">
            <v>FCON-13540</v>
          </cell>
          <cell r="G7259">
            <v>45796</v>
          </cell>
          <cell r="H7259">
            <v>45870</v>
          </cell>
        </row>
        <row r="7260">
          <cell r="A7260" t="str">
            <v>FCON-13545</v>
          </cell>
          <cell r="G7260">
            <v>45821</v>
          </cell>
          <cell r="H7260">
            <v>45890</v>
          </cell>
        </row>
        <row r="7261">
          <cell r="A7261" t="str">
            <v>FCON-13550</v>
          </cell>
          <cell r="G7261">
            <v>45821</v>
          </cell>
          <cell r="H7261">
            <v>45890</v>
          </cell>
        </row>
        <row r="7262">
          <cell r="A7262" t="str">
            <v>FCON-13555</v>
          </cell>
          <cell r="G7262">
            <v>45821</v>
          </cell>
          <cell r="H7262">
            <v>45890</v>
          </cell>
        </row>
        <row r="7263">
          <cell r="A7263" t="str">
            <v>FCON-13560</v>
          </cell>
          <cell r="G7263">
            <v>45821</v>
          </cell>
          <cell r="H7263">
            <v>45890</v>
          </cell>
        </row>
        <row r="7264">
          <cell r="A7264" t="str">
            <v>FCON-13565</v>
          </cell>
          <cell r="G7264">
            <v>45821</v>
          </cell>
          <cell r="H7264">
            <v>45890</v>
          </cell>
        </row>
        <row r="7265">
          <cell r="A7265" t="str">
            <v>FCON-13570</v>
          </cell>
          <cell r="G7265">
            <v>45821</v>
          </cell>
          <cell r="H7265">
            <v>45890</v>
          </cell>
        </row>
        <row r="7266">
          <cell r="A7266" t="str">
            <v>FCON-13575</v>
          </cell>
          <cell r="G7266">
            <v>45821</v>
          </cell>
          <cell r="H7266">
            <v>45890</v>
          </cell>
        </row>
        <row r="7267">
          <cell r="A7267" t="str">
            <v>FCON-13580</v>
          </cell>
          <cell r="G7267">
            <v>45821</v>
          </cell>
          <cell r="H7267">
            <v>45890</v>
          </cell>
        </row>
        <row r="7268">
          <cell r="A7268" t="str">
            <v>FCON-13585</v>
          </cell>
          <cell r="G7268">
            <v>45821</v>
          </cell>
          <cell r="H7268">
            <v>45890</v>
          </cell>
        </row>
        <row r="7269">
          <cell r="A7269" t="str">
            <v>FCON-13590</v>
          </cell>
          <cell r="G7269">
            <v>45821</v>
          </cell>
          <cell r="H7269">
            <v>45890</v>
          </cell>
        </row>
        <row r="7270">
          <cell r="A7270" t="str">
            <v>FCON-13595</v>
          </cell>
          <cell r="G7270">
            <v>45821</v>
          </cell>
          <cell r="H7270">
            <v>45890</v>
          </cell>
        </row>
        <row r="7271">
          <cell r="A7271" t="str">
            <v>FCON-13600</v>
          </cell>
          <cell r="G7271">
            <v>45821</v>
          </cell>
          <cell r="H7271">
            <v>45890</v>
          </cell>
        </row>
        <row r="7272">
          <cell r="A7272" t="str">
            <v>FCON-13605</v>
          </cell>
          <cell r="G7272">
            <v>45821</v>
          </cell>
          <cell r="H7272">
            <v>45890</v>
          </cell>
        </row>
        <row r="7273">
          <cell r="A7273" t="str">
            <v>FCON-13610</v>
          </cell>
          <cell r="G7273">
            <v>45821</v>
          </cell>
          <cell r="H7273">
            <v>45890</v>
          </cell>
        </row>
        <row r="7274">
          <cell r="A7274" t="str">
            <v>FCON-13615</v>
          </cell>
          <cell r="G7274">
            <v>45821</v>
          </cell>
          <cell r="H7274">
            <v>45890</v>
          </cell>
        </row>
        <row r="7275">
          <cell r="A7275" t="str">
            <v>FCON-13620</v>
          </cell>
          <cell r="G7275">
            <v>45890</v>
          </cell>
          <cell r="H7275">
            <v>45896</v>
          </cell>
        </row>
        <row r="7276">
          <cell r="A7276" t="str">
            <v>FCON-13625</v>
          </cell>
          <cell r="G7276">
            <v>45896</v>
          </cell>
          <cell r="H7276">
            <v>45901</v>
          </cell>
        </row>
        <row r="7277">
          <cell r="A7277" t="str">
            <v>Sala de Capacitación</v>
          </cell>
          <cell r="G7277">
            <v>45796</v>
          </cell>
          <cell r="H7277">
            <v>45901</v>
          </cell>
        </row>
        <row r="7278">
          <cell r="A7278" t="str">
            <v>FCON-13630</v>
          </cell>
          <cell r="G7278">
            <v>45796</v>
          </cell>
          <cell r="H7278">
            <v>45821</v>
          </cell>
        </row>
        <row r="7279">
          <cell r="A7279" t="str">
            <v>FCON-13635</v>
          </cell>
          <cell r="G7279">
            <v>45796</v>
          </cell>
          <cell r="H7279">
            <v>45870</v>
          </cell>
        </row>
        <row r="7280">
          <cell r="A7280" t="str">
            <v>FCON-13640</v>
          </cell>
          <cell r="G7280">
            <v>45821</v>
          </cell>
          <cell r="H7280">
            <v>45890</v>
          </cell>
        </row>
        <row r="7281">
          <cell r="A7281" t="str">
            <v>FCON-13645</v>
          </cell>
          <cell r="G7281">
            <v>45821</v>
          </cell>
          <cell r="H7281">
            <v>45890</v>
          </cell>
        </row>
        <row r="7282">
          <cell r="A7282" t="str">
            <v>FCON-13650</v>
          </cell>
          <cell r="G7282">
            <v>45821</v>
          </cell>
          <cell r="H7282">
            <v>45890</v>
          </cell>
        </row>
        <row r="7283">
          <cell r="A7283" t="str">
            <v>FCON-13655</v>
          </cell>
          <cell r="G7283">
            <v>45890</v>
          </cell>
          <cell r="H7283">
            <v>45896</v>
          </cell>
        </row>
        <row r="7284">
          <cell r="A7284" t="str">
            <v>FCON-13660</v>
          </cell>
          <cell r="G7284">
            <v>45896</v>
          </cell>
          <cell r="H7284">
            <v>45901</v>
          </cell>
        </row>
        <row r="7285">
          <cell r="A7285" t="str">
            <v>Sala de Simulación</v>
          </cell>
          <cell r="G7285">
            <v>45796</v>
          </cell>
          <cell r="H7285">
            <v>45901</v>
          </cell>
        </row>
        <row r="7286">
          <cell r="A7286" t="str">
            <v>FCON-13665</v>
          </cell>
          <cell r="G7286">
            <v>45796</v>
          </cell>
          <cell r="H7286">
            <v>45821</v>
          </cell>
        </row>
        <row r="7287">
          <cell r="A7287" t="str">
            <v>FCON-13670</v>
          </cell>
          <cell r="G7287">
            <v>45796</v>
          </cell>
          <cell r="H7287">
            <v>45870</v>
          </cell>
        </row>
        <row r="7288">
          <cell r="A7288" t="str">
            <v>FCON-13675</v>
          </cell>
          <cell r="G7288">
            <v>45821</v>
          </cell>
          <cell r="H7288">
            <v>45890</v>
          </cell>
        </row>
        <row r="7289">
          <cell r="A7289" t="str">
            <v>FCON-13680</v>
          </cell>
          <cell r="G7289">
            <v>45821</v>
          </cell>
          <cell r="H7289">
            <v>45890</v>
          </cell>
        </row>
        <row r="7290">
          <cell r="A7290" t="str">
            <v>FCON-13685</v>
          </cell>
          <cell r="G7290">
            <v>45890</v>
          </cell>
          <cell r="H7290">
            <v>45896</v>
          </cell>
        </row>
        <row r="7291">
          <cell r="A7291" t="str">
            <v>FCON-13690</v>
          </cell>
          <cell r="G7291">
            <v>45896</v>
          </cell>
          <cell r="H7291">
            <v>45901</v>
          </cell>
        </row>
        <row r="7292">
          <cell r="A7292" t="str">
            <v>PMC Con Sistemas Verificados y Probados</v>
          </cell>
          <cell r="G7292">
            <v>45864</v>
          </cell>
          <cell r="H7292">
            <v>46086</v>
          </cell>
        </row>
        <row r="7293">
          <cell r="A7293" t="str">
            <v>Sala de Sistemas Comunicaciones</v>
          </cell>
          <cell r="G7293">
            <v>45864</v>
          </cell>
          <cell r="H7293">
            <v>46052</v>
          </cell>
        </row>
        <row r="7294">
          <cell r="A7294" t="str">
            <v>FCON-13695</v>
          </cell>
          <cell r="G7294">
            <v>45864</v>
          </cell>
          <cell r="H7294">
            <v>46052</v>
          </cell>
        </row>
        <row r="7295">
          <cell r="A7295" t="str">
            <v>Sala de AFC</v>
          </cell>
          <cell r="G7295">
            <v>45864</v>
          </cell>
          <cell r="H7295">
            <v>46052</v>
          </cell>
        </row>
        <row r="7296">
          <cell r="A7296" t="str">
            <v>FCON-13700</v>
          </cell>
          <cell r="G7296">
            <v>45864</v>
          </cell>
          <cell r="H7296">
            <v>46052</v>
          </cell>
        </row>
        <row r="7297">
          <cell r="A7297" t="str">
            <v>Sistema de Señalización</v>
          </cell>
          <cell r="G7297">
            <v>45864</v>
          </cell>
          <cell r="H7297">
            <v>46052</v>
          </cell>
        </row>
        <row r="7298">
          <cell r="A7298" t="str">
            <v>FCON-13705</v>
          </cell>
          <cell r="G7298">
            <v>45864</v>
          </cell>
          <cell r="H7298">
            <v>46052</v>
          </cell>
        </row>
        <row r="7299">
          <cell r="A7299" t="str">
            <v>Sala de Centro de Control de Operación CCO</v>
          </cell>
          <cell r="G7299">
            <v>45864</v>
          </cell>
          <cell r="H7299">
            <v>46052</v>
          </cell>
        </row>
        <row r="7300">
          <cell r="A7300" t="str">
            <v>FCON-13710</v>
          </cell>
          <cell r="G7300">
            <v>45864</v>
          </cell>
          <cell r="H7300">
            <v>46052</v>
          </cell>
        </row>
        <row r="7301">
          <cell r="A7301" t="str">
            <v>Sala de Capacitación</v>
          </cell>
          <cell r="G7301">
            <v>45864</v>
          </cell>
          <cell r="H7301">
            <v>46052</v>
          </cell>
        </row>
        <row r="7302">
          <cell r="A7302" t="str">
            <v>FCON-13715</v>
          </cell>
          <cell r="G7302">
            <v>45864</v>
          </cell>
          <cell r="H7302">
            <v>46052</v>
          </cell>
        </row>
        <row r="7303">
          <cell r="A7303" t="str">
            <v>Sala de Simulación</v>
          </cell>
          <cell r="G7303">
            <v>45901</v>
          </cell>
          <cell r="H7303">
            <v>46086</v>
          </cell>
        </row>
        <row r="7304">
          <cell r="A7304" t="str">
            <v>FCON-13720</v>
          </cell>
          <cell r="G7304">
            <v>45901</v>
          </cell>
          <cell r="H7304">
            <v>46086</v>
          </cell>
        </row>
        <row r="7305">
          <cell r="A7305" t="str">
            <v>Material Rodante / Rolling Stock</v>
          </cell>
          <cell r="G7305">
            <v>45271</v>
          </cell>
          <cell r="H7305">
            <v>46043</v>
          </cell>
        </row>
        <row r="7306">
          <cell r="A7306" t="str">
            <v>FCON-13725</v>
          </cell>
          <cell r="G7306">
            <v>45271</v>
          </cell>
          <cell r="H7306">
            <v>45286</v>
          </cell>
        </row>
        <row r="7307">
          <cell r="A7307" t="str">
            <v>MR-1 FAT del Primer Coche</v>
          </cell>
          <cell r="G7307">
            <v>45286</v>
          </cell>
          <cell r="H7307">
            <v>45883</v>
          </cell>
        </row>
        <row r="7308">
          <cell r="A7308" t="str">
            <v>FCON-13730</v>
          </cell>
          <cell r="G7308">
            <v>45286</v>
          </cell>
          <cell r="H7308">
            <v>45365</v>
          </cell>
        </row>
        <row r="7309">
          <cell r="A7309" t="str">
            <v>FCON-13735</v>
          </cell>
          <cell r="G7309">
            <v>45286</v>
          </cell>
          <cell r="H7309">
            <v>45366</v>
          </cell>
        </row>
        <row r="7310">
          <cell r="A7310" t="str">
            <v>FCON-13740</v>
          </cell>
          <cell r="G7310">
            <v>45365</v>
          </cell>
          <cell r="H7310">
            <v>45525</v>
          </cell>
        </row>
        <row r="7311">
          <cell r="A7311" t="str">
            <v>FCON-13745</v>
          </cell>
          <cell r="G7311">
            <v>45525</v>
          </cell>
          <cell r="H7311">
            <v>45559</v>
          </cell>
        </row>
        <row r="7312">
          <cell r="A7312" t="str">
            <v>FCON-13750</v>
          </cell>
          <cell r="G7312">
            <v>45559</v>
          </cell>
          <cell r="H7312">
            <v>45643</v>
          </cell>
        </row>
        <row r="7313">
          <cell r="A7313" t="str">
            <v>FCON-13755</v>
          </cell>
          <cell r="G7313">
            <v>45559</v>
          </cell>
          <cell r="H7313">
            <v>45681</v>
          </cell>
        </row>
        <row r="7314">
          <cell r="A7314" t="str">
            <v>FCON-13760</v>
          </cell>
          <cell r="G7314">
            <v>45681</v>
          </cell>
          <cell r="H7314">
            <v>45743</v>
          </cell>
        </row>
        <row r="7315">
          <cell r="A7315" t="str">
            <v>FCON-21620</v>
          </cell>
          <cell r="G7315">
            <v>45743</v>
          </cell>
          <cell r="H7315">
            <v>45805</v>
          </cell>
        </row>
        <row r="7316">
          <cell r="A7316" t="str">
            <v>FCON-21630</v>
          </cell>
          <cell r="G7316">
            <v>45805</v>
          </cell>
          <cell r="H7316">
            <v>45833</v>
          </cell>
        </row>
        <row r="7317">
          <cell r="A7317" t="str">
            <v>FCON-21640</v>
          </cell>
          <cell r="G7317">
            <v>45833</v>
          </cell>
          <cell r="H7317">
            <v>45848</v>
          </cell>
        </row>
        <row r="7318">
          <cell r="A7318" t="str">
            <v>FCON-21650</v>
          </cell>
          <cell r="G7318">
            <v>45848</v>
          </cell>
          <cell r="H7318">
            <v>45863</v>
          </cell>
        </row>
        <row r="7319">
          <cell r="A7319" t="str">
            <v>FCON-21660</v>
          </cell>
          <cell r="G7319">
            <v>45863</v>
          </cell>
          <cell r="H7319">
            <v>45883</v>
          </cell>
        </row>
        <row r="7320">
          <cell r="A7320" t="str">
            <v>MR-2 FAT del Segundo Coche</v>
          </cell>
          <cell r="G7320">
            <v>45286</v>
          </cell>
          <cell r="H7320">
            <v>45883</v>
          </cell>
        </row>
        <row r="7321">
          <cell r="A7321" t="str">
            <v>FCON-21720</v>
          </cell>
          <cell r="G7321">
            <v>45286</v>
          </cell>
          <cell r="H7321">
            <v>45365</v>
          </cell>
        </row>
        <row r="7322">
          <cell r="A7322" t="str">
            <v>FCON-21730</v>
          </cell>
          <cell r="G7322">
            <v>45286</v>
          </cell>
          <cell r="H7322">
            <v>45366</v>
          </cell>
        </row>
        <row r="7323">
          <cell r="A7323" t="str">
            <v>FCON-21670</v>
          </cell>
          <cell r="G7323">
            <v>45365</v>
          </cell>
          <cell r="H7323">
            <v>45525</v>
          </cell>
        </row>
        <row r="7324">
          <cell r="A7324" t="str">
            <v>FCON-21680</v>
          </cell>
          <cell r="G7324">
            <v>45525</v>
          </cell>
          <cell r="H7324">
            <v>45559</v>
          </cell>
        </row>
        <row r="7325">
          <cell r="A7325" t="str">
            <v>FCON-21690</v>
          </cell>
          <cell r="G7325">
            <v>45559</v>
          </cell>
          <cell r="H7325">
            <v>45643</v>
          </cell>
        </row>
        <row r="7326">
          <cell r="A7326" t="str">
            <v>FCON-21700</v>
          </cell>
          <cell r="G7326">
            <v>45559</v>
          </cell>
          <cell r="H7326">
            <v>45681</v>
          </cell>
        </row>
        <row r="7327">
          <cell r="A7327" t="str">
            <v>FCON-21710</v>
          </cell>
          <cell r="G7327">
            <v>45681</v>
          </cell>
          <cell r="H7327">
            <v>45743</v>
          </cell>
        </row>
        <row r="7328">
          <cell r="A7328" t="str">
            <v>FCON-21740</v>
          </cell>
          <cell r="G7328">
            <v>45743</v>
          </cell>
          <cell r="H7328">
            <v>45805</v>
          </cell>
        </row>
        <row r="7329">
          <cell r="A7329" t="str">
            <v>FCON-21750</v>
          </cell>
          <cell r="G7329">
            <v>45805</v>
          </cell>
          <cell r="H7329">
            <v>45833</v>
          </cell>
        </row>
        <row r="7330">
          <cell r="A7330" t="str">
            <v>FCON-21760</v>
          </cell>
          <cell r="G7330">
            <v>45833</v>
          </cell>
          <cell r="H7330">
            <v>45848</v>
          </cell>
        </row>
        <row r="7331">
          <cell r="A7331" t="str">
            <v>FCON-21770</v>
          </cell>
          <cell r="G7331">
            <v>45848</v>
          </cell>
          <cell r="H7331">
            <v>45863</v>
          </cell>
        </row>
        <row r="7332">
          <cell r="A7332" t="str">
            <v>FCON-21780</v>
          </cell>
          <cell r="G7332">
            <v>45863</v>
          </cell>
          <cell r="H7332">
            <v>45883</v>
          </cell>
        </row>
        <row r="7333">
          <cell r="A7333" t="str">
            <v>MR-3 FAT del Tercer Coche</v>
          </cell>
          <cell r="G7333">
            <v>45559</v>
          </cell>
          <cell r="H7333">
            <v>45922</v>
          </cell>
        </row>
        <row r="7334">
          <cell r="A7334" t="str">
            <v>FCON-21840</v>
          </cell>
          <cell r="G7334">
            <v>45559</v>
          </cell>
          <cell r="H7334">
            <v>45574</v>
          </cell>
        </row>
        <row r="7335">
          <cell r="A7335" t="str">
            <v>FCON-21790</v>
          </cell>
          <cell r="G7335">
            <v>45574</v>
          </cell>
          <cell r="H7335">
            <v>45654</v>
          </cell>
        </row>
        <row r="7336">
          <cell r="A7336" t="str">
            <v>FCON-21800</v>
          </cell>
          <cell r="G7336">
            <v>45654</v>
          </cell>
          <cell r="H7336">
            <v>45675</v>
          </cell>
        </row>
        <row r="7337">
          <cell r="A7337" t="str">
            <v>FCON-21810</v>
          </cell>
          <cell r="G7337">
            <v>45675</v>
          </cell>
          <cell r="H7337">
            <v>45744</v>
          </cell>
        </row>
        <row r="7338">
          <cell r="A7338" t="str">
            <v>FCON-21850</v>
          </cell>
          <cell r="G7338">
            <v>45681</v>
          </cell>
          <cell r="H7338">
            <v>45695</v>
          </cell>
        </row>
        <row r="7339">
          <cell r="A7339" t="str">
            <v>FCON-21820</v>
          </cell>
          <cell r="G7339">
            <v>45695</v>
          </cell>
          <cell r="H7339">
            <v>45754</v>
          </cell>
        </row>
        <row r="7340">
          <cell r="A7340" t="str">
            <v>FCON-21830</v>
          </cell>
          <cell r="G7340">
            <v>45754</v>
          </cell>
          <cell r="H7340">
            <v>45818</v>
          </cell>
        </row>
        <row r="7341">
          <cell r="A7341" t="str">
            <v>FCON-21860</v>
          </cell>
          <cell r="G7341">
            <v>45818</v>
          </cell>
          <cell r="H7341">
            <v>45880</v>
          </cell>
        </row>
        <row r="7342">
          <cell r="A7342" t="str">
            <v>FCON-21870</v>
          </cell>
          <cell r="G7342">
            <v>45880</v>
          </cell>
          <cell r="H7342">
            <v>45898</v>
          </cell>
        </row>
        <row r="7343">
          <cell r="A7343" t="str">
            <v>FCON-21880</v>
          </cell>
          <cell r="G7343">
            <v>45898</v>
          </cell>
          <cell r="H7343">
            <v>45905</v>
          </cell>
        </row>
        <row r="7344">
          <cell r="A7344" t="str">
            <v>FCON-21890</v>
          </cell>
          <cell r="G7344">
            <v>45905</v>
          </cell>
          <cell r="H7344">
            <v>45912</v>
          </cell>
        </row>
        <row r="7345">
          <cell r="A7345" t="str">
            <v>FCON-21900</v>
          </cell>
          <cell r="G7345">
            <v>45912</v>
          </cell>
          <cell r="H7345">
            <v>45922</v>
          </cell>
        </row>
        <row r="7346">
          <cell r="A7346" t="str">
            <v>MR-4 FAT de los Coches 4 a 6</v>
          </cell>
          <cell r="G7346">
            <v>45559</v>
          </cell>
          <cell r="H7346">
            <v>45922</v>
          </cell>
        </row>
        <row r="7347">
          <cell r="A7347" t="str">
            <v>MATERIAL RODANTE 4 MR-4 (COCHE-4)</v>
          </cell>
          <cell r="G7347">
            <v>45559</v>
          </cell>
          <cell r="H7347">
            <v>45922</v>
          </cell>
        </row>
        <row r="7348">
          <cell r="A7348" t="str">
            <v>FCON-22030</v>
          </cell>
          <cell r="G7348">
            <v>45559</v>
          </cell>
          <cell r="H7348">
            <v>45637</v>
          </cell>
        </row>
        <row r="7349">
          <cell r="A7349" t="str">
            <v>FCON-22080</v>
          </cell>
          <cell r="G7349">
            <v>45559</v>
          </cell>
          <cell r="H7349">
            <v>45574</v>
          </cell>
        </row>
        <row r="7350">
          <cell r="A7350" t="str">
            <v>FCON-22040</v>
          </cell>
          <cell r="G7350">
            <v>45637</v>
          </cell>
          <cell r="H7350">
            <v>45659</v>
          </cell>
        </row>
        <row r="7351">
          <cell r="A7351" t="str">
            <v>FCON-22050</v>
          </cell>
          <cell r="G7351">
            <v>45659</v>
          </cell>
          <cell r="H7351">
            <v>45729</v>
          </cell>
        </row>
        <row r="7352">
          <cell r="A7352" t="str">
            <v>FCON-22090</v>
          </cell>
          <cell r="G7352">
            <v>45681</v>
          </cell>
          <cell r="H7352">
            <v>45695</v>
          </cell>
        </row>
        <row r="7353">
          <cell r="A7353" t="str">
            <v>FCON-22060</v>
          </cell>
          <cell r="G7353">
            <v>45695</v>
          </cell>
          <cell r="H7353">
            <v>45754</v>
          </cell>
        </row>
        <row r="7354">
          <cell r="A7354" t="str">
            <v>FCON-22070</v>
          </cell>
          <cell r="G7354">
            <v>45754</v>
          </cell>
          <cell r="H7354">
            <v>45818</v>
          </cell>
        </row>
        <row r="7355">
          <cell r="A7355" t="str">
            <v>FCON-22100</v>
          </cell>
          <cell r="G7355">
            <v>45818</v>
          </cell>
          <cell r="H7355">
            <v>45880</v>
          </cell>
        </row>
        <row r="7356">
          <cell r="A7356" t="str">
            <v>FCON-22110</v>
          </cell>
          <cell r="G7356">
            <v>45880</v>
          </cell>
          <cell r="H7356">
            <v>45898</v>
          </cell>
        </row>
        <row r="7357">
          <cell r="A7357" t="str">
            <v>FCON-22120</v>
          </cell>
          <cell r="G7357">
            <v>45898</v>
          </cell>
          <cell r="H7357">
            <v>45905</v>
          </cell>
        </row>
        <row r="7358">
          <cell r="A7358" t="str">
            <v>FCON-22130</v>
          </cell>
          <cell r="G7358">
            <v>45905</v>
          </cell>
          <cell r="H7358">
            <v>45912</v>
          </cell>
        </row>
        <row r="7359">
          <cell r="A7359" t="str">
            <v>FCON-22140</v>
          </cell>
          <cell r="G7359">
            <v>45912</v>
          </cell>
          <cell r="H7359">
            <v>45922</v>
          </cell>
        </row>
        <row r="7360">
          <cell r="A7360" t="str">
            <v>MATERIAL RODANTE 4 MR-4 (COCHE-5)</v>
          </cell>
          <cell r="G7360">
            <v>45559</v>
          </cell>
          <cell r="H7360">
            <v>45922</v>
          </cell>
        </row>
        <row r="7361">
          <cell r="A7361" t="str">
            <v>FCON-22200</v>
          </cell>
          <cell r="G7361">
            <v>45559</v>
          </cell>
          <cell r="H7361">
            <v>45574</v>
          </cell>
        </row>
        <row r="7362">
          <cell r="A7362" t="str">
            <v>FCON-22150</v>
          </cell>
          <cell r="G7362">
            <v>45574</v>
          </cell>
          <cell r="H7362">
            <v>45654</v>
          </cell>
        </row>
        <row r="7363">
          <cell r="A7363" t="str">
            <v>FCON-22160</v>
          </cell>
          <cell r="G7363">
            <v>45654</v>
          </cell>
          <cell r="H7363">
            <v>45675</v>
          </cell>
        </row>
        <row r="7364">
          <cell r="A7364" t="str">
            <v>FCON-22170</v>
          </cell>
          <cell r="G7364">
            <v>45675</v>
          </cell>
          <cell r="H7364">
            <v>45744</v>
          </cell>
        </row>
        <row r="7365">
          <cell r="A7365" t="str">
            <v>FCON-22210</v>
          </cell>
          <cell r="G7365">
            <v>45681</v>
          </cell>
          <cell r="H7365">
            <v>45695</v>
          </cell>
        </row>
        <row r="7366">
          <cell r="A7366" t="str">
            <v>FCON-22180</v>
          </cell>
          <cell r="G7366">
            <v>45695</v>
          </cell>
          <cell r="H7366">
            <v>45754</v>
          </cell>
        </row>
        <row r="7367">
          <cell r="A7367" t="str">
            <v>FCON-22190</v>
          </cell>
          <cell r="G7367">
            <v>45754</v>
          </cell>
          <cell r="H7367">
            <v>45818</v>
          </cell>
        </row>
        <row r="7368">
          <cell r="A7368" t="str">
            <v>FCON-22220</v>
          </cell>
          <cell r="G7368">
            <v>45818</v>
          </cell>
          <cell r="H7368">
            <v>45880</v>
          </cell>
        </row>
        <row r="7369">
          <cell r="A7369" t="str">
            <v>FCON-22230</v>
          </cell>
          <cell r="G7369">
            <v>45880</v>
          </cell>
          <cell r="H7369">
            <v>45898</v>
          </cell>
        </row>
        <row r="7370">
          <cell r="A7370" t="str">
            <v>FCON-22240</v>
          </cell>
          <cell r="G7370">
            <v>45898</v>
          </cell>
          <cell r="H7370">
            <v>45905</v>
          </cell>
        </row>
        <row r="7371">
          <cell r="A7371" t="str">
            <v>FCON-22250</v>
          </cell>
          <cell r="G7371">
            <v>45905</v>
          </cell>
          <cell r="H7371">
            <v>45912</v>
          </cell>
        </row>
        <row r="7372">
          <cell r="A7372" t="str">
            <v>FCON-22260</v>
          </cell>
          <cell r="G7372">
            <v>45912</v>
          </cell>
          <cell r="H7372">
            <v>45922</v>
          </cell>
        </row>
        <row r="7373">
          <cell r="A7373" t="str">
            <v>MATERIAL RODANTE 4 MR-4 (COCHE-6)</v>
          </cell>
          <cell r="G7373">
            <v>45559</v>
          </cell>
          <cell r="H7373">
            <v>45922</v>
          </cell>
        </row>
        <row r="7374">
          <cell r="A7374" t="str">
            <v>FCON-22320</v>
          </cell>
          <cell r="G7374">
            <v>45559</v>
          </cell>
          <cell r="H7374">
            <v>45574</v>
          </cell>
        </row>
        <row r="7375">
          <cell r="A7375" t="str">
            <v>FCON-22270</v>
          </cell>
          <cell r="G7375">
            <v>45574</v>
          </cell>
          <cell r="H7375">
            <v>45654</v>
          </cell>
        </row>
        <row r="7376">
          <cell r="A7376" t="str">
            <v>FCON-22280</v>
          </cell>
          <cell r="G7376">
            <v>45654</v>
          </cell>
          <cell r="H7376">
            <v>45675</v>
          </cell>
        </row>
        <row r="7377">
          <cell r="A7377" t="str">
            <v>FCON-22290</v>
          </cell>
          <cell r="G7377">
            <v>45675</v>
          </cell>
          <cell r="H7377">
            <v>45744</v>
          </cell>
        </row>
        <row r="7378">
          <cell r="A7378" t="str">
            <v>FCON-22330</v>
          </cell>
          <cell r="G7378">
            <v>45681</v>
          </cell>
          <cell r="H7378">
            <v>45695</v>
          </cell>
        </row>
        <row r="7379">
          <cell r="A7379" t="str">
            <v>FCON-22300</v>
          </cell>
          <cell r="G7379">
            <v>45695</v>
          </cell>
          <cell r="H7379">
            <v>45754</v>
          </cell>
        </row>
        <row r="7380">
          <cell r="A7380" t="str">
            <v>FCON-22310</v>
          </cell>
          <cell r="G7380">
            <v>45754</v>
          </cell>
          <cell r="H7380">
            <v>45818</v>
          </cell>
        </row>
        <row r="7381">
          <cell r="A7381" t="str">
            <v>FCON-22340</v>
          </cell>
          <cell r="G7381">
            <v>45818</v>
          </cell>
          <cell r="H7381">
            <v>45880</v>
          </cell>
        </row>
        <row r="7382">
          <cell r="A7382" t="str">
            <v>FCON-22350</v>
          </cell>
          <cell r="G7382">
            <v>45880</v>
          </cell>
          <cell r="H7382">
            <v>45898</v>
          </cell>
        </row>
        <row r="7383">
          <cell r="A7383" t="str">
            <v>FCON-22360</v>
          </cell>
          <cell r="G7383">
            <v>45898</v>
          </cell>
          <cell r="H7383">
            <v>45905</v>
          </cell>
        </row>
        <row r="7384">
          <cell r="A7384" t="str">
            <v>FCON-22370</v>
          </cell>
          <cell r="G7384">
            <v>45905</v>
          </cell>
          <cell r="H7384">
            <v>45912</v>
          </cell>
        </row>
        <row r="7385">
          <cell r="A7385" t="str">
            <v>FCON-22380</v>
          </cell>
          <cell r="G7385">
            <v>45912</v>
          </cell>
          <cell r="H7385">
            <v>45922</v>
          </cell>
        </row>
        <row r="7386">
          <cell r="A7386" t="str">
            <v>MR-5 de los Coches 7 a 9</v>
          </cell>
          <cell r="G7386">
            <v>45559</v>
          </cell>
          <cell r="H7386">
            <v>45938</v>
          </cell>
        </row>
        <row r="7387">
          <cell r="A7387" t="str">
            <v>MATERIAL RODANTE 5 MR-5 (COCHE-7)</v>
          </cell>
          <cell r="G7387">
            <v>45559</v>
          </cell>
          <cell r="H7387">
            <v>45922</v>
          </cell>
        </row>
        <row r="7388">
          <cell r="A7388" t="str">
            <v>FCON-22440</v>
          </cell>
          <cell r="G7388">
            <v>45559</v>
          </cell>
          <cell r="H7388">
            <v>45574</v>
          </cell>
        </row>
        <row r="7389">
          <cell r="A7389" t="str">
            <v>FCON-22390</v>
          </cell>
          <cell r="G7389">
            <v>45574</v>
          </cell>
          <cell r="H7389">
            <v>45654</v>
          </cell>
        </row>
        <row r="7390">
          <cell r="A7390" t="str">
            <v>FCON-22400</v>
          </cell>
          <cell r="G7390">
            <v>45654</v>
          </cell>
          <cell r="H7390">
            <v>45675</v>
          </cell>
        </row>
        <row r="7391">
          <cell r="A7391" t="str">
            <v>FCON-22410</v>
          </cell>
          <cell r="G7391">
            <v>45675</v>
          </cell>
          <cell r="H7391">
            <v>45744</v>
          </cell>
        </row>
        <row r="7392">
          <cell r="A7392" t="str">
            <v>FCON-22450</v>
          </cell>
          <cell r="G7392">
            <v>45681</v>
          </cell>
          <cell r="H7392">
            <v>45695</v>
          </cell>
        </row>
        <row r="7393">
          <cell r="A7393" t="str">
            <v>FCON-22420</v>
          </cell>
          <cell r="G7393">
            <v>45695</v>
          </cell>
          <cell r="H7393">
            <v>45754</v>
          </cell>
        </row>
        <row r="7394">
          <cell r="A7394" t="str">
            <v>FCON-22430</v>
          </cell>
          <cell r="G7394">
            <v>45754</v>
          </cell>
          <cell r="H7394">
            <v>45818</v>
          </cell>
        </row>
        <row r="7395">
          <cell r="A7395" t="str">
            <v>FCON-22460</v>
          </cell>
          <cell r="G7395">
            <v>45818</v>
          </cell>
          <cell r="H7395">
            <v>45880</v>
          </cell>
        </row>
        <row r="7396">
          <cell r="A7396" t="str">
            <v>FCON-22470</v>
          </cell>
          <cell r="G7396">
            <v>45880</v>
          </cell>
          <cell r="H7396">
            <v>45898</v>
          </cell>
        </row>
        <row r="7397">
          <cell r="A7397" t="str">
            <v>FCON-22480</v>
          </cell>
          <cell r="G7397">
            <v>45898</v>
          </cell>
          <cell r="H7397">
            <v>45905</v>
          </cell>
        </row>
        <row r="7398">
          <cell r="A7398" t="str">
            <v>FCON-22490</v>
          </cell>
          <cell r="G7398">
            <v>45905</v>
          </cell>
          <cell r="H7398">
            <v>45912</v>
          </cell>
        </row>
        <row r="7399">
          <cell r="A7399" t="str">
            <v>FCON-22500</v>
          </cell>
          <cell r="G7399">
            <v>45912</v>
          </cell>
          <cell r="H7399">
            <v>45922</v>
          </cell>
        </row>
        <row r="7400">
          <cell r="A7400" t="str">
            <v>MATERIAL RODANTE 5 MR-5 (COCHE-8)</v>
          </cell>
          <cell r="G7400">
            <v>45559</v>
          </cell>
          <cell r="H7400">
            <v>45922</v>
          </cell>
        </row>
        <row r="7401">
          <cell r="A7401" t="str">
            <v>FCON-22560</v>
          </cell>
          <cell r="G7401">
            <v>45559</v>
          </cell>
          <cell r="H7401">
            <v>45574</v>
          </cell>
        </row>
        <row r="7402">
          <cell r="A7402" t="str">
            <v>FCON-22510</v>
          </cell>
          <cell r="G7402">
            <v>45574</v>
          </cell>
          <cell r="H7402">
            <v>45654</v>
          </cell>
        </row>
        <row r="7403">
          <cell r="A7403" t="str">
            <v>FCON-22520</v>
          </cell>
          <cell r="G7403">
            <v>45654</v>
          </cell>
          <cell r="H7403">
            <v>45675</v>
          </cell>
        </row>
        <row r="7404">
          <cell r="A7404" t="str">
            <v>FCON-22530</v>
          </cell>
          <cell r="G7404">
            <v>45675</v>
          </cell>
          <cell r="H7404">
            <v>45744</v>
          </cell>
        </row>
        <row r="7405">
          <cell r="A7405" t="str">
            <v>FCON-22570</v>
          </cell>
          <cell r="G7405">
            <v>45681</v>
          </cell>
          <cell r="H7405">
            <v>45695</v>
          </cell>
        </row>
        <row r="7406">
          <cell r="A7406" t="str">
            <v>FCON-22540</v>
          </cell>
          <cell r="G7406">
            <v>45695</v>
          </cell>
          <cell r="H7406">
            <v>45754</v>
          </cell>
        </row>
        <row r="7407">
          <cell r="A7407" t="str">
            <v>FCON-22550</v>
          </cell>
          <cell r="G7407">
            <v>45754</v>
          </cell>
          <cell r="H7407">
            <v>45818</v>
          </cell>
        </row>
        <row r="7408">
          <cell r="A7408" t="str">
            <v>FCON-22580</v>
          </cell>
          <cell r="G7408">
            <v>45818</v>
          </cell>
          <cell r="H7408">
            <v>45880</v>
          </cell>
        </row>
        <row r="7409">
          <cell r="A7409" t="str">
            <v>FCON-22590</v>
          </cell>
          <cell r="G7409">
            <v>45880</v>
          </cell>
          <cell r="H7409">
            <v>45898</v>
          </cell>
        </row>
        <row r="7410">
          <cell r="A7410" t="str">
            <v>FCON-22600</v>
          </cell>
          <cell r="G7410">
            <v>45898</v>
          </cell>
          <cell r="H7410">
            <v>45905</v>
          </cell>
        </row>
        <row r="7411">
          <cell r="A7411" t="str">
            <v>FCON-22610</v>
          </cell>
          <cell r="G7411">
            <v>45905</v>
          </cell>
          <cell r="H7411">
            <v>45912</v>
          </cell>
        </row>
        <row r="7412">
          <cell r="A7412" t="str">
            <v>FCON-22620</v>
          </cell>
          <cell r="G7412">
            <v>45912</v>
          </cell>
          <cell r="H7412">
            <v>45922</v>
          </cell>
        </row>
        <row r="7413">
          <cell r="A7413" t="str">
            <v>MATERIAL RODANTE 5 MR-5 (COCHE-9)</v>
          </cell>
          <cell r="G7413">
            <v>45574</v>
          </cell>
          <cell r="H7413">
            <v>45938</v>
          </cell>
        </row>
        <row r="7414">
          <cell r="A7414" t="str">
            <v>FCON-22680</v>
          </cell>
          <cell r="G7414">
            <v>45574</v>
          </cell>
          <cell r="H7414">
            <v>45589</v>
          </cell>
        </row>
        <row r="7415">
          <cell r="A7415" t="str">
            <v>FCON-22630</v>
          </cell>
          <cell r="G7415">
            <v>45589</v>
          </cell>
          <cell r="H7415">
            <v>45685</v>
          </cell>
        </row>
        <row r="7416">
          <cell r="A7416" t="str">
            <v>FCON-22640</v>
          </cell>
          <cell r="G7416">
            <v>45685</v>
          </cell>
          <cell r="H7416">
            <v>45700</v>
          </cell>
        </row>
        <row r="7417">
          <cell r="A7417" t="str">
            <v>FCON-22690</v>
          </cell>
          <cell r="G7417">
            <v>45695</v>
          </cell>
          <cell r="H7417">
            <v>45709</v>
          </cell>
        </row>
        <row r="7418">
          <cell r="A7418" t="str">
            <v>FCON-22650</v>
          </cell>
          <cell r="G7418">
            <v>45700</v>
          </cell>
          <cell r="H7418">
            <v>45772</v>
          </cell>
        </row>
        <row r="7419">
          <cell r="A7419" t="str">
            <v>FCON-22660</v>
          </cell>
          <cell r="G7419">
            <v>45709</v>
          </cell>
          <cell r="H7419">
            <v>45770</v>
          </cell>
        </row>
        <row r="7420">
          <cell r="A7420" t="str">
            <v>FCON-22670</v>
          </cell>
          <cell r="G7420">
            <v>45770</v>
          </cell>
          <cell r="H7420">
            <v>45833</v>
          </cell>
        </row>
        <row r="7421">
          <cell r="A7421" t="str">
            <v>FCON-22700</v>
          </cell>
          <cell r="G7421">
            <v>45833</v>
          </cell>
          <cell r="H7421">
            <v>45895</v>
          </cell>
        </row>
        <row r="7422">
          <cell r="A7422" t="str">
            <v>FCON-22710</v>
          </cell>
          <cell r="G7422">
            <v>45895</v>
          </cell>
          <cell r="H7422">
            <v>45911</v>
          </cell>
        </row>
        <row r="7423">
          <cell r="A7423" t="str">
            <v>FCON-22720</v>
          </cell>
          <cell r="G7423">
            <v>45911</v>
          </cell>
          <cell r="H7423">
            <v>45919</v>
          </cell>
        </row>
        <row r="7424">
          <cell r="A7424" t="str">
            <v>FCON-22730</v>
          </cell>
          <cell r="G7424">
            <v>45919</v>
          </cell>
          <cell r="H7424">
            <v>45926</v>
          </cell>
        </row>
        <row r="7425">
          <cell r="A7425" t="str">
            <v>FCON-22740</v>
          </cell>
          <cell r="G7425">
            <v>45926</v>
          </cell>
          <cell r="H7425">
            <v>45938</v>
          </cell>
        </row>
        <row r="7426">
          <cell r="A7426" t="str">
            <v>MR-6 de los Coches 10 a 12</v>
          </cell>
          <cell r="G7426">
            <v>45574</v>
          </cell>
          <cell r="H7426">
            <v>45938</v>
          </cell>
        </row>
        <row r="7427">
          <cell r="A7427" t="str">
            <v>MATERIAL RODANTE 6 MR-6 (COCHE-10)</v>
          </cell>
          <cell r="G7427">
            <v>45574</v>
          </cell>
          <cell r="H7427">
            <v>45938</v>
          </cell>
        </row>
        <row r="7428">
          <cell r="A7428" t="str">
            <v>FCON-22800</v>
          </cell>
          <cell r="G7428">
            <v>45574</v>
          </cell>
          <cell r="H7428">
            <v>45589</v>
          </cell>
        </row>
        <row r="7429">
          <cell r="A7429" t="str">
            <v>FCON-22750</v>
          </cell>
          <cell r="G7429">
            <v>45589</v>
          </cell>
          <cell r="H7429">
            <v>45685</v>
          </cell>
        </row>
        <row r="7430">
          <cell r="A7430" t="str">
            <v>FCON-22760</v>
          </cell>
          <cell r="G7430">
            <v>45685</v>
          </cell>
          <cell r="H7430">
            <v>45700</v>
          </cell>
        </row>
        <row r="7431">
          <cell r="A7431" t="str">
            <v>FCON-22810</v>
          </cell>
          <cell r="G7431">
            <v>45695</v>
          </cell>
          <cell r="H7431">
            <v>45709</v>
          </cell>
        </row>
        <row r="7432">
          <cell r="A7432" t="str">
            <v>FCON-22770</v>
          </cell>
          <cell r="G7432">
            <v>45700</v>
          </cell>
          <cell r="H7432">
            <v>45772</v>
          </cell>
        </row>
        <row r="7433">
          <cell r="A7433" t="str">
            <v>FCON-22780</v>
          </cell>
          <cell r="G7433">
            <v>45709</v>
          </cell>
          <cell r="H7433">
            <v>45770</v>
          </cell>
        </row>
        <row r="7434">
          <cell r="A7434" t="str">
            <v>FCON-22790</v>
          </cell>
          <cell r="G7434">
            <v>45770</v>
          </cell>
          <cell r="H7434">
            <v>45833</v>
          </cell>
        </row>
        <row r="7435">
          <cell r="A7435" t="str">
            <v>FCON-22820</v>
          </cell>
          <cell r="G7435">
            <v>45833</v>
          </cell>
          <cell r="H7435">
            <v>45895</v>
          </cell>
        </row>
        <row r="7436">
          <cell r="A7436" t="str">
            <v>FCON-22830</v>
          </cell>
          <cell r="G7436">
            <v>45895</v>
          </cell>
          <cell r="H7436">
            <v>45911</v>
          </cell>
        </row>
        <row r="7437">
          <cell r="A7437" t="str">
            <v>FCON-22840</v>
          </cell>
          <cell r="G7437">
            <v>45911</v>
          </cell>
          <cell r="H7437">
            <v>45919</v>
          </cell>
        </row>
        <row r="7438">
          <cell r="A7438" t="str">
            <v>FCON-22850</v>
          </cell>
          <cell r="G7438">
            <v>45919</v>
          </cell>
          <cell r="H7438">
            <v>45926</v>
          </cell>
        </row>
        <row r="7439">
          <cell r="A7439" t="str">
            <v>FCON-22860</v>
          </cell>
          <cell r="G7439">
            <v>45926</v>
          </cell>
          <cell r="H7439">
            <v>45938</v>
          </cell>
        </row>
        <row r="7440">
          <cell r="A7440" t="str">
            <v>MATERIAL RODANTE 6 MR-6 (COCHE-11)</v>
          </cell>
          <cell r="G7440">
            <v>45574</v>
          </cell>
          <cell r="H7440">
            <v>45938</v>
          </cell>
        </row>
        <row r="7441">
          <cell r="A7441" t="str">
            <v>FCON-22920</v>
          </cell>
          <cell r="G7441">
            <v>45574</v>
          </cell>
          <cell r="H7441">
            <v>45589</v>
          </cell>
        </row>
        <row r="7442">
          <cell r="A7442" t="str">
            <v>FCON-22870</v>
          </cell>
          <cell r="G7442">
            <v>45589</v>
          </cell>
          <cell r="H7442">
            <v>45685</v>
          </cell>
        </row>
        <row r="7443">
          <cell r="A7443" t="str">
            <v>FCON-22880</v>
          </cell>
          <cell r="G7443">
            <v>45685</v>
          </cell>
          <cell r="H7443">
            <v>45700</v>
          </cell>
        </row>
        <row r="7444">
          <cell r="A7444" t="str">
            <v>FCON-22930</v>
          </cell>
          <cell r="G7444">
            <v>45695</v>
          </cell>
          <cell r="H7444">
            <v>45709</v>
          </cell>
        </row>
        <row r="7445">
          <cell r="A7445" t="str">
            <v>FCON-22890</v>
          </cell>
          <cell r="G7445">
            <v>45700</v>
          </cell>
          <cell r="H7445">
            <v>45772</v>
          </cell>
        </row>
        <row r="7446">
          <cell r="A7446" t="str">
            <v>FCON-22900</v>
          </cell>
          <cell r="G7446">
            <v>45709</v>
          </cell>
          <cell r="H7446">
            <v>45770</v>
          </cell>
        </row>
        <row r="7447">
          <cell r="A7447" t="str">
            <v>FCON-22910</v>
          </cell>
          <cell r="G7447">
            <v>45770</v>
          </cell>
          <cell r="H7447">
            <v>45833</v>
          </cell>
        </row>
        <row r="7448">
          <cell r="A7448" t="str">
            <v>FCON-22940</v>
          </cell>
          <cell r="G7448">
            <v>45833</v>
          </cell>
          <cell r="H7448">
            <v>45895</v>
          </cell>
        </row>
        <row r="7449">
          <cell r="A7449" t="str">
            <v>FCON-22950</v>
          </cell>
          <cell r="G7449">
            <v>45895</v>
          </cell>
          <cell r="H7449">
            <v>45911</v>
          </cell>
        </row>
        <row r="7450">
          <cell r="A7450" t="str">
            <v>FCON-22960</v>
          </cell>
          <cell r="G7450">
            <v>45911</v>
          </cell>
          <cell r="H7450">
            <v>45919</v>
          </cell>
        </row>
        <row r="7451">
          <cell r="A7451" t="str">
            <v>FCON-22970</v>
          </cell>
          <cell r="G7451">
            <v>45919</v>
          </cell>
          <cell r="H7451">
            <v>45926</v>
          </cell>
        </row>
        <row r="7452">
          <cell r="A7452" t="str">
            <v>FCON-22980</v>
          </cell>
          <cell r="G7452">
            <v>45926</v>
          </cell>
          <cell r="H7452">
            <v>45938</v>
          </cell>
        </row>
        <row r="7453">
          <cell r="A7453" t="str">
            <v>MATERIAL RODANTE 6 MR-6 (COCHE-12)</v>
          </cell>
          <cell r="G7453">
            <v>45574</v>
          </cell>
          <cell r="H7453">
            <v>45938</v>
          </cell>
        </row>
        <row r="7454">
          <cell r="A7454" t="str">
            <v>FCON-23040</v>
          </cell>
          <cell r="G7454">
            <v>45574</v>
          </cell>
          <cell r="H7454">
            <v>45589</v>
          </cell>
        </row>
        <row r="7455">
          <cell r="A7455" t="str">
            <v>FCON-22990</v>
          </cell>
          <cell r="G7455">
            <v>45589</v>
          </cell>
          <cell r="H7455">
            <v>45685</v>
          </cell>
        </row>
        <row r="7456">
          <cell r="A7456" t="str">
            <v>FCON-23000</v>
          </cell>
          <cell r="G7456">
            <v>45685</v>
          </cell>
          <cell r="H7456">
            <v>45700</v>
          </cell>
        </row>
        <row r="7457">
          <cell r="A7457" t="str">
            <v>FCON-23050</v>
          </cell>
          <cell r="G7457">
            <v>45695</v>
          </cell>
          <cell r="H7457">
            <v>45709</v>
          </cell>
        </row>
        <row r="7458">
          <cell r="A7458" t="str">
            <v>FCON-23010</v>
          </cell>
          <cell r="G7458">
            <v>45700</v>
          </cell>
          <cell r="H7458">
            <v>45772</v>
          </cell>
        </row>
        <row r="7459">
          <cell r="A7459" t="str">
            <v>FCON-23020</v>
          </cell>
          <cell r="G7459">
            <v>45709</v>
          </cell>
          <cell r="H7459">
            <v>45770</v>
          </cell>
        </row>
        <row r="7460">
          <cell r="A7460" t="str">
            <v>FCON-23030</v>
          </cell>
          <cell r="G7460">
            <v>45770</v>
          </cell>
          <cell r="H7460">
            <v>45833</v>
          </cell>
        </row>
        <row r="7461">
          <cell r="A7461" t="str">
            <v>FCON-23060</v>
          </cell>
          <cell r="G7461">
            <v>45833</v>
          </cell>
          <cell r="H7461">
            <v>45895</v>
          </cell>
        </row>
        <row r="7462">
          <cell r="A7462" t="str">
            <v>FCON-23070</v>
          </cell>
          <cell r="G7462">
            <v>45895</v>
          </cell>
          <cell r="H7462">
            <v>45911</v>
          </cell>
        </row>
        <row r="7463">
          <cell r="A7463" t="str">
            <v>FCON-23080</v>
          </cell>
          <cell r="G7463">
            <v>45911</v>
          </cell>
          <cell r="H7463">
            <v>45919</v>
          </cell>
        </row>
        <row r="7464">
          <cell r="A7464" t="str">
            <v>FCON-23090</v>
          </cell>
          <cell r="G7464">
            <v>45919</v>
          </cell>
          <cell r="H7464">
            <v>45926</v>
          </cell>
        </row>
        <row r="7465">
          <cell r="A7465" t="str">
            <v>FCON-23100</v>
          </cell>
          <cell r="G7465">
            <v>45926</v>
          </cell>
          <cell r="H7465">
            <v>45938</v>
          </cell>
        </row>
        <row r="7466">
          <cell r="A7466" t="str">
            <v>MR-7 de los Coches 13 a 15</v>
          </cell>
          <cell r="G7466">
            <v>45574</v>
          </cell>
          <cell r="H7466">
            <v>45965</v>
          </cell>
        </row>
        <row r="7467">
          <cell r="A7467" t="str">
            <v>MATERIAL RODANTE 7 MR-7 (COCHE-13)</v>
          </cell>
          <cell r="G7467">
            <v>45574</v>
          </cell>
          <cell r="H7467">
            <v>45938</v>
          </cell>
        </row>
        <row r="7468">
          <cell r="A7468" t="str">
            <v>FCON-23160</v>
          </cell>
          <cell r="G7468">
            <v>45574</v>
          </cell>
          <cell r="H7468">
            <v>45589</v>
          </cell>
        </row>
        <row r="7469">
          <cell r="A7469" t="str">
            <v>FCON-23110</v>
          </cell>
          <cell r="G7469">
            <v>45589</v>
          </cell>
          <cell r="H7469">
            <v>45685</v>
          </cell>
        </row>
        <row r="7470">
          <cell r="A7470" t="str">
            <v>FCON-23120</v>
          </cell>
          <cell r="G7470">
            <v>45685</v>
          </cell>
          <cell r="H7470">
            <v>45700</v>
          </cell>
        </row>
        <row r="7471">
          <cell r="A7471" t="str">
            <v>FCON-23170</v>
          </cell>
          <cell r="G7471">
            <v>45695</v>
          </cell>
          <cell r="H7471">
            <v>45709</v>
          </cell>
        </row>
        <row r="7472">
          <cell r="A7472" t="str">
            <v>FCON-23130</v>
          </cell>
          <cell r="G7472">
            <v>45700</v>
          </cell>
          <cell r="H7472">
            <v>45772</v>
          </cell>
        </row>
        <row r="7473">
          <cell r="A7473" t="str">
            <v>FCON-23140</v>
          </cell>
          <cell r="G7473">
            <v>45709</v>
          </cell>
          <cell r="H7473">
            <v>45770</v>
          </cell>
        </row>
        <row r="7474">
          <cell r="A7474" t="str">
            <v>FCON-23150</v>
          </cell>
          <cell r="G7474">
            <v>45770</v>
          </cell>
          <cell r="H7474">
            <v>45833</v>
          </cell>
        </row>
        <row r="7475">
          <cell r="A7475" t="str">
            <v>FCON-23180</v>
          </cell>
          <cell r="G7475">
            <v>45833</v>
          </cell>
          <cell r="H7475">
            <v>45895</v>
          </cell>
        </row>
        <row r="7476">
          <cell r="A7476" t="str">
            <v>FCON-23190</v>
          </cell>
          <cell r="G7476">
            <v>45895</v>
          </cell>
          <cell r="H7476">
            <v>45911</v>
          </cell>
        </row>
        <row r="7477">
          <cell r="A7477" t="str">
            <v>FCON-23200</v>
          </cell>
          <cell r="G7477">
            <v>45911</v>
          </cell>
          <cell r="H7477">
            <v>45919</v>
          </cell>
        </row>
        <row r="7478">
          <cell r="A7478" t="str">
            <v>FCON-23210</v>
          </cell>
          <cell r="G7478">
            <v>45919</v>
          </cell>
          <cell r="H7478">
            <v>45926</v>
          </cell>
        </row>
        <row r="7479">
          <cell r="A7479" t="str">
            <v>FCON-23220</v>
          </cell>
          <cell r="G7479">
            <v>45926</v>
          </cell>
          <cell r="H7479">
            <v>45938</v>
          </cell>
        </row>
        <row r="7480">
          <cell r="A7480" t="str">
            <v>MATERIAL RODANTE 7 MR-7 (COCHE-14)</v>
          </cell>
          <cell r="G7480">
            <v>45574</v>
          </cell>
          <cell r="H7480">
            <v>45938</v>
          </cell>
        </row>
        <row r="7481">
          <cell r="A7481" t="str">
            <v>FCON-23280</v>
          </cell>
          <cell r="G7481">
            <v>45574</v>
          </cell>
          <cell r="H7481">
            <v>45589</v>
          </cell>
        </row>
        <row r="7482">
          <cell r="A7482" t="str">
            <v>FCON-23230</v>
          </cell>
          <cell r="G7482">
            <v>45589</v>
          </cell>
          <cell r="H7482">
            <v>45685</v>
          </cell>
        </row>
        <row r="7483">
          <cell r="A7483" t="str">
            <v>FCON-23240</v>
          </cell>
          <cell r="G7483">
            <v>45685</v>
          </cell>
          <cell r="H7483">
            <v>45700</v>
          </cell>
        </row>
        <row r="7484">
          <cell r="A7484" t="str">
            <v>FCON-23290</v>
          </cell>
          <cell r="G7484">
            <v>45695</v>
          </cell>
          <cell r="H7484">
            <v>45709</v>
          </cell>
        </row>
        <row r="7485">
          <cell r="A7485" t="str">
            <v>FCON-23250</v>
          </cell>
          <cell r="G7485">
            <v>45700</v>
          </cell>
          <cell r="H7485">
            <v>45772</v>
          </cell>
        </row>
        <row r="7486">
          <cell r="A7486" t="str">
            <v>FCON-23260</v>
          </cell>
          <cell r="G7486">
            <v>45709</v>
          </cell>
          <cell r="H7486">
            <v>45770</v>
          </cell>
        </row>
        <row r="7487">
          <cell r="A7487" t="str">
            <v>FCON-23270</v>
          </cell>
          <cell r="G7487">
            <v>45770</v>
          </cell>
          <cell r="H7487">
            <v>45833</v>
          </cell>
        </row>
        <row r="7488">
          <cell r="A7488" t="str">
            <v>FCON-23300</v>
          </cell>
          <cell r="G7488">
            <v>45833</v>
          </cell>
          <cell r="H7488">
            <v>45895</v>
          </cell>
        </row>
        <row r="7489">
          <cell r="A7489" t="str">
            <v>FCON-23310</v>
          </cell>
          <cell r="G7489">
            <v>45895</v>
          </cell>
          <cell r="H7489">
            <v>45911</v>
          </cell>
        </row>
        <row r="7490">
          <cell r="A7490" t="str">
            <v>FCON-23320</v>
          </cell>
          <cell r="G7490">
            <v>45911</v>
          </cell>
          <cell r="H7490">
            <v>45919</v>
          </cell>
        </row>
        <row r="7491">
          <cell r="A7491" t="str">
            <v>FCON-23330</v>
          </cell>
          <cell r="G7491">
            <v>45919</v>
          </cell>
          <cell r="H7491">
            <v>45926</v>
          </cell>
        </row>
        <row r="7492">
          <cell r="A7492" t="str">
            <v>FCON-23340</v>
          </cell>
          <cell r="G7492">
            <v>45926</v>
          </cell>
          <cell r="H7492">
            <v>45938</v>
          </cell>
        </row>
        <row r="7493">
          <cell r="A7493" t="str">
            <v>MATERIAL RODANTE 7 MR-7 (COCHE-15)</v>
          </cell>
          <cell r="G7493">
            <v>45610</v>
          </cell>
          <cell r="H7493">
            <v>45965</v>
          </cell>
        </row>
        <row r="7494">
          <cell r="A7494" t="str">
            <v>FCON-23400</v>
          </cell>
          <cell r="G7494">
            <v>45610</v>
          </cell>
          <cell r="H7494">
            <v>45625</v>
          </cell>
        </row>
        <row r="7495">
          <cell r="A7495" t="str">
            <v>FCON-23350</v>
          </cell>
          <cell r="G7495">
            <v>45625</v>
          </cell>
          <cell r="H7495">
            <v>45708</v>
          </cell>
        </row>
        <row r="7496">
          <cell r="A7496" t="str">
            <v>FCON-23360</v>
          </cell>
          <cell r="G7496">
            <v>45708</v>
          </cell>
          <cell r="H7496">
            <v>45726</v>
          </cell>
        </row>
        <row r="7497">
          <cell r="A7497" t="str">
            <v>FCON-23410</v>
          </cell>
          <cell r="G7497">
            <v>45723</v>
          </cell>
          <cell r="H7497">
            <v>45737</v>
          </cell>
        </row>
        <row r="7498">
          <cell r="A7498" t="str">
            <v>FCON-23370</v>
          </cell>
          <cell r="G7498">
            <v>45726</v>
          </cell>
          <cell r="H7498">
            <v>45797</v>
          </cell>
        </row>
        <row r="7499">
          <cell r="A7499" t="str">
            <v>FCON-23380</v>
          </cell>
          <cell r="G7499">
            <v>45737</v>
          </cell>
          <cell r="H7499">
            <v>45798</v>
          </cell>
        </row>
        <row r="7500">
          <cell r="A7500" t="str">
            <v>FCON-23390</v>
          </cell>
          <cell r="G7500">
            <v>45798</v>
          </cell>
          <cell r="H7500">
            <v>45861</v>
          </cell>
        </row>
        <row r="7501">
          <cell r="A7501" t="str">
            <v>FCON-23420</v>
          </cell>
          <cell r="G7501">
            <v>45861</v>
          </cell>
          <cell r="H7501">
            <v>45922</v>
          </cell>
        </row>
        <row r="7502">
          <cell r="A7502" t="str">
            <v>FCON-23430</v>
          </cell>
          <cell r="G7502">
            <v>45922</v>
          </cell>
          <cell r="H7502">
            <v>45939</v>
          </cell>
        </row>
        <row r="7503">
          <cell r="A7503" t="str">
            <v>FCON-23440</v>
          </cell>
          <cell r="G7503">
            <v>45939</v>
          </cell>
          <cell r="H7503">
            <v>45947</v>
          </cell>
        </row>
        <row r="7504">
          <cell r="A7504" t="str">
            <v>FCON-23450</v>
          </cell>
          <cell r="G7504">
            <v>45947</v>
          </cell>
          <cell r="H7504">
            <v>45954</v>
          </cell>
        </row>
        <row r="7505">
          <cell r="A7505" t="str">
            <v>FCON-23460</v>
          </cell>
          <cell r="G7505">
            <v>45954</v>
          </cell>
          <cell r="H7505">
            <v>45965</v>
          </cell>
        </row>
        <row r="7506">
          <cell r="A7506" t="str">
            <v>MR-8 de los Coches 16 a 18</v>
          </cell>
          <cell r="G7506">
            <v>45610</v>
          </cell>
          <cell r="H7506">
            <v>45965</v>
          </cell>
        </row>
        <row r="7507">
          <cell r="A7507" t="str">
            <v>MATERIAL RODANTE 8 MR-8 (COCHE-16)</v>
          </cell>
          <cell r="G7507">
            <v>45610</v>
          </cell>
          <cell r="H7507">
            <v>45965</v>
          </cell>
        </row>
        <row r="7508">
          <cell r="A7508" t="str">
            <v>FCON-23520</v>
          </cell>
          <cell r="G7508">
            <v>45610</v>
          </cell>
          <cell r="H7508">
            <v>45625</v>
          </cell>
        </row>
        <row r="7509">
          <cell r="A7509" t="str">
            <v>FCON-23470</v>
          </cell>
          <cell r="G7509">
            <v>45625</v>
          </cell>
          <cell r="H7509">
            <v>45708</v>
          </cell>
        </row>
        <row r="7510">
          <cell r="A7510" t="str">
            <v>FCON-23480</v>
          </cell>
          <cell r="G7510">
            <v>45708</v>
          </cell>
          <cell r="H7510">
            <v>45726</v>
          </cell>
        </row>
        <row r="7511">
          <cell r="A7511" t="str">
            <v>FCON-23530</v>
          </cell>
          <cell r="G7511">
            <v>45723</v>
          </cell>
          <cell r="H7511">
            <v>45737</v>
          </cell>
        </row>
        <row r="7512">
          <cell r="A7512" t="str">
            <v>FCON-23490</v>
          </cell>
          <cell r="G7512">
            <v>45726</v>
          </cell>
          <cell r="H7512">
            <v>45797</v>
          </cell>
        </row>
        <row r="7513">
          <cell r="A7513" t="str">
            <v>FCON-23500</v>
          </cell>
          <cell r="G7513">
            <v>45737</v>
          </cell>
          <cell r="H7513">
            <v>45798</v>
          </cell>
        </row>
        <row r="7514">
          <cell r="A7514" t="str">
            <v>FCON-23510</v>
          </cell>
          <cell r="G7514">
            <v>45798</v>
          </cell>
          <cell r="H7514">
            <v>45861</v>
          </cell>
        </row>
        <row r="7515">
          <cell r="A7515" t="str">
            <v>FCON-23540</v>
          </cell>
          <cell r="G7515">
            <v>45861</v>
          </cell>
          <cell r="H7515">
            <v>45922</v>
          </cell>
        </row>
        <row r="7516">
          <cell r="A7516" t="str">
            <v>FCON-23550</v>
          </cell>
          <cell r="G7516">
            <v>45922</v>
          </cell>
          <cell r="H7516">
            <v>45939</v>
          </cell>
        </row>
        <row r="7517">
          <cell r="A7517" t="str">
            <v>FCON-23560</v>
          </cell>
          <cell r="G7517">
            <v>45939</v>
          </cell>
          <cell r="H7517">
            <v>45947</v>
          </cell>
        </row>
        <row r="7518">
          <cell r="A7518" t="str">
            <v>FCON-23570</v>
          </cell>
          <cell r="G7518">
            <v>45947</v>
          </cell>
          <cell r="H7518">
            <v>45954</v>
          </cell>
        </row>
        <row r="7519">
          <cell r="A7519" t="str">
            <v>FCON-23580</v>
          </cell>
          <cell r="G7519">
            <v>45954</v>
          </cell>
          <cell r="H7519">
            <v>45965</v>
          </cell>
        </row>
        <row r="7520">
          <cell r="A7520" t="str">
            <v>MATERIAL RODANTE 8 MR-8 (COCHE-17)</v>
          </cell>
          <cell r="G7520">
            <v>45610</v>
          </cell>
          <cell r="H7520">
            <v>45965</v>
          </cell>
        </row>
        <row r="7521">
          <cell r="A7521" t="str">
            <v>FCON-23640</v>
          </cell>
          <cell r="G7521">
            <v>45610</v>
          </cell>
          <cell r="H7521">
            <v>45625</v>
          </cell>
        </row>
        <row r="7522">
          <cell r="A7522" t="str">
            <v>FCON-23590</v>
          </cell>
          <cell r="G7522">
            <v>45625</v>
          </cell>
          <cell r="H7522">
            <v>45708</v>
          </cell>
        </row>
        <row r="7523">
          <cell r="A7523" t="str">
            <v>FCON-23600</v>
          </cell>
          <cell r="G7523">
            <v>45708</v>
          </cell>
          <cell r="H7523">
            <v>45726</v>
          </cell>
        </row>
        <row r="7524">
          <cell r="A7524" t="str">
            <v>FCON-23650</v>
          </cell>
          <cell r="G7524">
            <v>45723</v>
          </cell>
          <cell r="H7524">
            <v>45737</v>
          </cell>
        </row>
        <row r="7525">
          <cell r="A7525" t="str">
            <v>FCON-23610</v>
          </cell>
          <cell r="G7525">
            <v>45726</v>
          </cell>
          <cell r="H7525">
            <v>45797</v>
          </cell>
        </row>
        <row r="7526">
          <cell r="A7526" t="str">
            <v>FCON-23620</v>
          </cell>
          <cell r="G7526">
            <v>45737</v>
          </cell>
          <cell r="H7526">
            <v>45798</v>
          </cell>
        </row>
        <row r="7527">
          <cell r="A7527" t="str">
            <v>FCON-23630</v>
          </cell>
          <cell r="G7527">
            <v>45798</v>
          </cell>
          <cell r="H7527">
            <v>45861</v>
          </cell>
        </row>
        <row r="7528">
          <cell r="A7528" t="str">
            <v>FCON-23660</v>
          </cell>
          <cell r="G7528">
            <v>45861</v>
          </cell>
          <cell r="H7528">
            <v>45922</v>
          </cell>
        </row>
        <row r="7529">
          <cell r="A7529" t="str">
            <v>FCON-23670</v>
          </cell>
          <cell r="G7529">
            <v>45922</v>
          </cell>
          <cell r="H7529">
            <v>45939</v>
          </cell>
        </row>
        <row r="7530">
          <cell r="A7530" t="str">
            <v>FCON-23680</v>
          </cell>
          <cell r="G7530">
            <v>45939</v>
          </cell>
          <cell r="H7530">
            <v>45947</v>
          </cell>
        </row>
        <row r="7531">
          <cell r="A7531" t="str">
            <v>FCON-23690</v>
          </cell>
          <cell r="G7531">
            <v>45947</v>
          </cell>
          <cell r="H7531">
            <v>45954</v>
          </cell>
        </row>
        <row r="7532">
          <cell r="A7532" t="str">
            <v>FCON-23700</v>
          </cell>
          <cell r="G7532">
            <v>45954</v>
          </cell>
          <cell r="H7532">
            <v>45965</v>
          </cell>
        </row>
        <row r="7533">
          <cell r="A7533" t="str">
            <v>MATERIAL RODANTE 8 MR-8 (COCHE-18)</v>
          </cell>
          <cell r="G7533">
            <v>45610</v>
          </cell>
          <cell r="H7533">
            <v>45965</v>
          </cell>
        </row>
        <row r="7534">
          <cell r="A7534" t="str">
            <v>FCON-23760</v>
          </cell>
          <cell r="G7534">
            <v>45610</v>
          </cell>
          <cell r="H7534">
            <v>45625</v>
          </cell>
        </row>
        <row r="7535">
          <cell r="A7535" t="str">
            <v>FCON-23710</v>
          </cell>
          <cell r="G7535">
            <v>45625</v>
          </cell>
          <cell r="H7535">
            <v>45708</v>
          </cell>
        </row>
        <row r="7536">
          <cell r="A7536" t="str">
            <v>FCON-23720</v>
          </cell>
          <cell r="G7536">
            <v>45708</v>
          </cell>
          <cell r="H7536">
            <v>45726</v>
          </cell>
        </row>
        <row r="7537">
          <cell r="A7537" t="str">
            <v>FCON-23770</v>
          </cell>
          <cell r="G7537">
            <v>45723</v>
          </cell>
          <cell r="H7537">
            <v>45737</v>
          </cell>
        </row>
        <row r="7538">
          <cell r="A7538" t="str">
            <v>FCON-23730</v>
          </cell>
          <cell r="G7538">
            <v>45726</v>
          </cell>
          <cell r="H7538">
            <v>45797</v>
          </cell>
        </row>
        <row r="7539">
          <cell r="A7539" t="str">
            <v>FCON-23740</v>
          </cell>
          <cell r="G7539">
            <v>45737</v>
          </cell>
          <cell r="H7539">
            <v>45798</v>
          </cell>
        </row>
        <row r="7540">
          <cell r="A7540" t="str">
            <v>FCON-23750</v>
          </cell>
          <cell r="G7540">
            <v>45798</v>
          </cell>
          <cell r="H7540">
            <v>45861</v>
          </cell>
        </row>
        <row r="7541">
          <cell r="A7541" t="str">
            <v>FCON-23780</v>
          </cell>
          <cell r="G7541">
            <v>45861</v>
          </cell>
          <cell r="H7541">
            <v>45922</v>
          </cell>
        </row>
        <row r="7542">
          <cell r="A7542" t="str">
            <v>FCON-23790</v>
          </cell>
          <cell r="G7542">
            <v>45922</v>
          </cell>
          <cell r="H7542">
            <v>45939</v>
          </cell>
        </row>
        <row r="7543">
          <cell r="A7543" t="str">
            <v>FCON-23800</v>
          </cell>
          <cell r="G7543">
            <v>45939</v>
          </cell>
          <cell r="H7543">
            <v>45947</v>
          </cell>
        </row>
        <row r="7544">
          <cell r="A7544" t="str">
            <v>FCON-23810</v>
          </cell>
          <cell r="G7544">
            <v>45947</v>
          </cell>
          <cell r="H7544">
            <v>45954</v>
          </cell>
        </row>
        <row r="7545">
          <cell r="A7545" t="str">
            <v>FCON-23820</v>
          </cell>
          <cell r="G7545">
            <v>45954</v>
          </cell>
          <cell r="H7545">
            <v>45965</v>
          </cell>
        </row>
        <row r="7546">
          <cell r="A7546" t="str">
            <v>MR-9 de los Coches 19 a 21</v>
          </cell>
          <cell r="G7546">
            <v>45610</v>
          </cell>
          <cell r="H7546">
            <v>45989</v>
          </cell>
        </row>
        <row r="7547">
          <cell r="A7547" t="str">
            <v>MATERIAL RODANTE 9 MR-9 (COCHE-19)</v>
          </cell>
          <cell r="G7547">
            <v>45610</v>
          </cell>
          <cell r="H7547">
            <v>45965</v>
          </cell>
        </row>
        <row r="7548">
          <cell r="A7548" t="str">
            <v>FCON-23880</v>
          </cell>
          <cell r="G7548">
            <v>45610</v>
          </cell>
          <cell r="H7548">
            <v>45625</v>
          </cell>
        </row>
        <row r="7549">
          <cell r="A7549" t="str">
            <v>FCON-23830</v>
          </cell>
          <cell r="G7549">
            <v>45625</v>
          </cell>
          <cell r="H7549">
            <v>45708</v>
          </cell>
        </row>
        <row r="7550">
          <cell r="A7550" t="str">
            <v>FCON-23840</v>
          </cell>
          <cell r="G7550">
            <v>45708</v>
          </cell>
          <cell r="H7550">
            <v>45726</v>
          </cell>
        </row>
        <row r="7551">
          <cell r="A7551" t="str">
            <v>FCON-23890</v>
          </cell>
          <cell r="G7551">
            <v>45723</v>
          </cell>
          <cell r="H7551">
            <v>45737</v>
          </cell>
        </row>
        <row r="7552">
          <cell r="A7552" t="str">
            <v>FCON-23850</v>
          </cell>
          <cell r="G7552">
            <v>45726</v>
          </cell>
          <cell r="H7552">
            <v>45797</v>
          </cell>
        </row>
        <row r="7553">
          <cell r="A7553" t="str">
            <v>FCON-23860</v>
          </cell>
          <cell r="G7553">
            <v>45737</v>
          </cell>
          <cell r="H7553">
            <v>45798</v>
          </cell>
        </row>
        <row r="7554">
          <cell r="A7554" t="str">
            <v>FCON-23870</v>
          </cell>
          <cell r="G7554">
            <v>45798</v>
          </cell>
          <cell r="H7554">
            <v>45861</v>
          </cell>
        </row>
        <row r="7555">
          <cell r="A7555" t="str">
            <v>FCON-23900</v>
          </cell>
          <cell r="G7555">
            <v>45861</v>
          </cell>
          <cell r="H7555">
            <v>45922</v>
          </cell>
        </row>
        <row r="7556">
          <cell r="A7556" t="str">
            <v>FCON-23910</v>
          </cell>
          <cell r="G7556">
            <v>45922</v>
          </cell>
          <cell r="H7556">
            <v>45939</v>
          </cell>
        </row>
        <row r="7557">
          <cell r="A7557" t="str">
            <v>FCON-23920</v>
          </cell>
          <cell r="G7557">
            <v>45939</v>
          </cell>
          <cell r="H7557">
            <v>45947</v>
          </cell>
        </row>
        <row r="7558">
          <cell r="A7558" t="str">
            <v>FCON-23930</v>
          </cell>
          <cell r="G7558">
            <v>45947</v>
          </cell>
          <cell r="H7558">
            <v>45954</v>
          </cell>
        </row>
        <row r="7559">
          <cell r="A7559" t="str">
            <v>FCON-23940</v>
          </cell>
          <cell r="G7559">
            <v>45954</v>
          </cell>
          <cell r="H7559">
            <v>45965</v>
          </cell>
        </row>
        <row r="7560">
          <cell r="A7560" t="str">
            <v>MATERIAL RODANTE 9 MR-9 (COCHE-20)</v>
          </cell>
          <cell r="G7560">
            <v>45610</v>
          </cell>
          <cell r="H7560">
            <v>45965</v>
          </cell>
        </row>
        <row r="7561">
          <cell r="A7561" t="str">
            <v>FCON-24000</v>
          </cell>
          <cell r="G7561">
            <v>45610</v>
          </cell>
          <cell r="H7561">
            <v>45625</v>
          </cell>
        </row>
        <row r="7562">
          <cell r="A7562" t="str">
            <v>FCON-23950</v>
          </cell>
          <cell r="G7562">
            <v>45625</v>
          </cell>
          <cell r="H7562">
            <v>45708</v>
          </cell>
        </row>
        <row r="7563">
          <cell r="A7563" t="str">
            <v>FCON-23960</v>
          </cell>
          <cell r="G7563">
            <v>45708</v>
          </cell>
          <cell r="H7563">
            <v>45726</v>
          </cell>
        </row>
        <row r="7564">
          <cell r="A7564" t="str">
            <v>FCON-24010</v>
          </cell>
          <cell r="G7564">
            <v>45723</v>
          </cell>
          <cell r="H7564">
            <v>45737</v>
          </cell>
        </row>
        <row r="7565">
          <cell r="A7565" t="str">
            <v>FCON-23970</v>
          </cell>
          <cell r="G7565">
            <v>45726</v>
          </cell>
          <cell r="H7565">
            <v>45797</v>
          </cell>
        </row>
        <row r="7566">
          <cell r="A7566" t="str">
            <v>FCON-23980</v>
          </cell>
          <cell r="G7566">
            <v>45737</v>
          </cell>
          <cell r="H7566">
            <v>45798</v>
          </cell>
        </row>
        <row r="7567">
          <cell r="A7567" t="str">
            <v>FCON-23990</v>
          </cell>
          <cell r="G7567">
            <v>45798</v>
          </cell>
          <cell r="H7567">
            <v>45861</v>
          </cell>
        </row>
        <row r="7568">
          <cell r="A7568" t="str">
            <v>FCON-24020</v>
          </cell>
          <cell r="G7568">
            <v>45861</v>
          </cell>
          <cell r="H7568">
            <v>45922</v>
          </cell>
        </row>
        <row r="7569">
          <cell r="A7569" t="str">
            <v>FCON-24030</v>
          </cell>
          <cell r="G7569">
            <v>45922</v>
          </cell>
          <cell r="H7569">
            <v>45939</v>
          </cell>
        </row>
        <row r="7570">
          <cell r="A7570" t="str">
            <v>FCON-24040</v>
          </cell>
          <cell r="G7570">
            <v>45939</v>
          </cell>
          <cell r="H7570">
            <v>45947</v>
          </cell>
        </row>
        <row r="7571">
          <cell r="A7571" t="str">
            <v>FCON-24050</v>
          </cell>
          <cell r="G7571">
            <v>45947</v>
          </cell>
          <cell r="H7571">
            <v>45954</v>
          </cell>
        </row>
        <row r="7572">
          <cell r="A7572" t="str">
            <v>FCON-24060</v>
          </cell>
          <cell r="G7572">
            <v>45954</v>
          </cell>
          <cell r="H7572">
            <v>45965</v>
          </cell>
        </row>
        <row r="7573">
          <cell r="A7573" t="str">
            <v>MATERIAL RODANTE 9 MR-9 (COCHE-21)</v>
          </cell>
          <cell r="G7573">
            <v>45632</v>
          </cell>
          <cell r="H7573">
            <v>45989</v>
          </cell>
        </row>
        <row r="7574">
          <cell r="A7574" t="str">
            <v>FCON-24120</v>
          </cell>
          <cell r="G7574">
            <v>45632</v>
          </cell>
          <cell r="H7574">
            <v>45647</v>
          </cell>
        </row>
        <row r="7575">
          <cell r="A7575" t="str">
            <v>FCON-24070</v>
          </cell>
          <cell r="G7575">
            <v>45647</v>
          </cell>
          <cell r="H7575">
            <v>45736</v>
          </cell>
        </row>
        <row r="7576">
          <cell r="A7576" t="str">
            <v>FCON-24080</v>
          </cell>
          <cell r="G7576">
            <v>45736</v>
          </cell>
          <cell r="H7576">
            <v>45754</v>
          </cell>
        </row>
        <row r="7577">
          <cell r="A7577" t="str">
            <v>FCON-24130</v>
          </cell>
          <cell r="G7577">
            <v>45744</v>
          </cell>
          <cell r="H7577">
            <v>45762</v>
          </cell>
        </row>
        <row r="7578">
          <cell r="A7578" t="str">
            <v>FCON-24090</v>
          </cell>
          <cell r="G7578">
            <v>45754</v>
          </cell>
          <cell r="H7578">
            <v>45825</v>
          </cell>
        </row>
        <row r="7579">
          <cell r="A7579" t="str">
            <v>FCON-24100</v>
          </cell>
          <cell r="G7579">
            <v>45762</v>
          </cell>
          <cell r="H7579">
            <v>45822</v>
          </cell>
        </row>
        <row r="7580">
          <cell r="A7580" t="str">
            <v>FCON-24110</v>
          </cell>
          <cell r="G7580">
            <v>45822</v>
          </cell>
          <cell r="H7580">
            <v>45885</v>
          </cell>
        </row>
        <row r="7581">
          <cell r="A7581" t="str">
            <v>FCON-24140</v>
          </cell>
          <cell r="G7581">
            <v>45885</v>
          </cell>
          <cell r="H7581">
            <v>45946</v>
          </cell>
        </row>
        <row r="7582">
          <cell r="A7582" t="str">
            <v>FCON-24150</v>
          </cell>
          <cell r="G7582">
            <v>45946</v>
          </cell>
          <cell r="H7582">
            <v>45965</v>
          </cell>
        </row>
        <row r="7583">
          <cell r="A7583" t="str">
            <v>FCON-24160</v>
          </cell>
          <cell r="G7583">
            <v>45965</v>
          </cell>
          <cell r="H7583">
            <v>45972</v>
          </cell>
        </row>
        <row r="7584">
          <cell r="A7584" t="str">
            <v>FCON-24170</v>
          </cell>
          <cell r="G7584">
            <v>45972</v>
          </cell>
          <cell r="H7584">
            <v>45981</v>
          </cell>
        </row>
        <row r="7585">
          <cell r="A7585" t="str">
            <v>FCON-24180</v>
          </cell>
          <cell r="G7585">
            <v>45981</v>
          </cell>
          <cell r="H7585">
            <v>45989</v>
          </cell>
        </row>
        <row r="7586">
          <cell r="A7586" t="str">
            <v>MR-10 de los Coches 22 a 24</v>
          </cell>
          <cell r="G7586">
            <v>45632</v>
          </cell>
          <cell r="H7586">
            <v>45989</v>
          </cell>
        </row>
        <row r="7587">
          <cell r="A7587" t="str">
            <v>MATERIAL RODANTE 10 MR-10 (COCHE-19)</v>
          </cell>
          <cell r="G7587">
            <v>45632</v>
          </cell>
          <cell r="H7587">
            <v>45989</v>
          </cell>
        </row>
        <row r="7588">
          <cell r="A7588" t="str">
            <v>FCON-24240</v>
          </cell>
          <cell r="G7588">
            <v>45632</v>
          </cell>
          <cell r="H7588">
            <v>45647</v>
          </cell>
        </row>
        <row r="7589">
          <cell r="A7589" t="str">
            <v>FCON-24190</v>
          </cell>
          <cell r="G7589">
            <v>45647</v>
          </cell>
          <cell r="H7589">
            <v>45731</v>
          </cell>
        </row>
        <row r="7590">
          <cell r="A7590" t="str">
            <v>FCON-24200</v>
          </cell>
          <cell r="G7590">
            <v>45731</v>
          </cell>
          <cell r="H7590">
            <v>45749</v>
          </cell>
        </row>
        <row r="7591">
          <cell r="A7591" t="str">
            <v>FCON-24250</v>
          </cell>
          <cell r="G7591">
            <v>45744</v>
          </cell>
          <cell r="H7591">
            <v>45762</v>
          </cell>
        </row>
        <row r="7592">
          <cell r="A7592" t="str">
            <v>FCON-24210</v>
          </cell>
          <cell r="G7592">
            <v>45749</v>
          </cell>
          <cell r="H7592">
            <v>45820</v>
          </cell>
        </row>
        <row r="7593">
          <cell r="A7593" t="str">
            <v>FCON-24220</v>
          </cell>
          <cell r="G7593">
            <v>45762</v>
          </cell>
          <cell r="H7593">
            <v>45822</v>
          </cell>
        </row>
        <row r="7594">
          <cell r="A7594" t="str">
            <v>FCON-24230</v>
          </cell>
          <cell r="G7594">
            <v>45822</v>
          </cell>
          <cell r="H7594">
            <v>45885</v>
          </cell>
        </row>
        <row r="7595">
          <cell r="A7595" t="str">
            <v>FCON-24260</v>
          </cell>
          <cell r="G7595">
            <v>45885</v>
          </cell>
          <cell r="H7595">
            <v>45946</v>
          </cell>
        </row>
        <row r="7596">
          <cell r="A7596" t="str">
            <v>FCON-24270</v>
          </cell>
          <cell r="G7596">
            <v>45946</v>
          </cell>
          <cell r="H7596">
            <v>45965</v>
          </cell>
        </row>
        <row r="7597">
          <cell r="A7597" t="str">
            <v>FCON-24280</v>
          </cell>
          <cell r="G7597">
            <v>45965</v>
          </cell>
          <cell r="H7597">
            <v>45972</v>
          </cell>
        </row>
        <row r="7598">
          <cell r="A7598" t="str">
            <v>FCON-24290</v>
          </cell>
          <cell r="G7598">
            <v>45972</v>
          </cell>
          <cell r="H7598">
            <v>45981</v>
          </cell>
        </row>
        <row r="7599">
          <cell r="A7599" t="str">
            <v>FCON-24300</v>
          </cell>
          <cell r="G7599">
            <v>45981</v>
          </cell>
          <cell r="H7599">
            <v>45989</v>
          </cell>
        </row>
        <row r="7600">
          <cell r="A7600" t="str">
            <v>MATERIAL RODANTE 10 MR-10 (COCHE-20)</v>
          </cell>
          <cell r="G7600">
            <v>45632</v>
          </cell>
          <cell r="H7600">
            <v>45989</v>
          </cell>
        </row>
        <row r="7601">
          <cell r="A7601" t="str">
            <v>FCON-24360</v>
          </cell>
          <cell r="G7601">
            <v>45632</v>
          </cell>
          <cell r="H7601">
            <v>45647</v>
          </cell>
        </row>
        <row r="7602">
          <cell r="A7602" t="str">
            <v>FCON-24310</v>
          </cell>
          <cell r="G7602">
            <v>45647</v>
          </cell>
          <cell r="H7602">
            <v>45731</v>
          </cell>
        </row>
        <row r="7603">
          <cell r="A7603" t="str">
            <v>FCON-24320</v>
          </cell>
          <cell r="G7603">
            <v>45731</v>
          </cell>
          <cell r="H7603">
            <v>45749</v>
          </cell>
        </row>
        <row r="7604">
          <cell r="A7604" t="str">
            <v>FCON-24370</v>
          </cell>
          <cell r="G7604">
            <v>45744</v>
          </cell>
          <cell r="H7604">
            <v>45762</v>
          </cell>
        </row>
        <row r="7605">
          <cell r="A7605" t="str">
            <v>FCON-24330</v>
          </cell>
          <cell r="G7605">
            <v>45749</v>
          </cell>
          <cell r="H7605">
            <v>45820</v>
          </cell>
        </row>
        <row r="7606">
          <cell r="A7606" t="str">
            <v>FCON-24340</v>
          </cell>
          <cell r="G7606">
            <v>45762</v>
          </cell>
          <cell r="H7606">
            <v>45822</v>
          </cell>
        </row>
        <row r="7607">
          <cell r="A7607" t="str">
            <v>FCON-24350</v>
          </cell>
          <cell r="G7607">
            <v>45822</v>
          </cell>
          <cell r="H7607">
            <v>45885</v>
          </cell>
        </row>
        <row r="7608">
          <cell r="A7608" t="str">
            <v>FCON-24380</v>
          </cell>
          <cell r="G7608">
            <v>45885</v>
          </cell>
          <cell r="H7608">
            <v>45946</v>
          </cell>
        </row>
        <row r="7609">
          <cell r="A7609" t="str">
            <v>FCON-24390</v>
          </cell>
          <cell r="G7609">
            <v>45946</v>
          </cell>
          <cell r="H7609">
            <v>45965</v>
          </cell>
        </row>
        <row r="7610">
          <cell r="A7610" t="str">
            <v>FCON-24400</v>
          </cell>
          <cell r="G7610">
            <v>45965</v>
          </cell>
          <cell r="H7610">
            <v>45972</v>
          </cell>
        </row>
        <row r="7611">
          <cell r="A7611" t="str">
            <v>FCON-24410</v>
          </cell>
          <cell r="G7611">
            <v>45972</v>
          </cell>
          <cell r="H7611">
            <v>45981</v>
          </cell>
        </row>
        <row r="7612">
          <cell r="A7612" t="str">
            <v>FCON-24420</v>
          </cell>
          <cell r="G7612">
            <v>45981</v>
          </cell>
          <cell r="H7612">
            <v>45989</v>
          </cell>
        </row>
        <row r="7613">
          <cell r="A7613" t="str">
            <v>MATERIAL RODANTE 10 MR-10 (COCHE-21)</v>
          </cell>
          <cell r="G7613">
            <v>45632</v>
          </cell>
          <cell r="H7613">
            <v>45989</v>
          </cell>
        </row>
        <row r="7614">
          <cell r="A7614" t="str">
            <v>FCON-24480</v>
          </cell>
          <cell r="G7614">
            <v>45632</v>
          </cell>
          <cell r="H7614">
            <v>45647</v>
          </cell>
        </row>
        <row r="7615">
          <cell r="A7615" t="str">
            <v>FCON-24430</v>
          </cell>
          <cell r="G7615">
            <v>45647</v>
          </cell>
          <cell r="H7615">
            <v>45731</v>
          </cell>
        </row>
        <row r="7616">
          <cell r="A7616" t="str">
            <v>FCON-24440</v>
          </cell>
          <cell r="G7616">
            <v>45731</v>
          </cell>
          <cell r="H7616">
            <v>45749</v>
          </cell>
        </row>
        <row r="7617">
          <cell r="A7617" t="str">
            <v>FCON-24490</v>
          </cell>
          <cell r="G7617">
            <v>45744</v>
          </cell>
          <cell r="H7617">
            <v>45762</v>
          </cell>
        </row>
        <row r="7618">
          <cell r="A7618" t="str">
            <v>FCON-24450</v>
          </cell>
          <cell r="G7618">
            <v>45749</v>
          </cell>
          <cell r="H7618">
            <v>45820</v>
          </cell>
        </row>
        <row r="7619">
          <cell r="A7619" t="str">
            <v>FCON-24460</v>
          </cell>
          <cell r="G7619">
            <v>45762</v>
          </cell>
          <cell r="H7619">
            <v>45822</v>
          </cell>
        </row>
        <row r="7620">
          <cell r="A7620" t="str">
            <v>FCON-24470</v>
          </cell>
          <cell r="G7620">
            <v>45822</v>
          </cell>
          <cell r="H7620">
            <v>45885</v>
          </cell>
        </row>
        <row r="7621">
          <cell r="A7621" t="str">
            <v>FCON-24500</v>
          </cell>
          <cell r="G7621">
            <v>45885</v>
          </cell>
          <cell r="H7621">
            <v>45946</v>
          </cell>
        </row>
        <row r="7622">
          <cell r="A7622" t="str">
            <v>FCON-24510</v>
          </cell>
          <cell r="G7622">
            <v>45946</v>
          </cell>
          <cell r="H7622">
            <v>45965</v>
          </cell>
        </row>
        <row r="7623">
          <cell r="A7623" t="str">
            <v>FCON-24520</v>
          </cell>
          <cell r="G7623">
            <v>45965</v>
          </cell>
          <cell r="H7623">
            <v>45972</v>
          </cell>
        </row>
        <row r="7624">
          <cell r="A7624" t="str">
            <v>FCON-24530</v>
          </cell>
          <cell r="G7624">
            <v>45972</v>
          </cell>
          <cell r="H7624">
            <v>45981</v>
          </cell>
        </row>
        <row r="7625">
          <cell r="A7625" t="str">
            <v>FCON-24540</v>
          </cell>
          <cell r="G7625">
            <v>45981</v>
          </cell>
          <cell r="H7625">
            <v>45989</v>
          </cell>
        </row>
        <row r="7626">
          <cell r="A7626" t="str">
            <v>MR-11 de los Coches 25 a 28</v>
          </cell>
          <cell r="G7626">
            <v>45632</v>
          </cell>
          <cell r="H7626">
            <v>46023</v>
          </cell>
        </row>
        <row r="7627">
          <cell r="A7627" t="str">
            <v>MATERIAL RODANTE 11 MR-11 (COCHE-25)</v>
          </cell>
          <cell r="G7627">
            <v>45632</v>
          </cell>
          <cell r="H7627">
            <v>45989</v>
          </cell>
        </row>
        <row r="7628">
          <cell r="A7628" t="str">
            <v>FCON-24600</v>
          </cell>
          <cell r="G7628">
            <v>45632</v>
          </cell>
          <cell r="H7628">
            <v>45647</v>
          </cell>
        </row>
        <row r="7629">
          <cell r="A7629" t="str">
            <v>FCON-24550</v>
          </cell>
          <cell r="G7629">
            <v>45647</v>
          </cell>
          <cell r="H7629">
            <v>45731</v>
          </cell>
        </row>
        <row r="7630">
          <cell r="A7630" t="str">
            <v>FCON-24560</v>
          </cell>
          <cell r="G7630">
            <v>45731</v>
          </cell>
          <cell r="H7630">
            <v>45749</v>
          </cell>
        </row>
        <row r="7631">
          <cell r="A7631" t="str">
            <v>FCON-24610</v>
          </cell>
          <cell r="G7631">
            <v>45744</v>
          </cell>
          <cell r="H7631">
            <v>45762</v>
          </cell>
        </row>
        <row r="7632">
          <cell r="A7632" t="str">
            <v>FCON-24570</v>
          </cell>
          <cell r="G7632">
            <v>45749</v>
          </cell>
          <cell r="H7632">
            <v>45820</v>
          </cell>
        </row>
        <row r="7633">
          <cell r="A7633" t="str">
            <v>FCON-24580</v>
          </cell>
          <cell r="G7633">
            <v>45762</v>
          </cell>
          <cell r="H7633">
            <v>45822</v>
          </cell>
        </row>
        <row r="7634">
          <cell r="A7634" t="str">
            <v>FCON-24590</v>
          </cell>
          <cell r="G7634">
            <v>45822</v>
          </cell>
          <cell r="H7634">
            <v>45885</v>
          </cell>
        </row>
        <row r="7635">
          <cell r="A7635" t="str">
            <v>FCON-24620</v>
          </cell>
          <cell r="G7635">
            <v>45885</v>
          </cell>
          <cell r="H7635">
            <v>45946</v>
          </cell>
        </row>
        <row r="7636">
          <cell r="A7636" t="str">
            <v>FCON-24630</v>
          </cell>
          <cell r="G7636">
            <v>45946</v>
          </cell>
          <cell r="H7636">
            <v>45965</v>
          </cell>
        </row>
        <row r="7637">
          <cell r="A7637" t="str">
            <v>FCON-24640</v>
          </cell>
          <cell r="G7637">
            <v>45965</v>
          </cell>
          <cell r="H7637">
            <v>45972</v>
          </cell>
        </row>
        <row r="7638">
          <cell r="A7638" t="str">
            <v>FCON-24650</v>
          </cell>
          <cell r="G7638">
            <v>45972</v>
          </cell>
          <cell r="H7638">
            <v>45981</v>
          </cell>
        </row>
        <row r="7639">
          <cell r="A7639" t="str">
            <v>FCON-24660</v>
          </cell>
          <cell r="G7639">
            <v>45981</v>
          </cell>
          <cell r="H7639">
            <v>45989</v>
          </cell>
        </row>
        <row r="7640">
          <cell r="A7640" t="str">
            <v>MATERIAL RODANTE 11 MR-11 (COCHE-26)</v>
          </cell>
          <cell r="G7640">
            <v>45632</v>
          </cell>
          <cell r="H7640">
            <v>45989</v>
          </cell>
        </row>
        <row r="7641">
          <cell r="A7641" t="str">
            <v>FCON-24720</v>
          </cell>
          <cell r="G7641">
            <v>45632</v>
          </cell>
          <cell r="H7641">
            <v>45647</v>
          </cell>
        </row>
        <row r="7642">
          <cell r="A7642" t="str">
            <v>FCON-24670</v>
          </cell>
          <cell r="G7642">
            <v>45647</v>
          </cell>
          <cell r="H7642">
            <v>45731</v>
          </cell>
        </row>
        <row r="7643">
          <cell r="A7643" t="str">
            <v>FCON-24680</v>
          </cell>
          <cell r="G7643">
            <v>45731</v>
          </cell>
          <cell r="H7643">
            <v>45749</v>
          </cell>
        </row>
        <row r="7644">
          <cell r="A7644" t="str">
            <v>FCON-24730</v>
          </cell>
          <cell r="G7644">
            <v>45744</v>
          </cell>
          <cell r="H7644">
            <v>45762</v>
          </cell>
        </row>
        <row r="7645">
          <cell r="A7645" t="str">
            <v>FCON-24690</v>
          </cell>
          <cell r="G7645">
            <v>45749</v>
          </cell>
          <cell r="H7645">
            <v>45820</v>
          </cell>
        </row>
        <row r="7646">
          <cell r="A7646" t="str">
            <v>FCON-24700</v>
          </cell>
          <cell r="G7646">
            <v>45762</v>
          </cell>
          <cell r="H7646">
            <v>45822</v>
          </cell>
        </row>
        <row r="7647">
          <cell r="A7647" t="str">
            <v>FCON-24710</v>
          </cell>
          <cell r="G7647">
            <v>45822</v>
          </cell>
          <cell r="H7647">
            <v>45885</v>
          </cell>
        </row>
        <row r="7648">
          <cell r="A7648" t="str">
            <v>FCON-24740</v>
          </cell>
          <cell r="G7648">
            <v>45885</v>
          </cell>
          <cell r="H7648">
            <v>45946</v>
          </cell>
        </row>
        <row r="7649">
          <cell r="A7649" t="str">
            <v>FCON-24750</v>
          </cell>
          <cell r="G7649">
            <v>45946</v>
          </cell>
          <cell r="H7649">
            <v>45965</v>
          </cell>
        </row>
        <row r="7650">
          <cell r="A7650" t="str">
            <v>FCON-24760</v>
          </cell>
          <cell r="G7650">
            <v>45965</v>
          </cell>
          <cell r="H7650">
            <v>45972</v>
          </cell>
        </row>
        <row r="7651">
          <cell r="A7651" t="str">
            <v>FCON-24770</v>
          </cell>
          <cell r="G7651">
            <v>45972</v>
          </cell>
          <cell r="H7651">
            <v>45981</v>
          </cell>
        </row>
        <row r="7652">
          <cell r="A7652" t="str">
            <v>FCON-24780</v>
          </cell>
          <cell r="G7652">
            <v>45981</v>
          </cell>
          <cell r="H7652">
            <v>45989</v>
          </cell>
        </row>
        <row r="7653">
          <cell r="A7653" t="str">
            <v>MATERIAL RODANTE 11 MR-11 (COCHE-27)</v>
          </cell>
          <cell r="G7653">
            <v>45664</v>
          </cell>
          <cell r="H7653">
            <v>46023</v>
          </cell>
        </row>
        <row r="7654">
          <cell r="A7654" t="str">
            <v>FCON-24840</v>
          </cell>
          <cell r="G7654">
            <v>45664</v>
          </cell>
          <cell r="H7654">
            <v>45678</v>
          </cell>
        </row>
        <row r="7655">
          <cell r="A7655" t="str">
            <v>FCON-24790</v>
          </cell>
          <cell r="G7655">
            <v>45678</v>
          </cell>
          <cell r="H7655">
            <v>45755</v>
          </cell>
        </row>
        <row r="7656">
          <cell r="A7656" t="str">
            <v>FCON-24800</v>
          </cell>
          <cell r="G7656">
            <v>45755</v>
          </cell>
          <cell r="H7656">
            <v>45773</v>
          </cell>
        </row>
        <row r="7657">
          <cell r="A7657" t="str">
            <v>FCON-24810</v>
          </cell>
          <cell r="G7657">
            <v>45773</v>
          </cell>
          <cell r="H7657">
            <v>45845</v>
          </cell>
        </row>
        <row r="7658">
          <cell r="A7658" t="str">
            <v>FCON-24850</v>
          </cell>
          <cell r="G7658">
            <v>45773</v>
          </cell>
          <cell r="H7658">
            <v>45792</v>
          </cell>
        </row>
        <row r="7659">
          <cell r="A7659" t="str">
            <v>FCON-24820</v>
          </cell>
          <cell r="G7659">
            <v>45792</v>
          </cell>
          <cell r="H7659">
            <v>45852</v>
          </cell>
        </row>
        <row r="7660">
          <cell r="A7660" t="str">
            <v>FCON-24830</v>
          </cell>
          <cell r="G7660">
            <v>45852</v>
          </cell>
          <cell r="H7660">
            <v>45912</v>
          </cell>
        </row>
        <row r="7661">
          <cell r="A7661" t="str">
            <v>FCON-24860</v>
          </cell>
          <cell r="G7661">
            <v>45912</v>
          </cell>
          <cell r="H7661">
            <v>45973</v>
          </cell>
        </row>
        <row r="7662">
          <cell r="A7662" t="str">
            <v>FCON-24870</v>
          </cell>
          <cell r="G7662">
            <v>45973</v>
          </cell>
          <cell r="H7662">
            <v>45992</v>
          </cell>
        </row>
        <row r="7663">
          <cell r="A7663" t="str">
            <v>FCON-24880</v>
          </cell>
          <cell r="G7663">
            <v>45992</v>
          </cell>
          <cell r="H7663">
            <v>46001</v>
          </cell>
        </row>
        <row r="7664">
          <cell r="A7664" t="str">
            <v>FCON-24890</v>
          </cell>
          <cell r="G7664">
            <v>46001</v>
          </cell>
          <cell r="H7664">
            <v>46008</v>
          </cell>
        </row>
        <row r="7665">
          <cell r="A7665" t="str">
            <v>FCON-24900</v>
          </cell>
          <cell r="G7665">
            <v>46008</v>
          </cell>
          <cell r="H7665">
            <v>46023</v>
          </cell>
        </row>
        <row r="7666">
          <cell r="A7666" t="str">
            <v>MATERIAL RODANTE 11 MR-11 (COCHE-28)</v>
          </cell>
          <cell r="G7666">
            <v>45664</v>
          </cell>
          <cell r="H7666">
            <v>46023</v>
          </cell>
        </row>
        <row r="7667">
          <cell r="A7667" t="str">
            <v>FCON-24960</v>
          </cell>
          <cell r="G7667">
            <v>45664</v>
          </cell>
          <cell r="H7667">
            <v>45678</v>
          </cell>
        </row>
        <row r="7668">
          <cell r="A7668" t="str">
            <v>FCON-24910</v>
          </cell>
          <cell r="G7668">
            <v>45678</v>
          </cell>
          <cell r="H7668">
            <v>45755</v>
          </cell>
        </row>
        <row r="7669">
          <cell r="A7669" t="str">
            <v>FCON-24920</v>
          </cell>
          <cell r="G7669">
            <v>45755</v>
          </cell>
          <cell r="H7669">
            <v>45773</v>
          </cell>
        </row>
        <row r="7670">
          <cell r="A7670" t="str">
            <v>FCON-24930</v>
          </cell>
          <cell r="G7670">
            <v>45773</v>
          </cell>
          <cell r="H7670">
            <v>45845</v>
          </cell>
        </row>
        <row r="7671">
          <cell r="A7671" t="str">
            <v>FCON-24970</v>
          </cell>
          <cell r="G7671">
            <v>45773</v>
          </cell>
          <cell r="H7671">
            <v>45792</v>
          </cell>
        </row>
        <row r="7672">
          <cell r="A7672" t="str">
            <v>FCON-24940</v>
          </cell>
          <cell r="G7672">
            <v>45792</v>
          </cell>
          <cell r="H7672">
            <v>45852</v>
          </cell>
        </row>
        <row r="7673">
          <cell r="A7673" t="str">
            <v>FCON-24950</v>
          </cell>
          <cell r="G7673">
            <v>45852</v>
          </cell>
          <cell r="H7673">
            <v>45912</v>
          </cell>
        </row>
        <row r="7674">
          <cell r="A7674" t="str">
            <v>FCON-24980</v>
          </cell>
          <cell r="G7674">
            <v>45912</v>
          </cell>
          <cell r="H7674">
            <v>45973</v>
          </cell>
        </row>
        <row r="7675">
          <cell r="A7675" t="str">
            <v>FCON-24990</v>
          </cell>
          <cell r="G7675">
            <v>45973</v>
          </cell>
          <cell r="H7675">
            <v>45992</v>
          </cell>
        </row>
        <row r="7676">
          <cell r="A7676" t="str">
            <v>FCON-25000</v>
          </cell>
          <cell r="G7676">
            <v>45992</v>
          </cell>
          <cell r="H7676">
            <v>46001</v>
          </cell>
        </row>
        <row r="7677">
          <cell r="A7677" t="str">
            <v>FCON-25010</v>
          </cell>
          <cell r="G7677">
            <v>46001</v>
          </cell>
          <cell r="H7677">
            <v>46008</v>
          </cell>
        </row>
        <row r="7678">
          <cell r="A7678" t="str">
            <v>FCON-25020</v>
          </cell>
          <cell r="G7678">
            <v>46008</v>
          </cell>
          <cell r="H7678">
            <v>46023</v>
          </cell>
        </row>
        <row r="7679">
          <cell r="A7679" t="str">
            <v>MR-12 de los Coches 29 a 38</v>
          </cell>
          <cell r="G7679">
            <v>45664</v>
          </cell>
          <cell r="H7679">
            <v>46043</v>
          </cell>
        </row>
        <row r="7680">
          <cell r="A7680" t="str">
            <v>MATERIAL RODANTE 12 MR-12 (COCHE-29)</v>
          </cell>
          <cell r="G7680">
            <v>45664</v>
          </cell>
          <cell r="H7680">
            <v>46023</v>
          </cell>
        </row>
        <row r="7681">
          <cell r="A7681" t="str">
            <v>FCON-25080</v>
          </cell>
          <cell r="G7681">
            <v>45664</v>
          </cell>
          <cell r="H7681">
            <v>45678</v>
          </cell>
        </row>
        <row r="7682">
          <cell r="A7682" t="str">
            <v>FCON-25030</v>
          </cell>
          <cell r="G7682">
            <v>45678</v>
          </cell>
          <cell r="H7682">
            <v>45755</v>
          </cell>
        </row>
        <row r="7683">
          <cell r="A7683" t="str">
            <v>FCON-25040</v>
          </cell>
          <cell r="G7683">
            <v>45755</v>
          </cell>
          <cell r="H7683">
            <v>45773</v>
          </cell>
        </row>
        <row r="7684">
          <cell r="A7684" t="str">
            <v>FCON-25050</v>
          </cell>
          <cell r="G7684">
            <v>45773</v>
          </cell>
          <cell r="H7684">
            <v>45845</v>
          </cell>
        </row>
        <row r="7685">
          <cell r="A7685" t="str">
            <v>FCON-25090</v>
          </cell>
          <cell r="G7685">
            <v>45773</v>
          </cell>
          <cell r="H7685">
            <v>45792</v>
          </cell>
        </row>
        <row r="7686">
          <cell r="A7686" t="str">
            <v>FCON-25060</v>
          </cell>
          <cell r="G7686">
            <v>45792</v>
          </cell>
          <cell r="H7686">
            <v>45852</v>
          </cell>
        </row>
        <row r="7687">
          <cell r="A7687" t="str">
            <v>FCON-25070</v>
          </cell>
          <cell r="G7687">
            <v>45852</v>
          </cell>
          <cell r="H7687">
            <v>45912</v>
          </cell>
        </row>
        <row r="7688">
          <cell r="A7688" t="str">
            <v>FCON-25100</v>
          </cell>
          <cell r="G7688">
            <v>45912</v>
          </cell>
          <cell r="H7688">
            <v>45973</v>
          </cell>
        </row>
        <row r="7689">
          <cell r="A7689" t="str">
            <v>FCON-25110</v>
          </cell>
          <cell r="G7689">
            <v>45973</v>
          </cell>
          <cell r="H7689">
            <v>45992</v>
          </cell>
        </row>
        <row r="7690">
          <cell r="A7690" t="str">
            <v>FCON-25120</v>
          </cell>
          <cell r="G7690">
            <v>45992</v>
          </cell>
          <cell r="H7690">
            <v>46001</v>
          </cell>
        </row>
        <row r="7691">
          <cell r="A7691" t="str">
            <v>FCON-25130</v>
          </cell>
          <cell r="G7691">
            <v>46001</v>
          </cell>
          <cell r="H7691">
            <v>46008</v>
          </cell>
        </row>
        <row r="7692">
          <cell r="A7692" t="str">
            <v>FCON-25140</v>
          </cell>
          <cell r="G7692">
            <v>46008</v>
          </cell>
          <cell r="H7692">
            <v>46023</v>
          </cell>
        </row>
        <row r="7693">
          <cell r="A7693" t="str">
            <v>MATERIAL RODANTE 12 MR-12 (COCHE-30)</v>
          </cell>
          <cell r="G7693">
            <v>45664</v>
          </cell>
          <cell r="H7693">
            <v>46023</v>
          </cell>
        </row>
        <row r="7694">
          <cell r="A7694" t="str">
            <v>FCON-25200</v>
          </cell>
          <cell r="G7694">
            <v>45664</v>
          </cell>
          <cell r="H7694">
            <v>45678</v>
          </cell>
        </row>
        <row r="7695">
          <cell r="A7695" t="str">
            <v>FCON-25150</v>
          </cell>
          <cell r="G7695">
            <v>45678</v>
          </cell>
          <cell r="H7695">
            <v>45755</v>
          </cell>
        </row>
        <row r="7696">
          <cell r="A7696" t="str">
            <v>FCON-25160</v>
          </cell>
          <cell r="G7696">
            <v>45755</v>
          </cell>
          <cell r="H7696">
            <v>45773</v>
          </cell>
        </row>
        <row r="7697">
          <cell r="A7697" t="str">
            <v>FCON-25170</v>
          </cell>
          <cell r="G7697">
            <v>45773</v>
          </cell>
          <cell r="H7697">
            <v>45845</v>
          </cell>
        </row>
        <row r="7698">
          <cell r="A7698" t="str">
            <v>FCON-25210</v>
          </cell>
          <cell r="G7698">
            <v>45773</v>
          </cell>
          <cell r="H7698">
            <v>45792</v>
          </cell>
        </row>
        <row r="7699">
          <cell r="A7699" t="str">
            <v>FCON-25180</v>
          </cell>
          <cell r="G7699">
            <v>45792</v>
          </cell>
          <cell r="H7699">
            <v>45852</v>
          </cell>
        </row>
        <row r="7700">
          <cell r="A7700" t="str">
            <v>FCON-25190</v>
          </cell>
          <cell r="G7700">
            <v>45852</v>
          </cell>
          <cell r="H7700">
            <v>45912</v>
          </cell>
        </row>
        <row r="7701">
          <cell r="A7701" t="str">
            <v>FCON-25220</v>
          </cell>
          <cell r="G7701">
            <v>45912</v>
          </cell>
          <cell r="H7701">
            <v>45973</v>
          </cell>
        </row>
        <row r="7702">
          <cell r="A7702" t="str">
            <v>FCON-25230</v>
          </cell>
          <cell r="G7702">
            <v>45973</v>
          </cell>
          <cell r="H7702">
            <v>45992</v>
          </cell>
        </row>
        <row r="7703">
          <cell r="A7703" t="str">
            <v>FCON-25240</v>
          </cell>
          <cell r="G7703">
            <v>45992</v>
          </cell>
          <cell r="H7703">
            <v>46001</v>
          </cell>
        </row>
        <row r="7704">
          <cell r="A7704" t="str">
            <v>FCON-25250</v>
          </cell>
          <cell r="G7704">
            <v>46001</v>
          </cell>
          <cell r="H7704">
            <v>46008</v>
          </cell>
        </row>
        <row r="7705">
          <cell r="A7705" t="str">
            <v>FCON-25260</v>
          </cell>
          <cell r="G7705">
            <v>46008</v>
          </cell>
          <cell r="H7705">
            <v>46023</v>
          </cell>
        </row>
        <row r="7706">
          <cell r="A7706" t="str">
            <v>MATERIAL RODANTE 12 MR-12 (COCHE-31)</v>
          </cell>
          <cell r="G7706">
            <v>45664</v>
          </cell>
          <cell r="H7706">
            <v>46023</v>
          </cell>
        </row>
        <row r="7707">
          <cell r="A7707" t="str">
            <v>FCON-25320</v>
          </cell>
          <cell r="G7707">
            <v>45664</v>
          </cell>
          <cell r="H7707">
            <v>45678</v>
          </cell>
        </row>
        <row r="7708">
          <cell r="A7708" t="str">
            <v>FCON-25270</v>
          </cell>
          <cell r="G7708">
            <v>45678</v>
          </cell>
          <cell r="H7708">
            <v>45755</v>
          </cell>
        </row>
        <row r="7709">
          <cell r="A7709" t="str">
            <v>FCON-25280</v>
          </cell>
          <cell r="G7709">
            <v>45755</v>
          </cell>
          <cell r="H7709">
            <v>45773</v>
          </cell>
        </row>
        <row r="7710">
          <cell r="A7710" t="str">
            <v>FCON-25290</v>
          </cell>
          <cell r="G7710">
            <v>45773</v>
          </cell>
          <cell r="H7710">
            <v>45845</v>
          </cell>
        </row>
        <row r="7711">
          <cell r="A7711" t="str">
            <v>FCON-25330</v>
          </cell>
          <cell r="G7711">
            <v>45773</v>
          </cell>
          <cell r="H7711">
            <v>45792</v>
          </cell>
        </row>
        <row r="7712">
          <cell r="A7712" t="str">
            <v>FCON-25300</v>
          </cell>
          <cell r="G7712">
            <v>45792</v>
          </cell>
          <cell r="H7712">
            <v>45852</v>
          </cell>
        </row>
        <row r="7713">
          <cell r="A7713" t="str">
            <v>FCON-25310</v>
          </cell>
          <cell r="G7713">
            <v>45852</v>
          </cell>
          <cell r="H7713">
            <v>45912</v>
          </cell>
        </row>
        <row r="7714">
          <cell r="A7714" t="str">
            <v>FCON-25340</v>
          </cell>
          <cell r="G7714">
            <v>45912</v>
          </cell>
          <cell r="H7714">
            <v>45973</v>
          </cell>
        </row>
        <row r="7715">
          <cell r="A7715" t="str">
            <v>FCON-25350</v>
          </cell>
          <cell r="G7715">
            <v>45973</v>
          </cell>
          <cell r="H7715">
            <v>45992</v>
          </cell>
        </row>
        <row r="7716">
          <cell r="A7716" t="str">
            <v>FCON-25360</v>
          </cell>
          <cell r="G7716">
            <v>45992</v>
          </cell>
          <cell r="H7716">
            <v>46001</v>
          </cell>
        </row>
        <row r="7717">
          <cell r="A7717" t="str">
            <v>FCON-25370</v>
          </cell>
          <cell r="G7717">
            <v>46001</v>
          </cell>
          <cell r="H7717">
            <v>46008</v>
          </cell>
        </row>
        <row r="7718">
          <cell r="A7718" t="str">
            <v>FCON-25380</v>
          </cell>
          <cell r="G7718">
            <v>46008</v>
          </cell>
          <cell r="H7718">
            <v>46023</v>
          </cell>
        </row>
        <row r="7719">
          <cell r="A7719" t="str">
            <v>MATERIAL RODANTE 12 MR-12 (COCHE-32)</v>
          </cell>
          <cell r="G7719">
            <v>45664</v>
          </cell>
          <cell r="H7719">
            <v>46023</v>
          </cell>
        </row>
        <row r="7720">
          <cell r="A7720" t="str">
            <v>FCON-25440</v>
          </cell>
          <cell r="G7720">
            <v>45664</v>
          </cell>
          <cell r="H7720">
            <v>45678</v>
          </cell>
        </row>
        <row r="7721">
          <cell r="A7721" t="str">
            <v>FCON-25390</v>
          </cell>
          <cell r="G7721">
            <v>45678</v>
          </cell>
          <cell r="H7721">
            <v>45755</v>
          </cell>
        </row>
        <row r="7722">
          <cell r="A7722" t="str">
            <v>FCON-25400</v>
          </cell>
          <cell r="G7722">
            <v>45755</v>
          </cell>
          <cell r="H7722">
            <v>45773</v>
          </cell>
        </row>
        <row r="7723">
          <cell r="A7723" t="str">
            <v>FCON-25410</v>
          </cell>
          <cell r="G7723">
            <v>45773</v>
          </cell>
          <cell r="H7723">
            <v>45845</v>
          </cell>
        </row>
        <row r="7724">
          <cell r="A7724" t="str">
            <v>FCON-25450</v>
          </cell>
          <cell r="G7724">
            <v>45773</v>
          </cell>
          <cell r="H7724">
            <v>45792</v>
          </cell>
        </row>
        <row r="7725">
          <cell r="A7725" t="str">
            <v>FCON-25420</v>
          </cell>
          <cell r="G7725">
            <v>45792</v>
          </cell>
          <cell r="H7725">
            <v>45852</v>
          </cell>
        </row>
        <row r="7726">
          <cell r="A7726" t="str">
            <v>FCON-25430</v>
          </cell>
          <cell r="G7726">
            <v>45852</v>
          </cell>
          <cell r="H7726">
            <v>45912</v>
          </cell>
        </row>
        <row r="7727">
          <cell r="A7727" t="str">
            <v>FCON-25460</v>
          </cell>
          <cell r="G7727">
            <v>45912</v>
          </cell>
          <cell r="H7727">
            <v>45973</v>
          </cell>
        </row>
        <row r="7728">
          <cell r="A7728" t="str">
            <v>FCON-25470</v>
          </cell>
          <cell r="G7728">
            <v>45973</v>
          </cell>
          <cell r="H7728">
            <v>45992</v>
          </cell>
        </row>
        <row r="7729">
          <cell r="A7729" t="str">
            <v>FCON-25480</v>
          </cell>
          <cell r="G7729">
            <v>45992</v>
          </cell>
          <cell r="H7729">
            <v>46001</v>
          </cell>
        </row>
        <row r="7730">
          <cell r="A7730" t="str">
            <v>FCON-25490</v>
          </cell>
          <cell r="G7730">
            <v>46001</v>
          </cell>
          <cell r="H7730">
            <v>46008</v>
          </cell>
        </row>
        <row r="7731">
          <cell r="A7731" t="str">
            <v>FCON-25500</v>
          </cell>
          <cell r="G7731">
            <v>46008</v>
          </cell>
          <cell r="H7731">
            <v>46023</v>
          </cell>
        </row>
        <row r="7732">
          <cell r="A7732" t="str">
            <v>MATERIAL RODANTE 12 MR-12 (COCHE-33)</v>
          </cell>
          <cell r="G7732">
            <v>45688</v>
          </cell>
          <cell r="H7732">
            <v>46043</v>
          </cell>
        </row>
        <row r="7733">
          <cell r="A7733" t="str">
            <v>FCON-25560</v>
          </cell>
          <cell r="G7733">
            <v>45688</v>
          </cell>
          <cell r="H7733">
            <v>45702</v>
          </cell>
        </row>
        <row r="7734">
          <cell r="A7734" t="str">
            <v>FCON-25510</v>
          </cell>
          <cell r="G7734">
            <v>45702</v>
          </cell>
          <cell r="H7734">
            <v>45783</v>
          </cell>
        </row>
        <row r="7735">
          <cell r="A7735" t="str">
            <v>FCON-25520</v>
          </cell>
          <cell r="G7735">
            <v>45783</v>
          </cell>
          <cell r="H7735">
            <v>45799</v>
          </cell>
        </row>
        <row r="7736">
          <cell r="A7736" t="str">
            <v>FCON-25570</v>
          </cell>
          <cell r="G7736">
            <v>45798</v>
          </cell>
          <cell r="H7736">
            <v>45813</v>
          </cell>
        </row>
        <row r="7737">
          <cell r="A7737" t="str">
            <v>FCON-25530</v>
          </cell>
          <cell r="G7737">
            <v>45799</v>
          </cell>
          <cell r="H7737">
            <v>45869</v>
          </cell>
        </row>
        <row r="7738">
          <cell r="A7738" t="str">
            <v>FCON-25540</v>
          </cell>
          <cell r="G7738">
            <v>45813</v>
          </cell>
          <cell r="H7738">
            <v>45870</v>
          </cell>
        </row>
        <row r="7739">
          <cell r="A7739" t="str">
            <v>FCON-25550</v>
          </cell>
          <cell r="G7739">
            <v>45870</v>
          </cell>
          <cell r="H7739">
            <v>45932</v>
          </cell>
        </row>
        <row r="7740">
          <cell r="A7740" t="str">
            <v>FCON-25580</v>
          </cell>
          <cell r="G7740">
            <v>45932</v>
          </cell>
          <cell r="H7740">
            <v>45994</v>
          </cell>
        </row>
        <row r="7741">
          <cell r="A7741" t="str">
            <v>FCON-25590</v>
          </cell>
          <cell r="G7741">
            <v>45994</v>
          </cell>
          <cell r="H7741">
            <v>46014</v>
          </cell>
        </row>
        <row r="7742">
          <cell r="A7742" t="str">
            <v>FCON-25600</v>
          </cell>
          <cell r="G7742">
            <v>46014</v>
          </cell>
          <cell r="H7742">
            <v>46028</v>
          </cell>
        </row>
        <row r="7743">
          <cell r="A7743" t="str">
            <v>FCON-25610</v>
          </cell>
          <cell r="G7743">
            <v>46028</v>
          </cell>
          <cell r="H7743">
            <v>46035</v>
          </cell>
        </row>
        <row r="7744">
          <cell r="A7744" t="str">
            <v>FCON-25620</v>
          </cell>
          <cell r="G7744">
            <v>46035</v>
          </cell>
          <cell r="H7744">
            <v>46043</v>
          </cell>
        </row>
        <row r="7745">
          <cell r="A7745" t="str">
            <v>MATERIAL RODANTE 12 MR-12 (COCHE-34)</v>
          </cell>
          <cell r="G7745">
            <v>45688</v>
          </cell>
          <cell r="H7745">
            <v>46043</v>
          </cell>
        </row>
        <row r="7746">
          <cell r="A7746" t="str">
            <v>FCON-25680</v>
          </cell>
          <cell r="G7746">
            <v>45688</v>
          </cell>
          <cell r="H7746">
            <v>45702</v>
          </cell>
        </row>
        <row r="7747">
          <cell r="A7747" t="str">
            <v>FCON-25630</v>
          </cell>
          <cell r="G7747">
            <v>45702</v>
          </cell>
          <cell r="H7747">
            <v>45783</v>
          </cell>
        </row>
        <row r="7748">
          <cell r="A7748" t="str">
            <v>FCON-25640</v>
          </cell>
          <cell r="G7748">
            <v>45783</v>
          </cell>
          <cell r="H7748">
            <v>45799</v>
          </cell>
        </row>
        <row r="7749">
          <cell r="A7749" t="str">
            <v>FCON-25690</v>
          </cell>
          <cell r="G7749">
            <v>45798</v>
          </cell>
          <cell r="H7749">
            <v>45813</v>
          </cell>
        </row>
        <row r="7750">
          <cell r="A7750" t="str">
            <v>FCON-25650</v>
          </cell>
          <cell r="G7750">
            <v>45799</v>
          </cell>
          <cell r="H7750">
            <v>45869</v>
          </cell>
        </row>
        <row r="7751">
          <cell r="A7751" t="str">
            <v>FCON-25660</v>
          </cell>
          <cell r="G7751">
            <v>45813</v>
          </cell>
          <cell r="H7751">
            <v>45870</v>
          </cell>
        </row>
        <row r="7752">
          <cell r="A7752" t="str">
            <v>FCON-25670</v>
          </cell>
          <cell r="G7752">
            <v>45870</v>
          </cell>
          <cell r="H7752">
            <v>45932</v>
          </cell>
        </row>
        <row r="7753">
          <cell r="A7753" t="str">
            <v>FCON-25700</v>
          </cell>
          <cell r="G7753">
            <v>45932</v>
          </cell>
          <cell r="H7753">
            <v>45994</v>
          </cell>
        </row>
        <row r="7754">
          <cell r="A7754" t="str">
            <v>FCON-25710</v>
          </cell>
          <cell r="G7754">
            <v>45994</v>
          </cell>
          <cell r="H7754">
            <v>46014</v>
          </cell>
        </row>
        <row r="7755">
          <cell r="A7755" t="str">
            <v>FCON-25720</v>
          </cell>
          <cell r="G7755">
            <v>46014</v>
          </cell>
          <cell r="H7755">
            <v>46028</v>
          </cell>
        </row>
        <row r="7756">
          <cell r="A7756" t="str">
            <v>FCON-25730</v>
          </cell>
          <cell r="G7756">
            <v>46028</v>
          </cell>
          <cell r="H7756">
            <v>46035</v>
          </cell>
        </row>
        <row r="7757">
          <cell r="A7757" t="str">
            <v>FCON-25740</v>
          </cell>
          <cell r="G7757">
            <v>46035</v>
          </cell>
          <cell r="H7757">
            <v>46043</v>
          </cell>
        </row>
        <row r="7758">
          <cell r="A7758" t="str">
            <v>MATERIAL RODANTE 12 MR-12 (COCHE-35)</v>
          </cell>
          <cell r="G7758">
            <v>45688</v>
          </cell>
          <cell r="H7758">
            <v>46043</v>
          </cell>
        </row>
        <row r="7759">
          <cell r="A7759" t="str">
            <v>FCON-25800</v>
          </cell>
          <cell r="G7759">
            <v>45688</v>
          </cell>
          <cell r="H7759">
            <v>45702</v>
          </cell>
        </row>
        <row r="7760">
          <cell r="A7760" t="str">
            <v>FCON-25750</v>
          </cell>
          <cell r="G7760">
            <v>45702</v>
          </cell>
          <cell r="H7760">
            <v>45783</v>
          </cell>
        </row>
        <row r="7761">
          <cell r="A7761" t="str">
            <v>FCON-25760</v>
          </cell>
          <cell r="G7761">
            <v>45783</v>
          </cell>
          <cell r="H7761">
            <v>45799</v>
          </cell>
        </row>
        <row r="7762">
          <cell r="A7762" t="str">
            <v>FCON-25810</v>
          </cell>
          <cell r="G7762">
            <v>45798</v>
          </cell>
          <cell r="H7762">
            <v>45813</v>
          </cell>
        </row>
        <row r="7763">
          <cell r="A7763" t="str">
            <v>FCON-25770</v>
          </cell>
          <cell r="G7763">
            <v>45799</v>
          </cell>
          <cell r="H7763">
            <v>45869</v>
          </cell>
        </row>
        <row r="7764">
          <cell r="A7764" t="str">
            <v>FCON-25780</v>
          </cell>
          <cell r="G7764">
            <v>45813</v>
          </cell>
          <cell r="H7764">
            <v>45870</v>
          </cell>
        </row>
        <row r="7765">
          <cell r="A7765" t="str">
            <v>FCON-25790</v>
          </cell>
          <cell r="G7765">
            <v>45870</v>
          </cell>
          <cell r="H7765">
            <v>45932</v>
          </cell>
        </row>
        <row r="7766">
          <cell r="A7766" t="str">
            <v>FCON-25820</v>
          </cell>
          <cell r="G7766">
            <v>45932</v>
          </cell>
          <cell r="H7766">
            <v>45994</v>
          </cell>
        </row>
        <row r="7767">
          <cell r="A7767" t="str">
            <v>FCON-25830</v>
          </cell>
          <cell r="G7767">
            <v>45994</v>
          </cell>
          <cell r="H7767">
            <v>46014</v>
          </cell>
        </row>
        <row r="7768">
          <cell r="A7768" t="str">
            <v>FCON-25840</v>
          </cell>
          <cell r="G7768">
            <v>46014</v>
          </cell>
          <cell r="H7768">
            <v>46028</v>
          </cell>
        </row>
        <row r="7769">
          <cell r="A7769" t="str">
            <v>FCON-25850</v>
          </cell>
          <cell r="G7769">
            <v>46028</v>
          </cell>
          <cell r="H7769">
            <v>46035</v>
          </cell>
        </row>
        <row r="7770">
          <cell r="A7770" t="str">
            <v>FCON-25860</v>
          </cell>
          <cell r="G7770">
            <v>46035</v>
          </cell>
          <cell r="H7770">
            <v>46043</v>
          </cell>
        </row>
        <row r="7771">
          <cell r="A7771" t="str">
            <v>MATERIAL RODANTE 12 MR-12 (COCHE-36)</v>
          </cell>
          <cell r="G7771">
            <v>45688</v>
          </cell>
          <cell r="H7771">
            <v>46043</v>
          </cell>
        </row>
        <row r="7772">
          <cell r="A7772" t="str">
            <v>FCON-25920</v>
          </cell>
          <cell r="G7772">
            <v>45688</v>
          </cell>
          <cell r="H7772">
            <v>45702</v>
          </cell>
        </row>
        <row r="7773">
          <cell r="A7773" t="str">
            <v>FCON-25870</v>
          </cell>
          <cell r="G7773">
            <v>45702</v>
          </cell>
          <cell r="H7773">
            <v>45783</v>
          </cell>
        </row>
        <row r="7774">
          <cell r="A7774" t="str">
            <v>FCON-25880</v>
          </cell>
          <cell r="G7774">
            <v>45783</v>
          </cell>
          <cell r="H7774">
            <v>45799</v>
          </cell>
        </row>
        <row r="7775">
          <cell r="A7775" t="str">
            <v>FCON-25930</v>
          </cell>
          <cell r="G7775">
            <v>45798</v>
          </cell>
          <cell r="H7775">
            <v>45813</v>
          </cell>
        </row>
        <row r="7776">
          <cell r="A7776" t="str">
            <v>FCON-25890</v>
          </cell>
          <cell r="G7776">
            <v>45799</v>
          </cell>
          <cell r="H7776">
            <v>45869</v>
          </cell>
        </row>
        <row r="7777">
          <cell r="A7777" t="str">
            <v>FCON-25900</v>
          </cell>
          <cell r="G7777">
            <v>45813</v>
          </cell>
          <cell r="H7777">
            <v>45870</v>
          </cell>
        </row>
        <row r="7778">
          <cell r="A7778" t="str">
            <v>FCON-25910</v>
          </cell>
          <cell r="G7778">
            <v>45870</v>
          </cell>
          <cell r="H7778">
            <v>45932</v>
          </cell>
        </row>
        <row r="7779">
          <cell r="A7779" t="str">
            <v>FCON-25940</v>
          </cell>
          <cell r="G7779">
            <v>45932</v>
          </cell>
          <cell r="H7779">
            <v>45994</v>
          </cell>
        </row>
        <row r="7780">
          <cell r="A7780" t="str">
            <v>FCON-25950</v>
          </cell>
          <cell r="G7780">
            <v>45994</v>
          </cell>
          <cell r="H7780">
            <v>46014</v>
          </cell>
        </row>
        <row r="7781">
          <cell r="A7781" t="str">
            <v>FCON-25960</v>
          </cell>
          <cell r="G7781">
            <v>46014</v>
          </cell>
          <cell r="H7781">
            <v>46028</v>
          </cell>
        </row>
        <row r="7782">
          <cell r="A7782" t="str">
            <v>FCON-25970</v>
          </cell>
          <cell r="G7782">
            <v>46028</v>
          </cell>
          <cell r="H7782">
            <v>46035</v>
          </cell>
        </row>
        <row r="7783">
          <cell r="A7783" t="str">
            <v>FCON-25980</v>
          </cell>
          <cell r="G7783">
            <v>46035</v>
          </cell>
          <cell r="H7783">
            <v>46043</v>
          </cell>
        </row>
        <row r="7784">
          <cell r="A7784" t="str">
            <v>MATERIAL RODANTE 12 MR-12 (COCHE-37)</v>
          </cell>
          <cell r="G7784">
            <v>45688</v>
          </cell>
          <cell r="H7784">
            <v>46043</v>
          </cell>
        </row>
        <row r="7785">
          <cell r="A7785" t="str">
            <v>FCON-26040</v>
          </cell>
          <cell r="G7785">
            <v>45688</v>
          </cell>
          <cell r="H7785">
            <v>45702</v>
          </cell>
        </row>
        <row r="7786">
          <cell r="A7786" t="str">
            <v>FCON-25990</v>
          </cell>
          <cell r="G7786">
            <v>45702</v>
          </cell>
          <cell r="H7786">
            <v>45783</v>
          </cell>
        </row>
        <row r="7787">
          <cell r="A7787" t="str">
            <v>FCON-26000</v>
          </cell>
          <cell r="G7787">
            <v>45783</v>
          </cell>
          <cell r="H7787">
            <v>45799</v>
          </cell>
        </row>
        <row r="7788">
          <cell r="A7788" t="str">
            <v>FCON-26050</v>
          </cell>
          <cell r="G7788">
            <v>45798</v>
          </cell>
          <cell r="H7788">
            <v>45813</v>
          </cell>
        </row>
        <row r="7789">
          <cell r="A7789" t="str">
            <v>FCON-26010</v>
          </cell>
          <cell r="G7789">
            <v>45799</v>
          </cell>
          <cell r="H7789">
            <v>45869</v>
          </cell>
        </row>
        <row r="7790">
          <cell r="A7790" t="str">
            <v>FCON-26020</v>
          </cell>
          <cell r="G7790">
            <v>45813</v>
          </cell>
          <cell r="H7790">
            <v>45870</v>
          </cell>
        </row>
        <row r="7791">
          <cell r="A7791" t="str">
            <v>FCON-26030</v>
          </cell>
          <cell r="G7791">
            <v>45870</v>
          </cell>
          <cell r="H7791">
            <v>45932</v>
          </cell>
        </row>
        <row r="7792">
          <cell r="A7792" t="str">
            <v>FCON-26060</v>
          </cell>
          <cell r="G7792">
            <v>45932</v>
          </cell>
          <cell r="H7792">
            <v>45994</v>
          </cell>
        </row>
        <row r="7793">
          <cell r="A7793" t="str">
            <v>FCON-26070</v>
          </cell>
          <cell r="G7793">
            <v>45994</v>
          </cell>
          <cell r="H7793">
            <v>46014</v>
          </cell>
        </row>
        <row r="7794">
          <cell r="A7794" t="str">
            <v>FCON-26080</v>
          </cell>
          <cell r="G7794">
            <v>46014</v>
          </cell>
          <cell r="H7794">
            <v>46028</v>
          </cell>
        </row>
        <row r="7795">
          <cell r="A7795" t="str">
            <v>FCON-26090</v>
          </cell>
          <cell r="G7795">
            <v>46028</v>
          </cell>
          <cell r="H7795">
            <v>46035</v>
          </cell>
        </row>
        <row r="7796">
          <cell r="A7796" t="str">
            <v>FCON-26100</v>
          </cell>
          <cell r="G7796">
            <v>46035</v>
          </cell>
          <cell r="H7796">
            <v>46043</v>
          </cell>
        </row>
        <row r="7797">
          <cell r="A7797" t="str">
            <v>MATERIAL RODANTE 12 MR-12 (COCHE-38)</v>
          </cell>
          <cell r="G7797">
            <v>45688</v>
          </cell>
          <cell r="H7797">
            <v>46043</v>
          </cell>
        </row>
        <row r="7798">
          <cell r="A7798" t="str">
            <v>FCON-26160</v>
          </cell>
          <cell r="G7798">
            <v>45688</v>
          </cell>
          <cell r="H7798">
            <v>45702</v>
          </cell>
        </row>
        <row r="7799">
          <cell r="A7799" t="str">
            <v>FCON-26110</v>
          </cell>
          <cell r="G7799">
            <v>45702</v>
          </cell>
          <cell r="H7799">
            <v>45783</v>
          </cell>
        </row>
        <row r="7800">
          <cell r="A7800" t="str">
            <v>FCON-26120</v>
          </cell>
          <cell r="G7800">
            <v>45783</v>
          </cell>
          <cell r="H7800">
            <v>45799</v>
          </cell>
        </row>
        <row r="7801">
          <cell r="A7801" t="str">
            <v>FCON-26170</v>
          </cell>
          <cell r="G7801">
            <v>45798</v>
          </cell>
          <cell r="H7801">
            <v>45813</v>
          </cell>
        </row>
        <row r="7802">
          <cell r="A7802" t="str">
            <v>FCON-26130</v>
          </cell>
          <cell r="G7802">
            <v>45799</v>
          </cell>
          <cell r="H7802">
            <v>45869</v>
          </cell>
        </row>
        <row r="7803">
          <cell r="A7803" t="str">
            <v>FCON-26140</v>
          </cell>
          <cell r="G7803">
            <v>45813</v>
          </cell>
          <cell r="H7803">
            <v>45870</v>
          </cell>
        </row>
        <row r="7804">
          <cell r="A7804" t="str">
            <v>FCON-26150</v>
          </cell>
          <cell r="G7804">
            <v>45870</v>
          </cell>
          <cell r="H7804">
            <v>45932</v>
          </cell>
        </row>
        <row r="7805">
          <cell r="A7805" t="str">
            <v>FCON-26180</v>
          </cell>
          <cell r="G7805">
            <v>45932</v>
          </cell>
          <cell r="H7805">
            <v>45994</v>
          </cell>
        </row>
        <row r="7806">
          <cell r="A7806" t="str">
            <v>FCON-26190</v>
          </cell>
          <cell r="G7806">
            <v>45994</v>
          </cell>
          <cell r="H7806">
            <v>46014</v>
          </cell>
        </row>
        <row r="7807">
          <cell r="A7807" t="str">
            <v>FCON-26200</v>
          </cell>
          <cell r="G7807">
            <v>46014</v>
          </cell>
          <cell r="H7807">
            <v>46028</v>
          </cell>
        </row>
        <row r="7808">
          <cell r="A7808" t="str">
            <v>FCON-26210</v>
          </cell>
          <cell r="G7808">
            <v>46028</v>
          </cell>
          <cell r="H7808">
            <v>46035</v>
          </cell>
        </row>
        <row r="7809">
          <cell r="A7809" t="str">
            <v>FCON-26220</v>
          </cell>
          <cell r="G7809">
            <v>46035</v>
          </cell>
          <cell r="H7809">
            <v>46043</v>
          </cell>
        </row>
        <row r="7810">
          <cell r="A7810" t="str">
            <v>Planes y Manuales / Manuals and Plans</v>
          </cell>
          <cell r="G7810">
            <v>45632</v>
          </cell>
          <cell r="H7810">
            <v>46062</v>
          </cell>
        </row>
        <row r="7811">
          <cell r="A7811" t="str">
            <v>FCON-14265</v>
          </cell>
          <cell r="G7811">
            <v>45632</v>
          </cell>
          <cell r="H7811">
            <v>45955</v>
          </cell>
        </row>
        <row r="7812">
          <cell r="A7812" t="str">
            <v>FCON-14270</v>
          </cell>
          <cell r="G7812">
            <v>45632</v>
          </cell>
          <cell r="H7812">
            <v>45955</v>
          </cell>
        </row>
        <row r="7813">
          <cell r="A7813" t="str">
            <v>FCON-14260</v>
          </cell>
          <cell r="H7813">
            <v>45632</v>
          </cell>
        </row>
        <row r="7814">
          <cell r="A7814" t="str">
            <v>FCON-14275</v>
          </cell>
          <cell r="G7814">
            <v>45685</v>
          </cell>
          <cell r="H7814">
            <v>46004</v>
          </cell>
        </row>
        <row r="7815">
          <cell r="A7815" t="str">
            <v>FCON-14280</v>
          </cell>
          <cell r="G7815">
            <v>45738</v>
          </cell>
          <cell r="H7815">
            <v>46062</v>
          </cell>
        </row>
        <row r="7816">
          <cell r="A7816" t="str">
            <v>FCON-14285</v>
          </cell>
          <cell r="G7816">
            <v>45792</v>
          </cell>
          <cell r="H7816">
            <v>46062</v>
          </cell>
        </row>
        <row r="7817">
          <cell r="A7817" t="str">
            <v>FCON-14290</v>
          </cell>
          <cell r="H7817">
            <v>46027</v>
          </cell>
        </row>
        <row r="7818">
          <cell r="A7818" t="str">
            <v>Fase de Marcha Blanca / White March Stage</v>
          </cell>
          <cell r="G7818">
            <v>46181</v>
          </cell>
          <cell r="H7818">
            <v>46363</v>
          </cell>
        </row>
        <row r="7819">
          <cell r="A7819" t="str">
            <v>FMB-1</v>
          </cell>
          <cell r="G7819">
            <v>46181</v>
          </cell>
        </row>
        <row r="7820">
          <cell r="A7820" t="str">
            <v>FMB-5</v>
          </cell>
          <cell r="G7820">
            <v>46181</v>
          </cell>
          <cell r="H7820">
            <v>46270</v>
          </cell>
        </row>
        <row r="7821">
          <cell r="A7821" t="str">
            <v>FMB-10</v>
          </cell>
          <cell r="G7821">
            <v>46181</v>
          </cell>
          <cell r="H7821">
            <v>46350</v>
          </cell>
        </row>
        <row r="7822">
          <cell r="A7822" t="str">
            <v>FMB-15</v>
          </cell>
          <cell r="G7822">
            <v>46181</v>
          </cell>
          <cell r="H7822">
            <v>46238</v>
          </cell>
        </row>
        <row r="7823">
          <cell r="A7823" t="str">
            <v>FMB-20</v>
          </cell>
          <cell r="G7823">
            <v>46181</v>
          </cell>
          <cell r="H7823">
            <v>46350</v>
          </cell>
        </row>
        <row r="7824">
          <cell r="A7824" t="str">
            <v>FMB-25</v>
          </cell>
          <cell r="G7824">
            <v>46181</v>
          </cell>
          <cell r="H7824">
            <v>46346</v>
          </cell>
        </row>
        <row r="7825">
          <cell r="A7825" t="str">
            <v>FMB-30</v>
          </cell>
          <cell r="G7825">
            <v>46270</v>
          </cell>
          <cell r="H7825">
            <v>46319</v>
          </cell>
        </row>
        <row r="7826">
          <cell r="A7826" t="str">
            <v>FMB-35</v>
          </cell>
          <cell r="G7826">
            <v>46319</v>
          </cell>
          <cell r="H7826">
            <v>46363</v>
          </cell>
        </row>
        <row r="7827">
          <cell r="A7827" t="str">
            <v>FMB-40</v>
          </cell>
          <cell r="H7827">
            <v>46346</v>
          </cell>
        </row>
        <row r="7828">
          <cell r="A7828" t="str">
            <v>FMB-45</v>
          </cell>
          <cell r="H7828">
            <v>46363</v>
          </cell>
        </row>
        <row r="7829">
          <cell r="A7829" t="str">
            <v>FCON-14270</v>
          </cell>
          <cell r="G7829">
            <v>45659</v>
          </cell>
          <cell r="H7829">
            <v>45975</v>
          </cell>
        </row>
        <row r="7830">
          <cell r="A7830" t="str">
            <v>FCON-14285</v>
          </cell>
          <cell r="G7830">
            <v>45792</v>
          </cell>
          <cell r="H7830">
            <v>46062</v>
          </cell>
        </row>
        <row r="7831">
          <cell r="A7831" t="str">
            <v>FCON-14280</v>
          </cell>
          <cell r="G7831">
            <v>45738</v>
          </cell>
          <cell r="H7831">
            <v>46062</v>
          </cell>
        </row>
        <row r="7832">
          <cell r="A7832" t="str">
            <v>FCON-14260</v>
          </cell>
          <cell r="H7832">
            <v>45659</v>
          </cell>
        </row>
        <row r="7833">
          <cell r="A7833" t="str">
            <v>FCON-14290</v>
          </cell>
          <cell r="H7833">
            <v>46034</v>
          </cell>
        </row>
        <row r="7834">
          <cell r="A7834" t="str">
            <v>Fase de Marcha Blanca / White March Stage</v>
          </cell>
          <cell r="G7834">
            <v>46188</v>
          </cell>
          <cell r="H7834">
            <v>46372</v>
          </cell>
        </row>
        <row r="7835">
          <cell r="A7835" t="str">
            <v>FMB-1</v>
          </cell>
          <cell r="G7835">
            <v>46188</v>
          </cell>
        </row>
        <row r="7836">
          <cell r="A7836" t="str">
            <v>FMB-45</v>
          </cell>
          <cell r="H7836">
            <v>46372</v>
          </cell>
        </row>
        <row r="7837">
          <cell r="A7837" t="str">
            <v>FMB-5</v>
          </cell>
          <cell r="G7837">
            <v>46188</v>
          </cell>
          <cell r="H7837">
            <v>46277</v>
          </cell>
        </row>
        <row r="7838">
          <cell r="A7838" t="str">
            <v>FMB-35</v>
          </cell>
          <cell r="G7838">
            <v>46328</v>
          </cell>
          <cell r="H7838">
            <v>46372</v>
          </cell>
        </row>
        <row r="7839">
          <cell r="A7839" t="str">
            <v>FMB-30</v>
          </cell>
          <cell r="G7839">
            <v>46277</v>
          </cell>
          <cell r="H7839">
            <v>46328</v>
          </cell>
        </row>
        <row r="7840">
          <cell r="A7840" t="str">
            <v>FMB-10</v>
          </cell>
          <cell r="G7840">
            <v>46188</v>
          </cell>
          <cell r="H7840">
            <v>46357</v>
          </cell>
        </row>
        <row r="7841">
          <cell r="A7841" t="str">
            <v>FMB-15</v>
          </cell>
          <cell r="G7841">
            <v>46188</v>
          </cell>
          <cell r="H7841">
            <v>46246</v>
          </cell>
        </row>
        <row r="7842">
          <cell r="A7842" t="str">
            <v>FMB-20</v>
          </cell>
          <cell r="G7842">
            <v>46188</v>
          </cell>
          <cell r="H7842">
            <v>46357</v>
          </cell>
        </row>
        <row r="7843">
          <cell r="A7843" t="str">
            <v>FMB-40</v>
          </cell>
          <cell r="H7843">
            <v>46354</v>
          </cell>
        </row>
        <row r="7844">
          <cell r="A7844" t="str">
            <v>FMB-25</v>
          </cell>
          <cell r="G7844">
            <v>46188</v>
          </cell>
          <cell r="H7844">
            <v>46354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2853F-3B3A-4A93-BE91-5713818F625F}" name="Tabla13" displayName="Tabla13" ref="B1:AV23" totalsRowShown="0" headerRowDxfId="51" dataDxfId="49" headerRowBorderDxfId="50" tableBorderDxfId="48" totalsRowBorderDxfId="47">
  <autoFilter ref="B1:AV23" xr:uid="{DBA039FB-3DC0-417E-9807-63DBE45C403A}"/>
  <tableColumns count="47">
    <tableColumn id="1" xr3:uid="{E4DC53FA-610E-4B87-B5AE-B785B31FE035}" name="TRAMO" dataDxfId="46"/>
    <tableColumn id="2" xr3:uid="{BEFE6302-8494-4919-9967-964BEC3BDDC9}" name="PK INICIO" dataDxfId="45">
      <calculatedColumnFormula>D1</calculatedColumnFormula>
    </tableColumn>
    <tableColumn id="3" xr3:uid="{40808D40-A84B-4E4D-A5B6-FD49968D4376}" name="PK FINAL" dataDxfId="44"/>
    <tableColumn id="4" xr3:uid="{2D68AB6C-203B-489F-B157-350B2262D46F}" name="CANT  KM" dataDxfId="43">
      <calculatedColumnFormula>+D2-C2</calculatedColumnFormula>
    </tableColumn>
    <tableColumn id="5" xr3:uid="{0ED9E948-79EA-438C-957B-BC477EA9215C}" name="MUNICIPIO" dataDxfId="42"/>
    <tableColumn id="6" xr3:uid="{1AA9B943-F81C-416B-AE63-050E50BA373B}" name="ESTACION " dataDxfId="41"/>
    <tableColumn id="7" xr3:uid="{2733BB31-D2CD-4410-8560-796E7F1F9EDD}" name="PUENTE" dataDxfId="40"/>
    <tableColumn id="8" xr3:uid="{D11EB775-F7A0-425E-ADF9-BFD6666FF3A8}" name="SUBESTACION" dataDxfId="39"/>
    <tableColumn id="18" xr3:uid="{3D0703D5-FD55-4C3E-B35A-6EA440950441}" name="VIA FERREA " dataDxfId="38"/>
    <tableColumn id="10" xr3:uid="{A58EE56B-C408-464F-9EF2-EF5A87846963}" name="TAG FINAL  VIA FERREA" dataDxfId="37"/>
    <tableColumn id="9" xr3:uid="{8223A1BF-287F-4C2C-AC3B-25D7F56A9523}" name="FIN  VIA FERREA" dataDxfId="36">
      <calculatedColumnFormula>_xlfn.XLOOKUP(Tabla13[[#This Row],[TAG FINAL  VIA FERREA]],[1]P6!A:A,[1]P6!H:H)</calculatedColumnFormula>
    </tableColumn>
    <tableColumn id="12" xr3:uid="{31A3A320-A58F-4B83-A6BA-0C513B5D3BA4}" name="TAG INICIO VIA FERREA" dataDxfId="35"/>
    <tableColumn id="11" xr3:uid="{9EB9D30E-FF6B-48E3-A799-D379A810CC46}" name="INICIO VIA FERREA" dataDxfId="34">
      <calculatedColumnFormula>_xlfn.XLOOKUP(Tabla13[[#This Row],[TAG INICIO VIA FERREA]],[1]P6!A:A,[1]P6!G:G)</calculatedColumnFormula>
    </tableColumn>
    <tableColumn id="13" xr3:uid="{1F25DC2B-A872-47E0-BE31-5E38C77082D6}" name="DIFERENCIA" dataDxfId="33">
      <calculatedColumnFormula>Tabla13[[#This Row],[INICIO VIA FERREA]]-L1</calculatedColumnFormula>
    </tableColumn>
    <tableColumn id="19" xr3:uid="{A513B208-7935-4DBA-87DC-434A720186EE}" name="TAG SOLDARUA DE RIELES" dataDxfId="32"/>
    <tableColumn id="21" xr3:uid="{BDB2CEB4-501E-4DAA-B122-07FE2914C3BB}" name="INICO SOLDADURA DE RIELES" dataDxfId="31">
      <calculatedColumnFormula>_xlfn.XLOOKUP(Tabla13[[#This Row],[TAG SOLDARUA DE RIELES]],[1]P6!A:A,[1]P6!G:G)</calculatedColumnFormula>
    </tableColumn>
    <tableColumn id="20" xr3:uid="{017CA381-54A1-47DC-985A-F00B477D41DB}" name="MOV TIERRA " dataDxfId="30"/>
    <tableColumn id="14" xr3:uid="{962255F0-6844-4231-9271-FE7467D38756}" name="TAG FIN MOV. TIERRAS" dataDxfId="29"/>
    <tableColumn id="15" xr3:uid="{2E1EEAAB-2FF8-4AAE-9CCF-960E8D355F12}" name="FIN MOV DE TIERRAS" dataDxfId="28">
      <calculatedColumnFormula>_xlfn.XLOOKUP(Tabla13[[#This Row],[TAG FIN MOV. TIERRAS]],[1]P6!A:A,[1]P6!H:H)</calculatedColumnFormula>
    </tableColumn>
    <tableColumn id="16" xr3:uid="{A1A5356A-D20F-4557-AB38-C9DF4C65BAAF}" name="TAG INICIO M TIERRAS" dataDxfId="27"/>
    <tableColumn id="17" xr3:uid="{F7E7A52F-A83B-49C4-A2C3-5E44A6B366C2}" name="INICIO MOV. TIERRAS" dataDxfId="26">
      <calculatedColumnFormula>_xlfn.XLOOKUP(Tabla13[[#This Row],[TAG INICIO M TIERRAS]],[1]P6!A:A,[1]P6!G:G)</calculatedColumnFormula>
    </tableColumn>
    <tableColumn id="24" xr3:uid="{1612F04C-4D16-4444-8560-3629FECDA054}" name="SISTEMAS FERREOS" dataDxfId="25"/>
    <tableColumn id="25" xr3:uid="{D40F6EE6-673D-4F42-AAA5-D0C6AB3E902F}" name="TAG FINAL SISTEMAS FERREOS" dataDxfId="24"/>
    <tableColumn id="26" xr3:uid="{CAFF447D-604C-4416-ABCB-1D5E8D8FC235}" name=" FINAL SISTEMAS FERREOS" dataDxfId="23">
      <calculatedColumnFormula>_xlfn.XLOOKUP(Tabla13[[#This Row],[TAG FINAL SISTEMAS FERREOS]],[1]P6!A:A,[1]P6!H:H)</calculatedColumnFormula>
    </tableColumn>
    <tableColumn id="22" xr3:uid="{22897D31-64FD-4F68-BBF7-D23BFC9438AA}" name="TAG INICIO  SISTEMAS FERREOS" dataDxfId="22"/>
    <tableColumn id="23" xr3:uid="{74BEE0A9-5238-4518-AAD3-1B29C76027D0}" name="INICIO SISTEMAS FERREOS" dataDxfId="21">
      <calculatedColumnFormula>_xlfn.XLOOKUP(Tabla13[[#This Row],[TAG INICIO  SISTEMAS FERREOS]],[1]P6!A:A,[1]P6!G:G)</calculatedColumnFormula>
    </tableColumn>
    <tableColumn id="27" xr3:uid="{49ED1FE8-4A4C-4F78-BD2F-E8F80DA9CCAD}" name="INICO PK ESTACION" dataDxfId="20"/>
    <tableColumn id="28" xr3:uid="{C7B322A7-EBE0-416A-BC74-51C499E5A68A}" name="FIN  PK ESTACION" dataDxfId="19">
      <calculatedColumnFormula>Tabla13[[#This Row],[INICO PK ESTACION]]+0.2</calculatedColumnFormula>
    </tableColumn>
    <tableColumn id="31" xr3:uid="{49F3A455-A299-4389-8DC6-281460296699}" name="ESTACIONES" dataDxfId="18"/>
    <tableColumn id="29" xr3:uid="{388EA354-DAE6-46E9-821E-587B84391E87}" name="TAG INICIO ESTACIONES" dataDxfId="17"/>
    <tableColumn id="32" xr3:uid="{B74082A2-3534-46D0-A575-44911F3FEDAD}" name=" INICIO ESTACIONES" dataDxfId="16">
      <calculatedColumnFormula>_xlfn.XLOOKUP(Tabla13[[#This Row],[TAG INICIO ESTACIONES]],[1]P6!A:A,[1]P6!G:G)</calculatedColumnFormula>
    </tableColumn>
    <tableColumn id="30" xr3:uid="{AB9270E3-49BD-493A-9867-FDDA9D5CBF85}" name="TAG FINAL ESTACIONES" dataDxfId="15"/>
    <tableColumn id="33" xr3:uid="{480B1A2D-8A2E-4BF4-B3B9-2DA4709364F8}" name="FINAL ESTACIONES" dataDxfId="14">
      <calculatedColumnFormula>_xlfn.XLOOKUP(Tabla13[[#This Row],[TAG FINAL ESTACIONES]],[1]P6!A:A,[1]P6!H:H)</calculatedColumnFormula>
    </tableColumn>
    <tableColumn id="34" xr3:uid="{902497F4-6626-4443-B4ED-B12549B88792}" name="PUENTES Y TALLERES" dataDxfId="13"/>
    <tableColumn id="35" xr3:uid="{2351495F-A1A6-4C4D-BC82-AE4184E2CAD4}" name="INIO PK PUENTE" dataDxfId="12"/>
    <tableColumn id="36" xr3:uid="{F9E1A57D-2A4E-4238-B861-330D57886A52}" name="FIN DE PK PUENTES" dataDxfId="11"/>
    <tableColumn id="37" xr3:uid="{0122D2B4-E2B9-4455-A30F-A1943DA31987}" name="TAG INICO PUENTE" dataDxfId="10"/>
    <tableColumn id="39" xr3:uid="{15E286DF-C945-4D30-9F60-101C7EBD5AE4}" name="INICO PUENTE" dataDxfId="9">
      <calculatedColumnFormula>_xlfn.XLOOKUP(Tabla13[[#This Row],[TAG INICO PUENTE]],[1]P6!A:A,[1]P6!G:G)</calculatedColumnFormula>
    </tableColumn>
    <tableColumn id="38" xr3:uid="{0B9BAB38-D7BC-4D19-9CE8-0C21EBAE31F8}" name="TAG FINAL PUENTES" dataDxfId="8"/>
    <tableColumn id="40" xr3:uid="{84102E53-5FAB-480B-85AF-39999B236AFE}" name="FINAL PUENTES" dataDxfId="7">
      <calculatedColumnFormula>_xlfn.XLOOKUP(Tabla13[[#This Row],[TAG FINAL PUENTES]],[1]P6!A:A,[1]P6!H:H)</calculatedColumnFormula>
    </tableColumn>
    <tableColumn id="41" xr3:uid="{8EF1AF93-165F-4372-99A5-0D90E655E1E0}" name="CABLE DE CATENARIA" dataDxfId="6"/>
    <tableColumn id="42" xr3:uid="{AB8F382A-4510-478A-BCBE-FB91B27879EE}" name="TAG FINAL CABLE DE CATENARIA" dataDxfId="5"/>
    <tableColumn id="43" xr3:uid="{B30728FC-8964-46CF-AA87-CDF8C0FC6F5F}" name=" FINAL CABLE DE CATENARIA" dataDxfId="4">
      <calculatedColumnFormula>_xlfn.XLOOKUP(Tabla13[[#This Row],[TAG FINAL SISTEMAS FERREOS]],[1]P6!T:T,[1]P6!AA:AA)</calculatedColumnFormula>
    </tableColumn>
    <tableColumn id="44" xr3:uid="{F4B6298E-C468-4174-B8E2-FADF8589653B}" name="TAG INICIO  CABLE DE CATENARIA" dataDxfId="3"/>
    <tableColumn id="45" xr3:uid="{1BB26B50-1A33-4EAB-860C-258D1DFCD1E8}" name="INICIO SISTEMAS CABLE DE CATENARIA" dataDxfId="2">
      <calculatedColumnFormula>_xlfn.XLOOKUP(Tabla13[[#This Row],[TAG INICIO  SISTEMAS FERREOS]],[1]P6!T:T,[1]P6!Z:Z)</calculatedColumnFormula>
    </tableColumn>
    <tableColumn id="46" xr3:uid="{AB158076-5276-477E-8AA2-7A8CB9DD3EDE}" name="RENDIMIENTO  CABLE" dataDxfId="1">
      <calculatedColumnFormula>(Tabla13[[#This Row],[CANT  KM]]*40)/5.1</calculatedColumnFormula>
    </tableColumn>
    <tableColumn id="47" xr3:uid="{AE8E0011-2367-484E-BEA3-D3D67711ADD6}" name="RENDIMIENTO SOLDADURA" dataDxfId="0">
      <calculatedColumnFormula>(Tabla13[[#This Row],[CANT  KM]]*35)/5.1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AF8C-DA4A-4BDD-8436-47CF8CFA31C6}">
  <dimension ref="A1:BA27"/>
  <sheetViews>
    <sheetView tabSelected="1" zoomScale="55" zoomScaleNormal="55" workbookViewId="0">
      <selection activeCell="A2" sqref="A2"/>
    </sheetView>
  </sheetViews>
  <sheetFormatPr defaultColWidth="11.5703125" defaultRowHeight="22.5" x14ac:dyDescent="0.35"/>
  <cols>
    <col min="1" max="1" width="16.7109375" style="1" customWidth="1"/>
    <col min="2" max="2" width="18.140625" style="1" customWidth="1"/>
    <col min="3" max="4" width="11.5703125" style="1" customWidth="1"/>
    <col min="5" max="5" width="22.7109375" style="41" customWidth="1"/>
    <col min="6" max="6" width="20.42578125" style="42" customWidth="1"/>
    <col min="7" max="7" width="37.85546875" style="1" customWidth="1"/>
    <col min="8" max="8" width="31.5703125" style="1" customWidth="1"/>
    <col min="9" max="9" width="27.5703125" style="43" customWidth="1"/>
    <col min="10" max="10" width="27.140625" customWidth="1"/>
    <col min="11" max="11" width="23.28515625" style="43" customWidth="1"/>
    <col min="12" max="12" width="29.85546875" style="43" customWidth="1"/>
    <col min="13" max="13" width="23.140625" style="1" customWidth="1"/>
    <col min="14" max="14" width="21.42578125" style="1" customWidth="1"/>
    <col min="15" max="16" width="16.7109375" style="1" customWidth="1"/>
    <col min="17" max="17" width="18.7109375" style="12" customWidth="1"/>
    <col min="18" max="18" width="24.7109375" style="1" customWidth="1"/>
    <col min="19" max="19" width="40" style="1" customWidth="1"/>
    <col min="20" max="20" width="22.28515625" style="1" customWidth="1"/>
    <col min="21" max="21" width="23.42578125" style="1" customWidth="1"/>
    <col min="22" max="22" width="22.28515625" style="1" customWidth="1"/>
    <col min="23" max="23" width="30.7109375" style="1" hidden="1" customWidth="1"/>
    <col min="24" max="25" width="25.7109375" style="1" hidden="1" customWidth="1"/>
    <col min="26" max="26" width="19" style="1" hidden="1" customWidth="1"/>
    <col min="27" max="27" width="23.28515625" style="1" hidden="1" customWidth="1"/>
    <col min="28" max="28" width="16.28515625" style="44" customWidth="1"/>
    <col min="29" max="29" width="16.140625" style="1" customWidth="1"/>
    <col min="30" max="30" width="29" style="1" customWidth="1"/>
    <col min="31" max="32" width="17.42578125" style="1" customWidth="1"/>
    <col min="33" max="33" width="19.140625" style="1" customWidth="1"/>
    <col min="34" max="34" width="16.7109375" style="12" customWidth="1"/>
    <col min="35" max="35" width="36.42578125" style="1" customWidth="1"/>
    <col min="36" max="36" width="16" style="1" customWidth="1"/>
    <col min="37" max="37" width="21.42578125" style="1" customWidth="1"/>
    <col min="38" max="39" width="21.28515625" style="1" customWidth="1"/>
    <col min="40" max="40" width="21.85546875" style="1" customWidth="1"/>
    <col min="41" max="41" width="17.5703125" style="1" customWidth="1"/>
    <col min="42" max="42" width="24.7109375" style="1" customWidth="1"/>
    <col min="43" max="43" width="33.7109375" style="1" customWidth="1"/>
    <col min="44" max="44" width="20.42578125" style="1" customWidth="1"/>
    <col min="45" max="45" width="18.7109375" style="1" customWidth="1"/>
    <col min="46" max="46" width="24.28515625" style="1" customWidth="1"/>
    <col min="47" max="47" width="18.7109375" style="1" customWidth="1"/>
    <col min="48" max="48" width="18.28515625" style="1" bestFit="1" customWidth="1"/>
    <col min="49" max="16384" width="11.5703125" style="1"/>
  </cols>
  <sheetData>
    <row r="1" spans="1:53" ht="87" customHeight="1" x14ac:dyDescent="0.35">
      <c r="A1" s="1" t="s">
        <v>347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 t="s">
        <v>12</v>
      </c>
      <c r="O1" s="5" t="s">
        <v>13</v>
      </c>
      <c r="P1" s="5" t="s">
        <v>14</v>
      </c>
      <c r="Q1" s="8" t="s">
        <v>15</v>
      </c>
      <c r="R1" s="5" t="s">
        <v>16</v>
      </c>
      <c r="S1" s="5" t="s">
        <v>17</v>
      </c>
      <c r="T1" s="5" t="s">
        <v>18</v>
      </c>
      <c r="U1" s="7" t="s">
        <v>19</v>
      </c>
      <c r="V1" s="7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10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8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8" t="s">
        <v>39</v>
      </c>
      <c r="AP1" s="11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</row>
    <row r="2" spans="1:53" ht="45" x14ac:dyDescent="0.35">
      <c r="A2" s="12">
        <v>46411</v>
      </c>
      <c r="B2" s="13" t="s">
        <v>47</v>
      </c>
      <c r="C2" s="14">
        <v>0</v>
      </c>
      <c r="D2" s="14">
        <v>0.99399999999999999</v>
      </c>
      <c r="E2" s="15">
        <f>+D2-C2</f>
        <v>0.99399999999999999</v>
      </c>
      <c r="F2" s="14" t="s">
        <v>48</v>
      </c>
      <c r="G2" s="16" t="s">
        <v>49</v>
      </c>
      <c r="H2" s="16"/>
      <c r="I2" s="17"/>
      <c r="J2" s="18" t="s">
        <v>50</v>
      </c>
      <c r="K2" s="19" t="s">
        <v>51</v>
      </c>
      <c r="L2" s="20">
        <f>_xlfn.XLOOKUP(Tabla13[[#This Row],[TAG FINAL  VIA FERREA]],[1]P6!A:A,[1]P6!H:H)</f>
        <v>46011</v>
      </c>
      <c r="M2" s="21" t="s">
        <v>51</v>
      </c>
      <c r="N2" s="20">
        <f>_xlfn.XLOOKUP(Tabla13[[#This Row],[TAG INICIO VIA FERREA]],[1]P6!A:A,[1]P6!G:G)</f>
        <v>46002</v>
      </c>
      <c r="O2" s="22">
        <f>Tabla13[[#This Row],[INICIO VIA FERREA]]-Tabla13[[#This Row],[FIN  VIA FERREA]]</f>
        <v>-9</v>
      </c>
      <c r="P2" s="22" t="s">
        <v>51</v>
      </c>
      <c r="Q2" s="20">
        <f>_xlfn.XLOOKUP(Tabla13[[#This Row],[TAG SOLDARUA DE RIELES]],[1]P6!A:A,[1]P6!G:G)</f>
        <v>46002</v>
      </c>
      <c r="R2" s="22" t="s">
        <v>52</v>
      </c>
      <c r="S2" s="19" t="s">
        <v>53</v>
      </c>
      <c r="T2" s="20">
        <f>_xlfn.XLOOKUP(Tabla13[[#This Row],[TAG FIN MOV. TIERRAS]],[1]P6!A:A,[1]P6!H:H)</f>
        <v>45813</v>
      </c>
      <c r="U2" s="23" t="s">
        <v>54</v>
      </c>
      <c r="V2" s="20">
        <f>_xlfn.XLOOKUP(Tabla13[[#This Row],[TAG INICIO M TIERRAS]],[1]P6!A:A,[1]P6!G:G)</f>
        <v>45702</v>
      </c>
      <c r="W2" s="20" t="s">
        <v>55</v>
      </c>
      <c r="X2" s="19" t="s">
        <v>56</v>
      </c>
      <c r="Y2" s="20">
        <f>_xlfn.XLOOKUP(Tabla13[[#This Row],[TAG FINAL SISTEMAS FERREOS]],[1]P6!A:A,[1]P6!H:H)</f>
        <v>46141</v>
      </c>
      <c r="Z2" s="19" t="s">
        <v>57</v>
      </c>
      <c r="AA2" s="20">
        <f>_xlfn.XLOOKUP(Tabla13[[#This Row],[TAG INICIO  SISTEMAS FERREOS]],[1]P6!A:A,[1]P6!G:G)</f>
        <v>45908</v>
      </c>
      <c r="AB2" s="22">
        <v>0.78</v>
      </c>
      <c r="AC2" s="22">
        <f>Tabla13[[#This Row],[INICO PK ESTACION]]+0.01</f>
        <v>0.79</v>
      </c>
      <c r="AD2" s="16" t="s">
        <v>58</v>
      </c>
      <c r="AE2" s="19" t="s">
        <v>59</v>
      </c>
      <c r="AF2" s="20">
        <f>_xlfn.XLOOKUP(Tabla13[[#This Row],[TAG INICIO ESTACIONES]],[1]P6!A:A,[1]P6!G:G)</f>
        <v>45722</v>
      </c>
      <c r="AG2" s="19" t="s">
        <v>60</v>
      </c>
      <c r="AH2" s="20">
        <f>_xlfn.XLOOKUP(Tabla13[[#This Row],[TAG FINAL ESTACIONES]],[1]P6!A:A,[1]P6!H:H)</f>
        <v>46009</v>
      </c>
      <c r="AI2" s="16"/>
      <c r="AJ2" s="19"/>
      <c r="AK2" s="19"/>
      <c r="AL2" s="19"/>
      <c r="AM2" s="20">
        <f>_xlfn.XLOOKUP(Tabla13[[#This Row],[TAG INICO PUENTE]],[1]P6!A:A,[1]P6!G:G)</f>
        <v>0</v>
      </c>
      <c r="AN2" s="19"/>
      <c r="AO2" s="20">
        <f>_xlfn.XLOOKUP(Tabla13[[#This Row],[TAG FINAL PUENTES]],[1]P6!A:A,[1]P6!H:H)</f>
        <v>0</v>
      </c>
      <c r="AP2" s="20" t="s">
        <v>61</v>
      </c>
      <c r="AQ2" s="19" t="s">
        <v>62</v>
      </c>
      <c r="AR2" s="20">
        <f>_xlfn.XLOOKUP(Tabla13[[#This Row],[TAG FINAL CABLE DE CATENARIA]],[1]P6!A:A,[1]P6!H:H)</f>
        <v>46041</v>
      </c>
      <c r="AS2" s="19" t="s">
        <v>62</v>
      </c>
      <c r="AT2" s="20">
        <f>_xlfn.XLOOKUP(Tabla13[[#This Row],[TAG INICIO  CABLE DE CATENARIA]],[1]P6!A:A,[1]P6!G:G)</f>
        <v>46029</v>
      </c>
      <c r="AU2" s="24">
        <f>(Tabla13[[#This Row],[CANT  KM]]*40)/5.1</f>
        <v>7.7960784313725489</v>
      </c>
      <c r="AV2" s="24">
        <f>(Tabla13[[#This Row],[CANT  KM]]*35)/5.1</f>
        <v>6.821568627450981</v>
      </c>
    </row>
    <row r="3" spans="1:53" ht="58.15" customHeight="1" x14ac:dyDescent="0.35">
      <c r="A3" s="12">
        <v>46380</v>
      </c>
      <c r="B3" s="13" t="s">
        <v>63</v>
      </c>
      <c r="C3" s="14">
        <f>D2</f>
        <v>0.99399999999999999</v>
      </c>
      <c r="D3" s="14">
        <v>3.42</v>
      </c>
      <c r="E3" s="15">
        <f t="shared" ref="E3:E19" si="0">+D3-C3</f>
        <v>2.4260000000000002</v>
      </c>
      <c r="F3" s="14" t="s">
        <v>48</v>
      </c>
      <c r="G3" s="16" t="s">
        <v>64</v>
      </c>
      <c r="H3" s="16" t="s">
        <v>65</v>
      </c>
      <c r="I3" s="17" t="s">
        <v>7</v>
      </c>
      <c r="J3" s="18" t="s">
        <v>66</v>
      </c>
      <c r="K3" s="19" t="s">
        <v>67</v>
      </c>
      <c r="L3" s="20">
        <f>_xlfn.XLOOKUP(Tabla13[[#This Row],[TAG FINAL  VIA FERREA]],[1]P6!A:A,[1]P6!H:H)</f>
        <v>46002</v>
      </c>
      <c r="M3" s="25" t="s">
        <v>67</v>
      </c>
      <c r="N3" s="20">
        <f>_xlfn.XLOOKUP(Tabla13[[#This Row],[TAG INICIO VIA FERREA]],[1]P6!A:A,[1]P6!G:G)</f>
        <v>45980</v>
      </c>
      <c r="O3" s="22">
        <f>Tabla13[[#This Row],[INICIO VIA FERREA]]-L2</f>
        <v>-31</v>
      </c>
      <c r="P3" s="22" t="s">
        <v>67</v>
      </c>
      <c r="Q3" s="20">
        <f>_xlfn.XLOOKUP(Tabla13[[#This Row],[TAG SOLDARUA DE RIELES]],[1]P6!A:A,[1]P6!G:G)</f>
        <v>45980</v>
      </c>
      <c r="R3" s="22" t="s">
        <v>68</v>
      </c>
      <c r="S3" s="19" t="s">
        <v>69</v>
      </c>
      <c r="T3" s="20">
        <f>_xlfn.XLOOKUP(Tabla13[[#This Row],[TAG FIN MOV. TIERRAS]],[1]P6!A:A,[1]P6!H:H)</f>
        <v>45835</v>
      </c>
      <c r="U3" s="26" t="s">
        <v>70</v>
      </c>
      <c r="V3" s="20">
        <f>_xlfn.XLOOKUP(Tabla13[[#This Row],[TAG INICIO M TIERRAS]],[1]P6!A:A,[1]P6!G:G)</f>
        <v>45713</v>
      </c>
      <c r="W3" s="20" t="s">
        <v>71</v>
      </c>
      <c r="X3" s="19" t="s">
        <v>72</v>
      </c>
      <c r="Y3" s="20">
        <f>_xlfn.XLOOKUP(Tabla13[[#This Row],[TAG FINAL SISTEMAS FERREOS]],[1]P6!A:A,[1]P6!H:H)</f>
        <v>46106</v>
      </c>
      <c r="Z3" s="19" t="s">
        <v>73</v>
      </c>
      <c r="AA3" s="20">
        <f>_xlfn.XLOOKUP(Tabla13[[#This Row],[TAG INICIO  SISTEMAS FERREOS]],[1]P6!A:A,[1]P6!G:G)</f>
        <v>45908</v>
      </c>
      <c r="AB3" s="22">
        <v>1.583</v>
      </c>
      <c r="AC3" s="22">
        <f>Tabla13[[#This Row],[INICO PK ESTACION]]+0.01</f>
        <v>1.593</v>
      </c>
      <c r="AD3" s="16" t="s">
        <v>74</v>
      </c>
      <c r="AE3" s="19" t="s">
        <v>75</v>
      </c>
      <c r="AF3" s="20">
        <f>_xlfn.XLOOKUP(Tabla13[[#This Row],[TAG INICIO ESTACIONES]],[1]P6!A:A,[1]P6!G:G)</f>
        <v>45701</v>
      </c>
      <c r="AG3" s="19" t="s">
        <v>76</v>
      </c>
      <c r="AH3" s="20">
        <f>_xlfn.XLOOKUP(Tabla13[[#This Row],[TAG FINAL ESTACIONES]],[1]P6!A:A,[1]P6!H:H)</f>
        <v>45986</v>
      </c>
      <c r="AI3" s="16" t="s">
        <v>77</v>
      </c>
      <c r="AJ3" s="19">
        <v>1.675</v>
      </c>
      <c r="AK3" s="19">
        <v>1.675</v>
      </c>
      <c r="AL3" s="19" t="s">
        <v>78</v>
      </c>
      <c r="AM3" s="20">
        <f>_xlfn.XLOOKUP(Tabla13[[#This Row],[TAG INICO PUENTE]],[1]P6!A:A,[1]P6!G:G)</f>
        <v>45608</v>
      </c>
      <c r="AN3" s="19" t="s">
        <v>79</v>
      </c>
      <c r="AO3" s="20">
        <f>_xlfn.XLOOKUP(Tabla13[[#This Row],[TAG FINAL PUENTES]],[1]P6!A:A,[1]P6!H:H)</f>
        <v>45961</v>
      </c>
      <c r="AP3" s="20" t="s">
        <v>80</v>
      </c>
      <c r="AQ3" s="19" t="s">
        <v>81</v>
      </c>
      <c r="AR3" s="20">
        <f>_xlfn.XLOOKUP(Tabla13[[#This Row],[TAG FINAL CABLE DE CATENARIA]],[1]P6!A:A,[1]P6!H:H)</f>
        <v>46029</v>
      </c>
      <c r="AS3" s="19" t="s">
        <v>81</v>
      </c>
      <c r="AT3" s="20">
        <f>_xlfn.XLOOKUP(Tabla13[[#This Row],[TAG INICIO  CABLE DE CATENARIA]],[1]P6!A:A,[1]P6!G:G)</f>
        <v>46003</v>
      </c>
      <c r="AU3" s="24">
        <f>(Tabla13[[#This Row],[CANT  KM]]*40)/5.1</f>
        <v>19.02745098039216</v>
      </c>
      <c r="AV3" s="24">
        <f>(Tabla13[[#This Row],[CANT  KM]]*35)/5.1</f>
        <v>16.64901960784314</v>
      </c>
      <c r="BA3" s="1">
        <f>5100*4/18</f>
        <v>1133.3333333333333</v>
      </c>
    </row>
    <row r="4" spans="1:53" ht="46.9" customHeight="1" x14ac:dyDescent="0.35">
      <c r="A4" s="12">
        <v>46411</v>
      </c>
      <c r="B4" s="13" t="s">
        <v>82</v>
      </c>
      <c r="C4" s="14">
        <f>D3</f>
        <v>3.42</v>
      </c>
      <c r="D4" s="14">
        <v>5.8869999999999996</v>
      </c>
      <c r="E4" s="15">
        <f t="shared" si="0"/>
        <v>2.4669999999999996</v>
      </c>
      <c r="F4" s="14" t="s">
        <v>48</v>
      </c>
      <c r="G4" s="16" t="s">
        <v>83</v>
      </c>
      <c r="H4" s="16" t="s">
        <v>84</v>
      </c>
      <c r="I4" s="17" t="s">
        <v>7</v>
      </c>
      <c r="J4" s="18" t="s">
        <v>85</v>
      </c>
      <c r="K4" s="19" t="s">
        <v>86</v>
      </c>
      <c r="L4" s="20">
        <f>_xlfn.XLOOKUP(Tabla13[[#This Row],[TAG FINAL  VIA FERREA]],[1]P6!A:A,[1]P6!H:H)</f>
        <v>45980</v>
      </c>
      <c r="M4" s="19" t="s">
        <v>87</v>
      </c>
      <c r="N4" s="20">
        <f>_xlfn.XLOOKUP(Tabla13[[#This Row],[TAG INICIO VIA FERREA]],[1]P6!A:A,[1]P6!G:G)</f>
        <v>45957</v>
      </c>
      <c r="O4" s="22">
        <f>Tabla13[[#This Row],[INICIO VIA FERREA]]-L3</f>
        <v>-45</v>
      </c>
      <c r="P4" s="22" t="s">
        <v>87</v>
      </c>
      <c r="Q4" s="20">
        <f>_xlfn.XLOOKUP(Tabla13[[#This Row],[TAG SOLDARUA DE RIELES]],[1]P6!A:A,[1]P6!G:G)</f>
        <v>45957</v>
      </c>
      <c r="R4" s="22" t="s">
        <v>88</v>
      </c>
      <c r="S4" s="19" t="s">
        <v>89</v>
      </c>
      <c r="T4" s="20">
        <f>_xlfn.XLOOKUP(Tabla13[[#This Row],[TAG FIN MOV. TIERRAS]],[1]P6!A:A,[1]P6!H:H)</f>
        <v>45822</v>
      </c>
      <c r="U4" s="23" t="s">
        <v>90</v>
      </c>
      <c r="V4" s="20">
        <f>_xlfn.XLOOKUP(Tabla13[[#This Row],[TAG INICIO M TIERRAS]],[1]P6!A:A,[1]P6!G:G)</f>
        <v>45703</v>
      </c>
      <c r="W4" s="20" t="s">
        <v>91</v>
      </c>
      <c r="X4" s="19" t="s">
        <v>92</v>
      </c>
      <c r="Y4" s="20">
        <f>_xlfn.XLOOKUP(Tabla13[[#This Row],[TAG FINAL SISTEMAS FERREOS]],[1]P6!A:A,[1]P6!H:H)</f>
        <v>46147</v>
      </c>
      <c r="Z4" s="19" t="s">
        <v>93</v>
      </c>
      <c r="AA4" s="20">
        <f>_xlfn.XLOOKUP(Tabla13[[#This Row],[TAG INICIO  SISTEMAS FERREOS]],[1]P6!A:A,[1]P6!G:G)</f>
        <v>45891</v>
      </c>
      <c r="AB4" s="22">
        <v>4.2300000000000004</v>
      </c>
      <c r="AC4" s="22">
        <f>Tabla13[[#This Row],[INICO PK ESTACION]]+0.01</f>
        <v>4.24</v>
      </c>
      <c r="AD4" s="16" t="s">
        <v>94</v>
      </c>
      <c r="AE4" s="19" t="s">
        <v>95</v>
      </c>
      <c r="AF4" s="20">
        <f>_xlfn.XLOOKUP(Tabla13[[#This Row],[TAG INICIO ESTACIONES]],[1]P6!A:A,[1]P6!G:G)</f>
        <v>45660</v>
      </c>
      <c r="AG4" s="19" t="s">
        <v>96</v>
      </c>
      <c r="AH4" s="20">
        <f>_xlfn.XLOOKUP(Tabla13[[#This Row],[TAG FINAL ESTACIONES]],[1]P6!A:A,[1]P6!H:H)</f>
        <v>45971</v>
      </c>
      <c r="AI4" s="16" t="s">
        <v>84</v>
      </c>
      <c r="AJ4" s="19">
        <v>5.3230000000000004</v>
      </c>
      <c r="AK4" s="19">
        <v>5.3230000000000004</v>
      </c>
      <c r="AL4" s="19" t="s">
        <v>97</v>
      </c>
      <c r="AM4" s="20">
        <f>_xlfn.XLOOKUP(Tabla13[[#This Row],[TAG INICO PUENTE]],[1]P6!A:A,[1]P6!G:G)</f>
        <v>45510</v>
      </c>
      <c r="AN4" s="19" t="s">
        <v>98</v>
      </c>
      <c r="AO4" s="20">
        <f>_xlfn.XLOOKUP(Tabla13[[#This Row],[TAG FINAL PUENTES]],[1]P6!A:A,[1]P6!H:H)</f>
        <v>45910</v>
      </c>
      <c r="AP4" s="20" t="s">
        <v>99</v>
      </c>
      <c r="AQ4" s="19" t="s">
        <v>100</v>
      </c>
      <c r="AR4" s="20">
        <f>_xlfn.XLOOKUP(Tabla13[[#This Row],[TAG FINAL CABLE DE CATENARIA]],[1]P6!A:A,[1]P6!H:H)</f>
        <v>46003</v>
      </c>
      <c r="AS4" s="19" t="s">
        <v>100</v>
      </c>
      <c r="AT4" s="20">
        <f>_xlfn.XLOOKUP(Tabla13[[#This Row],[TAG INICIO  CABLE DE CATENARIA]],[1]P6!A:A,[1]P6!G:G)</f>
        <v>45983</v>
      </c>
      <c r="AU4" s="24">
        <f>(Tabla13[[#This Row],[CANT  KM]]*40)/5.1</f>
        <v>19.349019607843136</v>
      </c>
      <c r="AV4" s="24">
        <f>(Tabla13[[#This Row],[CANT  KM]]*35)/5.1</f>
        <v>16.930392156862744</v>
      </c>
      <c r="BA4" s="1">
        <f>BA3/35</f>
        <v>32.38095238095238</v>
      </c>
    </row>
    <row r="5" spans="1:53" ht="45" x14ac:dyDescent="0.35">
      <c r="A5" s="12">
        <v>46380</v>
      </c>
      <c r="B5" s="13" t="s">
        <v>101</v>
      </c>
      <c r="C5" s="14">
        <f>D4</f>
        <v>5.8869999999999996</v>
      </c>
      <c r="D5" s="14">
        <v>7.5579999999999998</v>
      </c>
      <c r="E5" s="15">
        <f t="shared" si="0"/>
        <v>1.6710000000000003</v>
      </c>
      <c r="F5" s="14" t="s">
        <v>48</v>
      </c>
      <c r="G5" s="16" t="s">
        <v>102</v>
      </c>
      <c r="H5" s="16" t="s">
        <v>103</v>
      </c>
      <c r="I5" s="17" t="s">
        <v>7</v>
      </c>
      <c r="J5" s="18" t="s">
        <v>104</v>
      </c>
      <c r="K5" s="19" t="s">
        <v>105</v>
      </c>
      <c r="L5" s="20">
        <f>_xlfn.XLOOKUP(Tabla13[[#This Row],[TAG FINAL  VIA FERREA]],[1]P6!A:A,[1]P6!H:H)</f>
        <v>45952</v>
      </c>
      <c r="M5" s="19" t="s">
        <v>105</v>
      </c>
      <c r="N5" s="20">
        <f>_xlfn.XLOOKUP(Tabla13[[#This Row],[TAG INICIO VIA FERREA]],[1]P6!A:A,[1]P6!G:G)</f>
        <v>45937</v>
      </c>
      <c r="O5" s="22">
        <f>Tabla13[[#This Row],[INICIO VIA FERREA]]-L4</f>
        <v>-43</v>
      </c>
      <c r="P5" s="22" t="s">
        <v>105</v>
      </c>
      <c r="Q5" s="20">
        <f>_xlfn.XLOOKUP(Tabla13[[#This Row],[TAG SOLDARUA DE RIELES]],[1]P6!A:A,[1]P6!G:G)</f>
        <v>45937</v>
      </c>
      <c r="R5" s="22" t="s">
        <v>106</v>
      </c>
      <c r="S5" s="19" t="s">
        <v>107</v>
      </c>
      <c r="T5" s="20">
        <f>_xlfn.XLOOKUP(Tabla13[[#This Row],[TAG FIN MOV. TIERRAS]],[1]P6!A:A,[1]P6!H:H)</f>
        <v>45822</v>
      </c>
      <c r="U5" s="26" t="s">
        <v>108</v>
      </c>
      <c r="V5" s="20">
        <f>_xlfn.XLOOKUP(Tabla13[[#This Row],[TAG INICIO M TIERRAS]],[1]P6!A:A,[1]P6!G:G)</f>
        <v>45694</v>
      </c>
      <c r="W5" s="20" t="s">
        <v>109</v>
      </c>
      <c r="X5" s="19" t="s">
        <v>110</v>
      </c>
      <c r="Y5" s="20">
        <f>_xlfn.XLOOKUP(Tabla13[[#This Row],[TAG FINAL SISTEMAS FERREOS]],[1]P6!A:A,[1]P6!H:H)</f>
        <v>46137</v>
      </c>
      <c r="Z5" s="19" t="s">
        <v>111</v>
      </c>
      <c r="AA5" s="20">
        <f>_xlfn.XLOOKUP(Tabla13[[#This Row],[TAG INICIO  SISTEMAS FERREOS]],[1]P6!A:A,[1]P6!G:G)</f>
        <v>45881</v>
      </c>
      <c r="AB5" s="22">
        <v>7.7190000000000003</v>
      </c>
      <c r="AC5" s="22">
        <f>Tabla13[[#This Row],[INICO PK ESTACION]]+0.01</f>
        <v>7.7290000000000001</v>
      </c>
      <c r="AD5" s="16" t="s">
        <v>102</v>
      </c>
      <c r="AE5" s="19" t="s">
        <v>112</v>
      </c>
      <c r="AF5" s="20">
        <f>_xlfn.XLOOKUP(Tabla13[[#This Row],[TAG INICIO ESTACIONES]],[1]P6!A:A,[1]P6!G:G)</f>
        <v>45614</v>
      </c>
      <c r="AG5" s="19" t="s">
        <v>113</v>
      </c>
      <c r="AH5" s="20">
        <f>_xlfn.XLOOKUP(Tabla13[[#This Row],[TAG FINAL ESTACIONES]],[1]P6!A:A,[1]P6!H:H)</f>
        <v>45926</v>
      </c>
      <c r="AI5" s="16" t="s">
        <v>103</v>
      </c>
      <c r="AJ5" s="19">
        <v>7.0830000000000002</v>
      </c>
      <c r="AK5" s="19">
        <v>7.0830000000000002</v>
      </c>
      <c r="AL5" s="19" t="s">
        <v>114</v>
      </c>
      <c r="AM5" s="20">
        <f>_xlfn.XLOOKUP(Tabla13[[#This Row],[TAG INICO PUENTE]],[1]P6!A:A,[1]P6!G:G)</f>
        <v>45456</v>
      </c>
      <c r="AN5" s="19" t="s">
        <v>115</v>
      </c>
      <c r="AO5" s="20">
        <f>_xlfn.XLOOKUP(Tabla13[[#This Row],[TAG FINAL PUENTES]],[1]P6!A:A,[1]P6!H:H)</f>
        <v>45903</v>
      </c>
      <c r="AP5" s="20" t="s">
        <v>116</v>
      </c>
      <c r="AQ5" s="19" t="s">
        <v>117</v>
      </c>
      <c r="AR5" s="20">
        <f>_xlfn.XLOOKUP(Tabla13[[#This Row],[TAG FINAL CABLE DE CATENARIA]],[1]P6!A:A,[1]P6!H:H)</f>
        <v>45983</v>
      </c>
      <c r="AS5" s="19" t="s">
        <v>117</v>
      </c>
      <c r="AT5" s="20">
        <f>_xlfn.XLOOKUP(Tabla13[[#This Row],[TAG INICIO  CABLE DE CATENARIA]],[1]P6!A:A,[1]P6!G:G)</f>
        <v>45966</v>
      </c>
      <c r="AU5" s="24">
        <f>(Tabla13[[#This Row],[CANT  KM]]*40)/5.1</f>
        <v>13.105882352941178</v>
      </c>
      <c r="AV5" s="24">
        <f>(Tabla13[[#This Row],[CANT  KM]]*35)/5.1</f>
        <v>11.467647058823532</v>
      </c>
      <c r="BA5" s="1">
        <f>BA4/8</f>
        <v>4.0476190476190474</v>
      </c>
    </row>
    <row r="6" spans="1:53" ht="45" x14ac:dyDescent="0.35">
      <c r="A6" s="12">
        <v>46411</v>
      </c>
      <c r="B6" s="13" t="s">
        <v>118</v>
      </c>
      <c r="C6" s="14">
        <f t="shared" ref="C6:C19" si="1">D5</f>
        <v>7.5579999999999998</v>
      </c>
      <c r="D6" s="14">
        <v>8.86</v>
      </c>
      <c r="E6" s="15">
        <f t="shared" si="0"/>
        <v>1.3019999999999996</v>
      </c>
      <c r="F6" s="14" t="s">
        <v>48</v>
      </c>
      <c r="G6" s="16" t="s">
        <v>119</v>
      </c>
      <c r="H6" s="16" t="s">
        <v>120</v>
      </c>
      <c r="I6" s="17" t="s">
        <v>7</v>
      </c>
      <c r="J6" s="18" t="s">
        <v>121</v>
      </c>
      <c r="K6" s="19" t="s">
        <v>122</v>
      </c>
      <c r="L6" s="20">
        <f>_xlfn.XLOOKUP(Tabla13[[#This Row],[TAG FINAL  VIA FERREA]],[1]P6!A:A,[1]P6!H:H)</f>
        <v>45920</v>
      </c>
      <c r="M6" s="19" t="s">
        <v>122</v>
      </c>
      <c r="N6" s="20">
        <f>_xlfn.XLOOKUP(Tabla13[[#This Row],[TAG INICIO VIA FERREA]],[1]P6!A:A,[1]P6!G:G)</f>
        <v>45909</v>
      </c>
      <c r="O6" s="22">
        <f>Tabla13[[#This Row],[INICIO VIA FERREA]]-L5</f>
        <v>-43</v>
      </c>
      <c r="P6" s="22" t="s">
        <v>122</v>
      </c>
      <c r="Q6" s="20">
        <f>_xlfn.XLOOKUP(Tabla13[[#This Row],[TAG SOLDARUA DE RIELES]],[1]P6!A:A,[1]P6!G:G)</f>
        <v>45909</v>
      </c>
      <c r="R6" s="22" t="s">
        <v>123</v>
      </c>
      <c r="S6" s="19" t="s">
        <v>124</v>
      </c>
      <c r="T6" s="20">
        <f>_xlfn.XLOOKUP(Tabla13[[#This Row],[TAG FIN MOV. TIERRAS]],[1]P6!A:A,[1]P6!H:H)</f>
        <v>45772</v>
      </c>
      <c r="U6" s="23" t="s">
        <v>125</v>
      </c>
      <c r="V6" s="20">
        <f>_xlfn.XLOOKUP(Tabla13[[#This Row],[TAG INICIO M TIERRAS]],[1]P6!A:A,[1]P6!G:G)</f>
        <v>45665</v>
      </c>
      <c r="W6" s="20" t="s">
        <v>126</v>
      </c>
      <c r="X6" s="19" t="s">
        <v>127</v>
      </c>
      <c r="Y6" s="20">
        <f>_xlfn.XLOOKUP(Tabla13[[#This Row],[TAG FINAL SISTEMAS FERREOS]],[1]P6!A:A,[1]P6!H:H)</f>
        <v>46059</v>
      </c>
      <c r="Z6" s="19" t="s">
        <v>128</v>
      </c>
      <c r="AA6" s="20">
        <f>_xlfn.XLOOKUP(Tabla13[[#This Row],[TAG INICIO  SISTEMAS FERREOS]],[1]P6!A:A,[1]P6!G:G)</f>
        <v>45888</v>
      </c>
      <c r="AB6" s="22">
        <v>8.6210000000000004</v>
      </c>
      <c r="AC6" s="22">
        <f>Tabla13[[#This Row],[INICO PK ESTACION]]+0.01</f>
        <v>8.6310000000000002</v>
      </c>
      <c r="AD6" s="16" t="s">
        <v>119</v>
      </c>
      <c r="AE6" s="19" t="s">
        <v>129</v>
      </c>
      <c r="AF6" s="20">
        <f>_xlfn.XLOOKUP(Tabla13[[#This Row],[TAG INICIO ESTACIONES]],[1]P6!A:A,[1]P6!G:G)</f>
        <v>45591</v>
      </c>
      <c r="AG6" s="19" t="s">
        <v>130</v>
      </c>
      <c r="AH6" s="20">
        <f>_xlfn.XLOOKUP(Tabla13[[#This Row],[TAG FINAL ESTACIONES]],[1]P6!A:A,[1]P6!H:H)</f>
        <v>45908</v>
      </c>
      <c r="AI6" s="16" t="s">
        <v>120</v>
      </c>
      <c r="AJ6" s="19">
        <v>8.077</v>
      </c>
      <c r="AK6" s="19">
        <v>8.077</v>
      </c>
      <c r="AL6" s="19" t="s">
        <v>131</v>
      </c>
      <c r="AM6" s="20">
        <f>_xlfn.XLOOKUP(Tabla13[[#This Row],[TAG INICO PUENTE]],[1]P6!A:A,[1]P6!G:G)</f>
        <v>45625</v>
      </c>
      <c r="AN6" s="19" t="s">
        <v>132</v>
      </c>
      <c r="AO6" s="20">
        <f>_xlfn.XLOOKUP(Tabla13[[#This Row],[TAG FINAL PUENTES]],[1]P6!A:A,[1]P6!H:H)</f>
        <v>45882</v>
      </c>
      <c r="AP6" s="20" t="s">
        <v>133</v>
      </c>
      <c r="AQ6" s="19" t="s">
        <v>134</v>
      </c>
      <c r="AR6" s="20">
        <f>_xlfn.XLOOKUP(Tabla13[[#This Row],[TAG FINAL CABLE DE CATENARIA]],[1]P6!A:A,[1]P6!H:H)</f>
        <v>45966</v>
      </c>
      <c r="AS6" s="19" t="s">
        <v>134</v>
      </c>
      <c r="AT6" s="20">
        <f>_xlfn.XLOOKUP(Tabla13[[#This Row],[TAG INICIO  CABLE DE CATENARIA]],[1]P6!A:A,[1]P6!G:G)</f>
        <v>45953</v>
      </c>
      <c r="AU6" s="24">
        <f>(Tabla13[[#This Row],[CANT  KM]]*40)/5.1</f>
        <v>10.21176470588235</v>
      </c>
      <c r="AV6" s="24">
        <f>(Tabla13[[#This Row],[CANT  KM]]*35)/5.1</f>
        <v>8.9352941176470573</v>
      </c>
    </row>
    <row r="7" spans="1:53" ht="45" x14ac:dyDescent="0.35">
      <c r="A7" s="12">
        <v>46380</v>
      </c>
      <c r="B7" s="13" t="s">
        <v>135</v>
      </c>
      <c r="C7" s="14">
        <f t="shared" si="1"/>
        <v>8.86</v>
      </c>
      <c r="D7" s="14">
        <v>10.26</v>
      </c>
      <c r="E7" s="15">
        <f t="shared" si="0"/>
        <v>1.4000000000000004</v>
      </c>
      <c r="F7" s="14" t="s">
        <v>48</v>
      </c>
      <c r="G7" s="16" t="s">
        <v>136</v>
      </c>
      <c r="H7" s="16"/>
      <c r="I7" s="17"/>
      <c r="J7" s="18" t="s">
        <v>137</v>
      </c>
      <c r="K7" s="19" t="s">
        <v>138</v>
      </c>
      <c r="L7" s="20">
        <f>_xlfn.XLOOKUP(Tabla13[[#This Row],[TAG FINAL  VIA FERREA]],[1]P6!A:A,[1]P6!H:H)</f>
        <v>45909</v>
      </c>
      <c r="M7" s="19" t="s">
        <v>138</v>
      </c>
      <c r="N7" s="20">
        <f>_xlfn.XLOOKUP(Tabla13[[#This Row],[TAG INICIO VIA FERREA]],[1]P6!A:A,[1]P6!G:G)</f>
        <v>45897</v>
      </c>
      <c r="O7" s="22">
        <f>Tabla13[[#This Row],[INICIO VIA FERREA]]-L6</f>
        <v>-23</v>
      </c>
      <c r="P7" s="22" t="s">
        <v>138</v>
      </c>
      <c r="Q7" s="20">
        <f>_xlfn.XLOOKUP(Tabla13[[#This Row],[TAG SOLDARUA DE RIELES]],[1]P6!A:A,[1]P6!G:G)</f>
        <v>45897</v>
      </c>
      <c r="R7" s="22" t="s">
        <v>139</v>
      </c>
      <c r="S7" s="19" t="s">
        <v>140</v>
      </c>
      <c r="T7" s="20">
        <f>_xlfn.XLOOKUP(Tabla13[[#This Row],[TAG FIN MOV. TIERRAS]],[1]P6!A:A,[1]P6!H:H)</f>
        <v>45665</v>
      </c>
      <c r="U7" s="26" t="s">
        <v>141</v>
      </c>
      <c r="V7" s="20">
        <f>_xlfn.XLOOKUP(Tabla13[[#This Row],[TAG INICIO M TIERRAS]],[1]P6!A:A,[1]P6!G:G)</f>
        <v>45526</v>
      </c>
      <c r="W7" s="20" t="s">
        <v>142</v>
      </c>
      <c r="X7" s="19" t="s">
        <v>143</v>
      </c>
      <c r="Y7" s="20">
        <f>_xlfn.XLOOKUP(Tabla13[[#This Row],[TAG FINAL SISTEMAS FERREOS]],[1]P6!A:A,[1]P6!H:H)</f>
        <v>46098</v>
      </c>
      <c r="Z7" s="19" t="s">
        <v>144</v>
      </c>
      <c r="AA7" s="20">
        <f>_xlfn.XLOOKUP(Tabla13[[#This Row],[TAG INICIO  SISTEMAS FERREOS]],[1]P6!A:A,[1]P6!G:G)</f>
        <v>45909</v>
      </c>
      <c r="AB7" s="22">
        <v>10.145</v>
      </c>
      <c r="AC7" s="22">
        <f>Tabla13[[#This Row],[INICO PK ESTACION]]+0.01</f>
        <v>10.154999999999999</v>
      </c>
      <c r="AD7" s="16" t="s">
        <v>136</v>
      </c>
      <c r="AE7" s="19" t="s">
        <v>145</v>
      </c>
      <c r="AF7" s="20">
        <f>_xlfn.XLOOKUP(Tabla13[[#This Row],[TAG INICIO ESTACIONES]],[1]P6!A:A,[1]P6!G:G)</f>
        <v>45570</v>
      </c>
      <c r="AG7" s="19" t="s">
        <v>146</v>
      </c>
      <c r="AH7" s="20">
        <f>_xlfn.XLOOKUP(Tabla13[[#This Row],[TAG FINAL ESTACIONES]],[1]P6!A:A,[1]P6!H:H)</f>
        <v>45842</v>
      </c>
      <c r="AI7" s="16"/>
      <c r="AJ7" s="19"/>
      <c r="AK7" s="19"/>
      <c r="AL7" s="19"/>
      <c r="AM7" s="20">
        <f>_xlfn.XLOOKUP(Tabla13[[#This Row],[TAG INICO PUENTE]],[1]P6!A:A,[1]P6!G:G)</f>
        <v>0</v>
      </c>
      <c r="AN7" s="19"/>
      <c r="AO7" s="20">
        <f>_xlfn.XLOOKUP(Tabla13[[#This Row],[TAG FINAL PUENTES]],[1]P6!A:A,[1]P6!H:H)</f>
        <v>0</v>
      </c>
      <c r="AP7" s="20" t="s">
        <v>147</v>
      </c>
      <c r="AQ7" s="19" t="s">
        <v>148</v>
      </c>
      <c r="AR7" s="20">
        <f>_xlfn.XLOOKUP(Tabla13[[#This Row],[TAG FINAL CABLE DE CATENARIA]],[1]P6!A:A,[1]P6!H:H)</f>
        <v>45953</v>
      </c>
      <c r="AS7" s="19" t="s">
        <v>148</v>
      </c>
      <c r="AT7" s="20">
        <f>_xlfn.XLOOKUP(Tabla13[[#This Row],[TAG INICIO  CABLE DE CATENARIA]],[1]P6!A:A,[1]P6!G:G)</f>
        <v>45938</v>
      </c>
      <c r="AU7" s="24">
        <f>(Tabla13[[#This Row],[CANT  KM]]*40)/5.1</f>
        <v>10.980392156862749</v>
      </c>
      <c r="AV7" s="24">
        <f>(Tabla13[[#This Row],[CANT  KM]]*35)/5.1</f>
        <v>9.6078431372549051</v>
      </c>
    </row>
    <row r="8" spans="1:53" ht="45" x14ac:dyDescent="0.35">
      <c r="A8" s="12">
        <v>46411</v>
      </c>
      <c r="B8" s="13" t="s">
        <v>149</v>
      </c>
      <c r="C8" s="14">
        <f t="shared" si="1"/>
        <v>10.26</v>
      </c>
      <c r="D8" s="14">
        <v>11.8</v>
      </c>
      <c r="E8" s="15">
        <f t="shared" si="0"/>
        <v>1.5400000000000009</v>
      </c>
      <c r="F8" s="14" t="s">
        <v>48</v>
      </c>
      <c r="G8" s="16" t="s">
        <v>150</v>
      </c>
      <c r="H8" s="16"/>
      <c r="I8" s="17" t="s">
        <v>7</v>
      </c>
      <c r="J8" s="18" t="s">
        <v>151</v>
      </c>
      <c r="K8" s="19" t="s">
        <v>152</v>
      </c>
      <c r="L8" s="20">
        <f>_xlfn.XLOOKUP(Tabla13[[#This Row],[TAG FINAL  VIA FERREA]],[1]P6!A:A,[1]P6!H:H)</f>
        <v>45897</v>
      </c>
      <c r="M8" s="19" t="s">
        <v>152</v>
      </c>
      <c r="N8" s="20">
        <f>_xlfn.XLOOKUP(Tabla13[[#This Row],[TAG INICIO VIA FERREA]],[1]P6!A:A,[1]P6!G:G)</f>
        <v>45882</v>
      </c>
      <c r="O8" s="22">
        <f>Tabla13[[#This Row],[INICIO VIA FERREA]]-L7</f>
        <v>-27</v>
      </c>
      <c r="P8" s="22" t="s">
        <v>152</v>
      </c>
      <c r="Q8" s="20">
        <f>_xlfn.XLOOKUP(Tabla13[[#This Row],[TAG SOLDARUA DE RIELES]],[1]P6!A:A,[1]P6!G:G)</f>
        <v>45882</v>
      </c>
      <c r="R8" s="22" t="s">
        <v>153</v>
      </c>
      <c r="S8" s="19" t="s">
        <v>154</v>
      </c>
      <c r="T8" s="20">
        <f>_xlfn.XLOOKUP(Tabla13[[#This Row],[TAG FIN MOV. TIERRAS]],[1]P6!A:A,[1]P6!H:H)</f>
        <v>45768</v>
      </c>
      <c r="U8" s="23" t="s">
        <v>155</v>
      </c>
      <c r="V8" s="20">
        <f>_xlfn.XLOOKUP(Tabla13[[#This Row],[TAG INICIO M TIERRAS]],[1]P6!A:A,[1]P6!G:G)</f>
        <v>45664</v>
      </c>
      <c r="W8" s="20" t="s">
        <v>156</v>
      </c>
      <c r="X8" s="19" t="s">
        <v>157</v>
      </c>
      <c r="Y8" s="20">
        <f>_xlfn.XLOOKUP(Tabla13[[#This Row],[TAG FINAL SISTEMAS FERREOS]],[1]P6!A:A,[1]P6!H:H)</f>
        <v>46081</v>
      </c>
      <c r="Z8" s="19" t="s">
        <v>158</v>
      </c>
      <c r="AA8" s="20">
        <f>_xlfn.XLOOKUP(Tabla13[[#This Row],[TAG INICIO  SISTEMAS FERREOS]],[1]P6!A:A,[1]P6!G:G)</f>
        <v>45882</v>
      </c>
      <c r="AB8" s="22">
        <v>11.718</v>
      </c>
      <c r="AC8" s="22">
        <f>Tabla13[[#This Row],[INICO PK ESTACION]]+0.01</f>
        <v>11.728</v>
      </c>
      <c r="AD8" s="16" t="s">
        <v>150</v>
      </c>
      <c r="AE8" s="19" t="s">
        <v>159</v>
      </c>
      <c r="AF8" s="20">
        <f>_xlfn.XLOOKUP(Tabla13[[#This Row],[TAG INICIO ESTACIONES]],[1]P6!A:A,[1]P6!G:G)</f>
        <v>45551</v>
      </c>
      <c r="AG8" s="19" t="s">
        <v>160</v>
      </c>
      <c r="AH8" s="20">
        <f>_xlfn.XLOOKUP(Tabla13[[#This Row],[TAG FINAL ESTACIONES]],[1]P6!A:A,[1]P6!H:H)</f>
        <v>45817</v>
      </c>
      <c r="AI8" s="16"/>
      <c r="AJ8" s="19"/>
      <c r="AK8" s="19"/>
      <c r="AL8" s="19"/>
      <c r="AM8" s="20">
        <f>_xlfn.XLOOKUP(Tabla13[[#This Row],[TAG INICO PUENTE]],[1]P6!A:A,[1]P6!G:G)</f>
        <v>0</v>
      </c>
      <c r="AN8" s="19"/>
      <c r="AO8" s="20">
        <f>_xlfn.XLOOKUP(Tabla13[[#This Row],[TAG FINAL PUENTES]],[1]P6!A:A,[1]P6!H:H)</f>
        <v>0</v>
      </c>
      <c r="AP8" s="20" t="s">
        <v>161</v>
      </c>
      <c r="AQ8" s="19" t="s">
        <v>162</v>
      </c>
      <c r="AR8" s="20">
        <f>_xlfn.XLOOKUP(Tabla13[[#This Row],[TAG FINAL CABLE DE CATENARIA]],[1]P6!A:A,[1]P6!H:H)</f>
        <v>45938</v>
      </c>
      <c r="AS8" s="19" t="s">
        <v>162</v>
      </c>
      <c r="AT8" s="20">
        <f>_xlfn.XLOOKUP(Tabla13[[#This Row],[TAG INICIO  CABLE DE CATENARIA]],[1]P6!A:A,[1]P6!G:G)</f>
        <v>45923</v>
      </c>
      <c r="AU8" s="24">
        <f>(Tabla13[[#This Row],[CANT  KM]]*40)/5.1</f>
        <v>12.078431372549028</v>
      </c>
      <c r="AV8" s="24">
        <f>(Tabla13[[#This Row],[CANT  KM]]*35)/5.1</f>
        <v>10.568627450980399</v>
      </c>
    </row>
    <row r="9" spans="1:53" ht="45" x14ac:dyDescent="0.35">
      <c r="A9" s="12">
        <v>46380</v>
      </c>
      <c r="B9" s="13" t="s">
        <v>163</v>
      </c>
      <c r="C9" s="14">
        <f t="shared" si="1"/>
        <v>11.8</v>
      </c>
      <c r="D9" s="14">
        <v>14.64</v>
      </c>
      <c r="E9" s="15">
        <f t="shared" si="0"/>
        <v>2.84</v>
      </c>
      <c r="F9" s="14" t="s">
        <v>48</v>
      </c>
      <c r="G9" s="16"/>
      <c r="H9" s="16" t="s">
        <v>164</v>
      </c>
      <c r="I9" s="17"/>
      <c r="J9" s="18" t="s">
        <v>165</v>
      </c>
      <c r="K9" s="19" t="s">
        <v>166</v>
      </c>
      <c r="L9" s="20">
        <f>_xlfn.XLOOKUP(Tabla13[[#This Row],[TAG FINAL  VIA FERREA]],[1]P6!A:A,[1]P6!H:H)</f>
        <v>45882</v>
      </c>
      <c r="M9" s="19" t="s">
        <v>166</v>
      </c>
      <c r="N9" s="20">
        <f>_xlfn.XLOOKUP(Tabla13[[#This Row],[TAG INICIO VIA FERREA]],[1]P6!A:A,[1]P6!G:G)</f>
        <v>45857</v>
      </c>
      <c r="O9" s="22">
        <f>Tabla13[[#This Row],[INICIO VIA FERREA]]-L8</f>
        <v>-40</v>
      </c>
      <c r="P9" s="22" t="s">
        <v>166</v>
      </c>
      <c r="Q9" s="20">
        <f>_xlfn.XLOOKUP(Tabla13[[#This Row],[TAG SOLDARUA DE RIELES]],[1]P6!A:A,[1]P6!G:G)</f>
        <v>45857</v>
      </c>
      <c r="R9" s="22" t="s">
        <v>167</v>
      </c>
      <c r="S9" s="19" t="s">
        <v>168</v>
      </c>
      <c r="T9" s="20">
        <f>_xlfn.XLOOKUP(Tabla13[[#This Row],[TAG FIN MOV. TIERRAS]],[1]P6!A:A,[1]P6!H:H)</f>
        <v>45664</v>
      </c>
      <c r="U9" s="26" t="s">
        <v>169</v>
      </c>
      <c r="V9" s="20">
        <f>_xlfn.XLOOKUP(Tabla13[[#This Row],[TAG INICIO M TIERRAS]],[1]P6!A:A,[1]P6!G:G)</f>
        <v>45542</v>
      </c>
      <c r="W9" s="20" t="s">
        <v>170</v>
      </c>
      <c r="X9" s="19" t="s">
        <v>171</v>
      </c>
      <c r="Y9" s="20">
        <f>_xlfn.XLOOKUP(Tabla13[[#This Row],[TAG FINAL SISTEMAS FERREOS]],[1]P6!A:A,[1]P6!H:H)</f>
        <v>46063</v>
      </c>
      <c r="Z9" s="19" t="s">
        <v>172</v>
      </c>
      <c r="AA9" s="20">
        <f>_xlfn.XLOOKUP(Tabla13[[#This Row],[TAG INICIO  SISTEMAS FERREOS]],[1]P6!A:A,[1]P6!G:G)</f>
        <v>45847</v>
      </c>
      <c r="AB9" s="22"/>
      <c r="AC9" s="22">
        <f>Tabla13[[#This Row],[INICO PK ESTACION]]+0.01</f>
        <v>0.01</v>
      </c>
      <c r="AD9" s="16"/>
      <c r="AE9" s="19"/>
      <c r="AF9" s="20">
        <f>_xlfn.XLOOKUP(Tabla13[[#This Row],[TAG INICIO ESTACIONES]],[1]P6!A:A,[1]P6!G:G)</f>
        <v>0</v>
      </c>
      <c r="AG9" s="19"/>
      <c r="AH9" s="20">
        <f>_xlfn.XLOOKUP(Tabla13[[#This Row],[TAG FINAL ESTACIONES]],[1]P6!A:A,[1]P6!H:H)</f>
        <v>0</v>
      </c>
      <c r="AI9" s="16" t="s">
        <v>164</v>
      </c>
      <c r="AJ9" s="19">
        <v>14.544</v>
      </c>
      <c r="AK9" s="19">
        <v>14.544</v>
      </c>
      <c r="AL9" s="19" t="s">
        <v>173</v>
      </c>
      <c r="AM9" s="20">
        <f>_xlfn.XLOOKUP(Tabla13[[#This Row],[TAG INICO PUENTE]],[1]P6!A:A,[1]P6!G:G)</f>
        <v>45409</v>
      </c>
      <c r="AN9" s="19" t="s">
        <v>174</v>
      </c>
      <c r="AO9" s="20">
        <f>_xlfn.XLOOKUP(Tabla13[[#This Row],[TAG FINAL PUENTES]],[1]P6!A:A,[1]P6!H:H)</f>
        <v>45828</v>
      </c>
      <c r="AP9" s="20" t="s">
        <v>175</v>
      </c>
      <c r="AQ9" s="19" t="s">
        <v>176</v>
      </c>
      <c r="AR9" s="20">
        <f>_xlfn.XLOOKUP(Tabla13[[#This Row],[TAG FINAL CABLE DE CATENARIA]],[1]P6!A:A,[1]P6!H:H)</f>
        <v>45923</v>
      </c>
      <c r="AS9" s="19" t="s">
        <v>176</v>
      </c>
      <c r="AT9" s="20">
        <f>_xlfn.XLOOKUP(Tabla13[[#This Row],[TAG INICIO  CABLE DE CATENARIA]],[1]P6!A:A,[1]P6!G:G)</f>
        <v>45896</v>
      </c>
      <c r="AU9" s="24">
        <f>(Tabla13[[#This Row],[CANT  KM]]*40)/5.1</f>
        <v>22.274509803921568</v>
      </c>
      <c r="AV9" s="24">
        <f>(Tabla13[[#This Row],[CANT  KM]]*35)/5.1</f>
        <v>19.490196078431371</v>
      </c>
    </row>
    <row r="10" spans="1:53" ht="45" x14ac:dyDescent="0.35">
      <c r="A10" s="12">
        <v>46411</v>
      </c>
      <c r="B10" s="13" t="s">
        <v>177</v>
      </c>
      <c r="C10" s="14">
        <f t="shared" si="1"/>
        <v>14.64</v>
      </c>
      <c r="D10" s="14">
        <v>16.260000000000002</v>
      </c>
      <c r="E10" s="15">
        <f t="shared" si="0"/>
        <v>1.620000000000001</v>
      </c>
      <c r="F10" s="14" t="s">
        <v>178</v>
      </c>
      <c r="G10" s="16" t="s">
        <v>179</v>
      </c>
      <c r="H10" s="16"/>
      <c r="I10" s="17" t="s">
        <v>7</v>
      </c>
      <c r="J10" s="18" t="s">
        <v>180</v>
      </c>
      <c r="K10" s="19" t="s">
        <v>181</v>
      </c>
      <c r="L10" s="20">
        <f>_xlfn.XLOOKUP(Tabla13[[#This Row],[TAG FINAL  VIA FERREA]],[1]P6!A:A,[1]P6!H:H)</f>
        <v>45857</v>
      </c>
      <c r="M10" s="19" t="s">
        <v>181</v>
      </c>
      <c r="N10" s="20">
        <f>_xlfn.XLOOKUP(Tabla13[[#This Row],[TAG INICIO VIA FERREA]],[1]P6!A:A,[1]P6!G:G)</f>
        <v>45843</v>
      </c>
      <c r="O10" s="22">
        <f>Tabla13[[#This Row],[INICIO VIA FERREA]]-L9</f>
        <v>-39</v>
      </c>
      <c r="P10" s="22" t="s">
        <v>181</v>
      </c>
      <c r="Q10" s="20">
        <f>_xlfn.XLOOKUP(Tabla13[[#This Row],[TAG SOLDARUA DE RIELES]],[1]P6!A:A,[1]P6!G:G)</f>
        <v>45843</v>
      </c>
      <c r="R10" s="22" t="s">
        <v>182</v>
      </c>
      <c r="S10" s="19" t="s">
        <v>183</v>
      </c>
      <c r="T10" s="20">
        <f>_xlfn.XLOOKUP(Tabla13[[#This Row],[TAG FIN MOV. TIERRAS]],[1]P6!A:A,[1]P6!H:H)</f>
        <v>45702</v>
      </c>
      <c r="U10" s="23" t="s">
        <v>184</v>
      </c>
      <c r="V10" s="20">
        <f>_xlfn.XLOOKUP(Tabla13[[#This Row],[TAG INICIO M TIERRAS]],[1]P6!A:A,[1]P6!G:G)</f>
        <v>45569</v>
      </c>
      <c r="W10" s="20" t="s">
        <v>185</v>
      </c>
      <c r="X10" s="19" t="s">
        <v>186</v>
      </c>
      <c r="Y10" s="20">
        <f>_xlfn.XLOOKUP(Tabla13[[#This Row],[TAG FINAL SISTEMAS FERREOS]],[1]P6!A:A,[1]P6!H:H)</f>
        <v>46042</v>
      </c>
      <c r="Z10" s="19" t="s">
        <v>187</v>
      </c>
      <c r="AA10" s="20">
        <f>_xlfn.XLOOKUP(Tabla13[[#This Row],[TAG INICIO  SISTEMAS FERREOS]],[1]P6!A:A,[1]P6!G:G)</f>
        <v>45818</v>
      </c>
      <c r="AB10" s="22">
        <v>16.178999999999998</v>
      </c>
      <c r="AC10" s="22">
        <f>Tabla13[[#This Row],[INICO PK ESTACION]]+0.01</f>
        <v>16.189</v>
      </c>
      <c r="AD10" s="16" t="s">
        <v>179</v>
      </c>
      <c r="AE10" s="19" t="s">
        <v>188</v>
      </c>
      <c r="AF10" s="20">
        <f>_xlfn.XLOOKUP(Tabla13[[#This Row],[TAG INICIO ESTACIONES]],[1]P6!A:A,[1]P6!G:G)</f>
        <v>45531</v>
      </c>
      <c r="AG10" s="19" t="s">
        <v>189</v>
      </c>
      <c r="AH10" s="20">
        <f>_xlfn.XLOOKUP(Tabla13[[#This Row],[TAG FINAL ESTACIONES]],[1]P6!A:A,[1]P6!H:H)</f>
        <v>45790</v>
      </c>
      <c r="AI10" s="27"/>
      <c r="AJ10" s="19"/>
      <c r="AK10" s="19"/>
      <c r="AL10" s="19"/>
      <c r="AM10" s="20">
        <f>_xlfn.XLOOKUP(Tabla13[[#This Row],[TAG INICO PUENTE]],[1]P6!A:A,[1]P6!G:G)</f>
        <v>0</v>
      </c>
      <c r="AN10" s="19"/>
      <c r="AO10" s="20">
        <f>_xlfn.XLOOKUP(Tabla13[[#This Row],[TAG FINAL PUENTES]],[1]P6!A:A,[1]P6!H:H)</f>
        <v>0</v>
      </c>
      <c r="AP10" s="20" t="s">
        <v>190</v>
      </c>
      <c r="AQ10" s="19" t="s">
        <v>191</v>
      </c>
      <c r="AR10" s="20">
        <f>_xlfn.XLOOKUP(Tabla13[[#This Row],[TAG FINAL CABLE DE CATENARIA]],[1]P6!A:A,[1]P6!H:H)</f>
        <v>45896</v>
      </c>
      <c r="AS10" s="19" t="s">
        <v>191</v>
      </c>
      <c r="AT10" s="20">
        <f>_xlfn.XLOOKUP(Tabla13[[#This Row],[TAG INICIO  CABLE DE CATENARIA]],[1]P6!A:A,[1]P6!G:G)</f>
        <v>45878</v>
      </c>
      <c r="AU10" s="24">
        <f>(Tabla13[[#This Row],[CANT  KM]]*40)/5.1</f>
        <v>12.705882352941185</v>
      </c>
      <c r="AV10" s="24">
        <f>(Tabla13[[#This Row],[CANT  KM]]*35)/5.1</f>
        <v>11.117647058823536</v>
      </c>
    </row>
    <row r="11" spans="1:53" ht="45" x14ac:dyDescent="0.35">
      <c r="A11" s="12">
        <v>46380</v>
      </c>
      <c r="B11" s="13" t="s">
        <v>192</v>
      </c>
      <c r="C11" s="14">
        <f t="shared" si="1"/>
        <v>16.260000000000002</v>
      </c>
      <c r="D11" s="14">
        <v>18.18</v>
      </c>
      <c r="E11" s="15">
        <f t="shared" si="0"/>
        <v>1.9199999999999982</v>
      </c>
      <c r="F11" s="14" t="s">
        <v>178</v>
      </c>
      <c r="G11" s="16" t="s">
        <v>193</v>
      </c>
      <c r="H11" s="16"/>
      <c r="I11" s="17" t="s">
        <v>7</v>
      </c>
      <c r="J11" s="18" t="s">
        <v>194</v>
      </c>
      <c r="K11" s="19" t="s">
        <v>195</v>
      </c>
      <c r="L11" s="20">
        <f>_xlfn.XLOOKUP(Tabla13[[#This Row],[TAG FINAL  VIA FERREA]],[1]P6!A:A,[1]P6!H:H)</f>
        <v>45843</v>
      </c>
      <c r="M11" s="19" t="s">
        <v>195</v>
      </c>
      <c r="N11" s="20">
        <f>_xlfn.XLOOKUP(Tabla13[[#This Row],[TAG INICIO VIA FERREA]],[1]P6!A:A,[1]P6!G:G)</f>
        <v>45825</v>
      </c>
      <c r="O11" s="22">
        <f>Tabla13[[#This Row],[INICIO VIA FERREA]]-L10</f>
        <v>-32</v>
      </c>
      <c r="P11" s="22" t="s">
        <v>195</v>
      </c>
      <c r="Q11" s="20">
        <f>_xlfn.XLOOKUP(Tabla13[[#This Row],[TAG SOLDARUA DE RIELES]],[1]P6!A:A,[1]P6!G:G)</f>
        <v>45825</v>
      </c>
      <c r="R11" s="22" t="s">
        <v>196</v>
      </c>
      <c r="S11" s="19" t="s">
        <v>197</v>
      </c>
      <c r="T11" s="20">
        <f>_xlfn.XLOOKUP(Tabla13[[#This Row],[TAG FIN MOV. TIERRAS]],[1]P6!A:A,[1]P6!H:H)</f>
        <v>45713</v>
      </c>
      <c r="U11" s="26" t="s">
        <v>198</v>
      </c>
      <c r="V11" s="20">
        <f>_xlfn.XLOOKUP(Tabla13[[#This Row],[TAG INICIO M TIERRAS]],[1]P6!A:A,[1]P6!G:G)</f>
        <v>45605</v>
      </c>
      <c r="W11" s="20" t="s">
        <v>199</v>
      </c>
      <c r="X11" s="19" t="s">
        <v>200</v>
      </c>
      <c r="Y11" s="20">
        <f>_xlfn.XLOOKUP(Tabla13[[#This Row],[TAG FINAL SISTEMAS FERREOS]],[1]P6!A:A,[1]P6!H:H)</f>
        <v>46020</v>
      </c>
      <c r="Z11" s="19" t="s">
        <v>201</v>
      </c>
      <c r="AA11" s="20">
        <f>_xlfn.XLOOKUP(Tabla13[[#This Row],[TAG INICIO  SISTEMAS FERREOS]],[1]P6!A:A,[1]P6!G:G)</f>
        <v>45818</v>
      </c>
      <c r="AB11" s="22">
        <v>18.294</v>
      </c>
      <c r="AC11" s="22">
        <f>Tabla13[[#This Row],[INICO PK ESTACION]]+0.01</f>
        <v>18.304000000000002</v>
      </c>
      <c r="AD11" s="16" t="s">
        <v>193</v>
      </c>
      <c r="AE11" s="19" t="s">
        <v>202</v>
      </c>
      <c r="AF11" s="20">
        <f>_xlfn.XLOOKUP(Tabla13[[#This Row],[TAG INICIO ESTACIONES]],[1]P6!A:A,[1]P6!G:G)</f>
        <v>45509</v>
      </c>
      <c r="AG11" s="19" t="s">
        <v>203</v>
      </c>
      <c r="AH11" s="20">
        <f>_xlfn.XLOOKUP(Tabla13[[#This Row],[TAG FINAL ESTACIONES]],[1]P6!A:A,[1]P6!H:H)</f>
        <v>45769</v>
      </c>
      <c r="AI11" s="16"/>
      <c r="AJ11" s="19"/>
      <c r="AK11" s="19"/>
      <c r="AL11" s="19"/>
      <c r="AM11" s="20">
        <f>_xlfn.XLOOKUP(Tabla13[[#This Row],[TAG INICO PUENTE]],[1]P6!A:A,[1]P6!G:G)</f>
        <v>0</v>
      </c>
      <c r="AN11" s="19"/>
      <c r="AO11" s="20">
        <f>_xlfn.XLOOKUP(Tabla13[[#This Row],[TAG FINAL PUENTES]],[1]P6!A:A,[1]P6!H:H)</f>
        <v>0</v>
      </c>
      <c r="AP11" s="20" t="s">
        <v>204</v>
      </c>
      <c r="AQ11" s="19" t="s">
        <v>205</v>
      </c>
      <c r="AR11" s="20">
        <f>_xlfn.XLOOKUP(Tabla13[[#This Row],[TAG FINAL CABLE DE CATENARIA]],[1]P6!A:A,[1]P6!H:H)</f>
        <v>45878</v>
      </c>
      <c r="AS11" s="19" t="s">
        <v>205</v>
      </c>
      <c r="AT11" s="20">
        <f>_xlfn.XLOOKUP(Tabla13[[#This Row],[TAG INICIO  CABLE DE CATENARIA]],[1]P6!A:A,[1]P6!G:G)</f>
        <v>45859</v>
      </c>
      <c r="AU11" s="24">
        <f>(Tabla13[[#This Row],[CANT  KM]]*40)/5.1</f>
        <v>15.058823529411752</v>
      </c>
      <c r="AV11" s="24">
        <f>(Tabla13[[#This Row],[CANT  KM]]*35)/5.1</f>
        <v>13.176470588235281</v>
      </c>
    </row>
    <row r="12" spans="1:53" ht="45" x14ac:dyDescent="0.35">
      <c r="A12" s="12">
        <v>46411</v>
      </c>
      <c r="B12" s="13" t="s">
        <v>206</v>
      </c>
      <c r="C12" s="14">
        <f t="shared" si="1"/>
        <v>18.18</v>
      </c>
      <c r="D12" s="14">
        <v>20.98</v>
      </c>
      <c r="E12" s="15">
        <f t="shared" si="0"/>
        <v>2.8000000000000007</v>
      </c>
      <c r="F12" s="14" t="s">
        <v>207</v>
      </c>
      <c r="G12" s="16" t="s">
        <v>208</v>
      </c>
      <c r="H12" s="16" t="s">
        <v>209</v>
      </c>
      <c r="I12" s="17"/>
      <c r="J12" s="18" t="s">
        <v>210</v>
      </c>
      <c r="K12" s="19" t="s">
        <v>211</v>
      </c>
      <c r="L12" s="20">
        <f>_xlfn.XLOOKUP(Tabla13[[#This Row],[TAG FINAL  VIA FERREA]],[1]P6!A:A,[1]P6!H:H)</f>
        <v>45825</v>
      </c>
      <c r="M12" s="19" t="s">
        <v>211</v>
      </c>
      <c r="N12" s="20">
        <f>_xlfn.XLOOKUP(Tabla13[[#This Row],[TAG INICIO VIA FERREA]],[1]P6!A:A,[1]P6!G:G)</f>
        <v>45800</v>
      </c>
      <c r="O12" s="22">
        <f>Tabla13[[#This Row],[INICIO VIA FERREA]]-L11</f>
        <v>-43</v>
      </c>
      <c r="P12" s="22" t="s">
        <v>211</v>
      </c>
      <c r="Q12" s="20">
        <f>_xlfn.XLOOKUP(Tabla13[[#This Row],[TAG SOLDARUA DE RIELES]],[1]P6!A:A,[1]P6!G:G)</f>
        <v>45800</v>
      </c>
      <c r="R12" s="22" t="s">
        <v>212</v>
      </c>
      <c r="S12" s="19" t="s">
        <v>213</v>
      </c>
      <c r="T12" s="20">
        <f>_xlfn.XLOOKUP(Tabla13[[#This Row],[TAG FIN MOV. TIERRAS]],[1]P6!A:A,[1]P6!H:H)</f>
        <v>45703</v>
      </c>
      <c r="U12" s="23" t="s">
        <v>214</v>
      </c>
      <c r="V12" s="20">
        <f>_xlfn.XLOOKUP(Tabla13[[#This Row],[TAG INICIO M TIERRAS]],[1]P6!A:A,[1]P6!G:G)</f>
        <v>45587</v>
      </c>
      <c r="W12" s="20" t="s">
        <v>215</v>
      </c>
      <c r="X12" s="19" t="s">
        <v>216</v>
      </c>
      <c r="Y12" s="20">
        <f>_xlfn.XLOOKUP(Tabla13[[#This Row],[TAG FINAL SISTEMAS FERREOS]],[1]P6!A:A,[1]P6!H:H)</f>
        <v>46000</v>
      </c>
      <c r="Z12" s="19" t="s">
        <v>217</v>
      </c>
      <c r="AA12" s="20">
        <f>_xlfn.XLOOKUP(Tabla13[[#This Row],[TAG INICIO  SISTEMAS FERREOS]],[1]P6!A:A,[1]P6!G:G)</f>
        <v>45839</v>
      </c>
      <c r="AB12" s="22">
        <v>19.5</v>
      </c>
      <c r="AC12" s="22">
        <f>Tabla13[[#This Row],[INICO PK ESTACION]]+0.01</f>
        <v>19.510000000000002</v>
      </c>
      <c r="AD12" s="16" t="s">
        <v>208</v>
      </c>
      <c r="AE12" s="19" t="s">
        <v>218</v>
      </c>
      <c r="AF12" s="20">
        <f>_xlfn.XLOOKUP(Tabla13[[#This Row],[TAG INICIO ESTACIONES]],[1]P6!A:A,[1]P6!G:G)</f>
        <v>45653</v>
      </c>
      <c r="AG12" s="19" t="s">
        <v>219</v>
      </c>
      <c r="AH12" s="20">
        <f>_xlfn.XLOOKUP(Tabla13[[#This Row],[TAG FINAL ESTACIONES]],[1]P6!A:A,[1]P6!H:H)</f>
        <v>45979</v>
      </c>
      <c r="AI12" s="16" t="s">
        <v>209</v>
      </c>
      <c r="AJ12" s="22">
        <v>19.5</v>
      </c>
      <c r="AK12" s="22">
        <v>19.5</v>
      </c>
      <c r="AL12" s="19" t="s">
        <v>220</v>
      </c>
      <c r="AM12" s="20">
        <f>_xlfn.XLOOKUP(Tabla13[[#This Row],[TAG INICO PUENTE]],[1]P6!A:A,[1]P6!G:G)</f>
        <v>45323</v>
      </c>
      <c r="AN12" s="19" t="s">
        <v>221</v>
      </c>
      <c r="AO12" s="20">
        <f>_xlfn.XLOOKUP(Tabla13[[#This Row],[TAG FINAL PUENTES]],[1]P6!A:A,[1]P6!H:H)</f>
        <v>45768</v>
      </c>
      <c r="AP12" s="20" t="s">
        <v>222</v>
      </c>
      <c r="AQ12" s="19" t="s">
        <v>223</v>
      </c>
      <c r="AR12" s="20">
        <f>_xlfn.XLOOKUP(Tabla13[[#This Row],[TAG FINAL CABLE DE CATENARIA]],[1]P6!A:A,[1]P6!H:H)</f>
        <v>45859</v>
      </c>
      <c r="AS12" s="19" t="s">
        <v>223</v>
      </c>
      <c r="AT12" s="20">
        <f>_xlfn.XLOOKUP(Tabla13[[#This Row],[TAG INICIO  CABLE DE CATENARIA]],[1]P6!A:A,[1]P6!G:G)</f>
        <v>45829</v>
      </c>
      <c r="AU12" s="24">
        <f>(Tabla13[[#This Row],[CANT  KM]]*40)/5.1</f>
        <v>21.960784313725497</v>
      </c>
      <c r="AV12" s="24">
        <f>(Tabla13[[#This Row],[CANT  KM]]*35)/5.1</f>
        <v>19.21568627450981</v>
      </c>
    </row>
    <row r="13" spans="1:53" ht="45" x14ac:dyDescent="0.35">
      <c r="A13" s="12">
        <v>46380</v>
      </c>
      <c r="B13" s="13" t="s">
        <v>224</v>
      </c>
      <c r="C13" s="14">
        <f t="shared" si="1"/>
        <v>20.98</v>
      </c>
      <c r="D13" s="14">
        <v>23</v>
      </c>
      <c r="E13" s="15">
        <f t="shared" si="0"/>
        <v>2.0199999999999996</v>
      </c>
      <c r="F13" s="14" t="s">
        <v>207</v>
      </c>
      <c r="G13" s="16" t="s">
        <v>225</v>
      </c>
      <c r="H13" s="16"/>
      <c r="I13" s="17" t="s">
        <v>7</v>
      </c>
      <c r="J13" s="18" t="s">
        <v>226</v>
      </c>
      <c r="K13" s="25" t="s">
        <v>227</v>
      </c>
      <c r="L13" s="20">
        <f>_xlfn.XLOOKUP(Tabla13[[#This Row],[TAG FINAL  VIA FERREA]],[1]P6!A:A,[1]P6!H:H)</f>
        <v>45800</v>
      </c>
      <c r="M13" s="25" t="s">
        <v>227</v>
      </c>
      <c r="N13" s="20">
        <f>_xlfn.XLOOKUP(Tabla13[[#This Row],[TAG INICIO VIA FERREA]],[1]P6!A:A,[1]P6!G:G)</f>
        <v>45783</v>
      </c>
      <c r="O13" s="22">
        <f>Tabla13[[#This Row],[INICIO VIA FERREA]]-L12</f>
        <v>-42</v>
      </c>
      <c r="P13" s="22" t="s">
        <v>227</v>
      </c>
      <c r="Q13" s="20">
        <f>_xlfn.XLOOKUP(Tabla13[[#This Row],[TAG SOLDARUA DE RIELES]],[1]P6!A:A,[1]P6!G:G)</f>
        <v>45783</v>
      </c>
      <c r="R13" s="22" t="s">
        <v>228</v>
      </c>
      <c r="S13" s="19" t="s">
        <v>229</v>
      </c>
      <c r="T13" s="20">
        <f>_xlfn.XLOOKUP(Tabla13[[#This Row],[TAG FIN MOV. TIERRAS]],[1]P6!A:A,[1]P6!H:H)</f>
        <v>45694</v>
      </c>
      <c r="U13" s="26" t="s">
        <v>230</v>
      </c>
      <c r="V13" s="20">
        <f>_xlfn.XLOOKUP(Tabla13[[#This Row],[TAG INICIO M TIERRAS]],[1]P6!A:A,[1]P6!G:G)</f>
        <v>45587</v>
      </c>
      <c r="W13" s="20" t="s">
        <v>231</v>
      </c>
      <c r="X13" s="19" t="s">
        <v>232</v>
      </c>
      <c r="Y13" s="20">
        <f>_xlfn.XLOOKUP(Tabla13[[#This Row],[TAG FINAL SISTEMAS FERREOS]],[1]P6!A:A,[1]P6!H:H)</f>
        <v>45972</v>
      </c>
      <c r="Z13" s="19" t="s">
        <v>233</v>
      </c>
      <c r="AA13" s="20">
        <f>_xlfn.XLOOKUP(Tabla13[[#This Row],[TAG INICIO  SISTEMAS FERREOS]],[1]P6!A:A,[1]P6!G:G)</f>
        <v>45798</v>
      </c>
      <c r="AB13" s="22">
        <v>21.716000000000001</v>
      </c>
      <c r="AC13" s="22">
        <f>Tabla13[[#This Row],[INICO PK ESTACION]]+0.01</f>
        <v>21.726000000000003</v>
      </c>
      <c r="AD13" s="16" t="s">
        <v>225</v>
      </c>
      <c r="AE13" s="19" t="s">
        <v>234</v>
      </c>
      <c r="AF13" s="20">
        <f>_xlfn.XLOOKUP(Tabla13[[#This Row],[TAG INICIO ESTACIONES]],[1]P6!A:A,[1]P6!G:G)</f>
        <v>45489</v>
      </c>
      <c r="AG13" s="19" t="s">
        <v>235</v>
      </c>
      <c r="AH13" s="20">
        <f>_xlfn.XLOOKUP(Tabla13[[#This Row],[TAG FINAL ESTACIONES]],[1]P6!A:A,[1]P6!H:H)</f>
        <v>45748</v>
      </c>
      <c r="AI13" s="16"/>
      <c r="AJ13" s="19"/>
      <c r="AK13" s="19"/>
      <c r="AL13" s="19"/>
      <c r="AM13" s="20">
        <f>_xlfn.XLOOKUP(Tabla13[[#This Row],[TAG INICO PUENTE]],[1]P6!A:A,[1]P6!G:G)</f>
        <v>0</v>
      </c>
      <c r="AN13" s="19"/>
      <c r="AO13" s="20">
        <f>_xlfn.XLOOKUP(Tabla13[[#This Row],[TAG FINAL PUENTES]],[1]P6!A:A,[1]P6!H:H)</f>
        <v>0</v>
      </c>
      <c r="AP13" s="20" t="s">
        <v>236</v>
      </c>
      <c r="AQ13" s="19" t="s">
        <v>237</v>
      </c>
      <c r="AR13" s="20">
        <f>_xlfn.XLOOKUP(Tabla13[[#This Row],[TAG FINAL CABLE DE CATENARIA]],[1]P6!A:A,[1]P6!H:H)</f>
        <v>45829</v>
      </c>
      <c r="AS13" s="19" t="s">
        <v>237</v>
      </c>
      <c r="AT13" s="20">
        <f>_xlfn.XLOOKUP(Tabla13[[#This Row],[TAG INICIO  CABLE DE CATENARIA]],[1]P6!A:A,[1]P6!G:G)</f>
        <v>45808</v>
      </c>
      <c r="AU13" s="24">
        <f>(Tabla13[[#This Row],[CANT  KM]]*40)/5.1</f>
        <v>15.843137254901958</v>
      </c>
      <c r="AV13" s="24">
        <f>(Tabla13[[#This Row],[CANT  KM]]*35)/5.1</f>
        <v>13.862745098039214</v>
      </c>
    </row>
    <row r="14" spans="1:53" ht="45" x14ac:dyDescent="0.35">
      <c r="A14" s="12">
        <v>46411</v>
      </c>
      <c r="B14" s="13" t="s">
        <v>238</v>
      </c>
      <c r="C14" s="14">
        <f t="shared" si="1"/>
        <v>23</v>
      </c>
      <c r="D14" s="14">
        <v>24.92</v>
      </c>
      <c r="E14" s="15">
        <f t="shared" si="0"/>
        <v>1.9200000000000017</v>
      </c>
      <c r="F14" s="14" t="s">
        <v>239</v>
      </c>
      <c r="G14" s="16" t="s">
        <v>240</v>
      </c>
      <c r="H14" s="16"/>
      <c r="I14" s="17"/>
      <c r="J14" s="18" t="s">
        <v>241</v>
      </c>
      <c r="K14" s="19" t="s">
        <v>242</v>
      </c>
      <c r="L14" s="20">
        <f>_xlfn.XLOOKUP(Tabla13[[#This Row],[TAG FINAL  VIA FERREA]],[1]P6!A:A,[1]P6!H:H)</f>
        <v>45783</v>
      </c>
      <c r="M14" s="19" t="s">
        <v>242</v>
      </c>
      <c r="N14" s="20">
        <f>_xlfn.XLOOKUP(Tabla13[[#This Row],[TAG INICIO VIA FERREA]],[1]P6!A:A,[1]P6!G:G)</f>
        <v>45763</v>
      </c>
      <c r="O14" s="22">
        <f>Tabla13[[#This Row],[INICIO VIA FERREA]]-L13</f>
        <v>-37</v>
      </c>
      <c r="P14" s="22" t="s">
        <v>242</v>
      </c>
      <c r="Q14" s="20">
        <f>_xlfn.XLOOKUP(Tabla13[[#This Row],[TAG SOLDARUA DE RIELES]],[1]P6!A:A,[1]P6!G:G)</f>
        <v>45763</v>
      </c>
      <c r="R14" s="22" t="s">
        <v>243</v>
      </c>
      <c r="S14" s="19" t="s">
        <v>244</v>
      </c>
      <c r="T14" s="20">
        <f>_xlfn.XLOOKUP(Tabla13[[#This Row],[TAG FIN MOV. TIERRAS]],[1]P6!A:A,[1]P6!H:H)</f>
        <v>45569</v>
      </c>
      <c r="U14" s="23" t="s">
        <v>245</v>
      </c>
      <c r="V14" s="20">
        <f>_xlfn.XLOOKUP(Tabla13[[#This Row],[TAG INICIO M TIERRAS]],[1]P6!A:A,[1]P6!G:G)</f>
        <v>45463</v>
      </c>
      <c r="W14" s="20" t="s">
        <v>246</v>
      </c>
      <c r="X14" s="19" t="s">
        <v>247</v>
      </c>
      <c r="Y14" s="20">
        <f>_xlfn.XLOOKUP(Tabla13[[#This Row],[TAG FINAL SISTEMAS FERREOS]],[1]P6!A:A,[1]P6!H:H)</f>
        <v>45967</v>
      </c>
      <c r="Z14" s="19" t="s">
        <v>248</v>
      </c>
      <c r="AA14" s="20">
        <f>_xlfn.XLOOKUP(Tabla13[[#This Row],[TAG INICIO  SISTEMAS FERREOS]],[1]P6!A:A,[1]P6!G:G)</f>
        <v>45686</v>
      </c>
      <c r="AB14" s="22">
        <v>24.821000000000002</v>
      </c>
      <c r="AC14" s="22">
        <f>Tabla13[[#This Row],[INICO PK ESTACION]]+0.01</f>
        <v>24.831000000000003</v>
      </c>
      <c r="AD14" s="16" t="s">
        <v>240</v>
      </c>
      <c r="AE14" s="19" t="s">
        <v>249</v>
      </c>
      <c r="AF14" s="20">
        <f>_xlfn.XLOOKUP(Tabla13[[#This Row],[TAG INICIO ESTACIONES]],[1]P6!A:A,[1]P6!G:G)</f>
        <v>45468</v>
      </c>
      <c r="AG14" s="19" t="s">
        <v>250</v>
      </c>
      <c r="AH14" s="20">
        <f>_xlfn.XLOOKUP(Tabla13[[#This Row],[TAG FINAL ESTACIONES]],[1]P6!A:A,[1]P6!H:H)</f>
        <v>45730</v>
      </c>
      <c r="AI14" s="16"/>
      <c r="AJ14" s="19"/>
      <c r="AK14" s="19"/>
      <c r="AL14" s="19"/>
      <c r="AM14" s="20">
        <f>_xlfn.XLOOKUP(Tabla13[[#This Row],[TAG INICO PUENTE]],[1]P6!A:A,[1]P6!G:G)</f>
        <v>0</v>
      </c>
      <c r="AN14" s="19"/>
      <c r="AO14" s="20">
        <f>_xlfn.XLOOKUP(Tabla13[[#This Row],[TAG FINAL PUENTES]],[1]P6!A:A,[1]P6!H:H)</f>
        <v>0</v>
      </c>
      <c r="AP14" s="20" t="s">
        <v>251</v>
      </c>
      <c r="AQ14" s="19" t="s">
        <v>252</v>
      </c>
      <c r="AR14" s="20">
        <f>_xlfn.XLOOKUP(Tabla13[[#This Row],[TAG FINAL CABLE DE CATENARIA]],[1]P6!A:A,[1]P6!H:H)</f>
        <v>45808</v>
      </c>
      <c r="AS14" s="19" t="s">
        <v>252</v>
      </c>
      <c r="AT14" s="20">
        <f>_xlfn.XLOOKUP(Tabla13[[#This Row],[TAG INICIO  CABLE DE CATENARIA]],[1]P6!A:A,[1]P6!G:G)</f>
        <v>45790</v>
      </c>
      <c r="AU14" s="24">
        <f>(Tabla13[[#This Row],[CANT  KM]]*40)/5.1</f>
        <v>15.058823529411779</v>
      </c>
      <c r="AV14" s="24">
        <f>(Tabla13[[#This Row],[CANT  KM]]*35)/5.1</f>
        <v>13.176470588235306</v>
      </c>
    </row>
    <row r="15" spans="1:53" ht="45" x14ac:dyDescent="0.35">
      <c r="A15" s="12">
        <v>46380</v>
      </c>
      <c r="B15" s="13" t="s">
        <v>253</v>
      </c>
      <c r="C15" s="14">
        <f t="shared" si="1"/>
        <v>24.92</v>
      </c>
      <c r="D15" s="14">
        <v>26.54</v>
      </c>
      <c r="E15" s="15">
        <f t="shared" si="0"/>
        <v>1.6199999999999974</v>
      </c>
      <c r="F15" s="14" t="s">
        <v>239</v>
      </c>
      <c r="G15" s="16" t="s">
        <v>254</v>
      </c>
      <c r="H15" s="16" t="s">
        <v>255</v>
      </c>
      <c r="I15" s="17" t="s">
        <v>7</v>
      </c>
      <c r="J15" s="18" t="s">
        <v>256</v>
      </c>
      <c r="K15" s="19" t="s">
        <v>257</v>
      </c>
      <c r="L15" s="20">
        <f>_xlfn.XLOOKUP(Tabla13[[#This Row],[TAG FINAL  VIA FERREA]],[1]P6!A:A,[1]P6!H:H)</f>
        <v>45763</v>
      </c>
      <c r="M15" s="19" t="s">
        <v>257</v>
      </c>
      <c r="N15" s="20">
        <f>_xlfn.XLOOKUP(Tabla13[[#This Row],[TAG INICIO VIA FERREA]],[1]P6!A:A,[1]P6!G:G)</f>
        <v>45750</v>
      </c>
      <c r="O15" s="22">
        <f>Tabla13[[#This Row],[INICIO VIA FERREA]]-L14</f>
        <v>-33</v>
      </c>
      <c r="P15" s="22" t="s">
        <v>257</v>
      </c>
      <c r="Q15" s="20">
        <f>_xlfn.XLOOKUP(Tabla13[[#This Row],[TAG SOLDARUA DE RIELES]],[1]P6!A:A,[1]P6!G:G)</f>
        <v>45750</v>
      </c>
      <c r="R15" s="22" t="s">
        <v>258</v>
      </c>
      <c r="S15" s="19" t="s">
        <v>259</v>
      </c>
      <c r="T15" s="20">
        <f>_xlfn.XLOOKUP(Tabla13[[#This Row],[TAG FIN MOV. TIERRAS]],[1]P6!A:A,[1]P6!H:H)</f>
        <v>45605</v>
      </c>
      <c r="U15" s="20" t="s">
        <v>260</v>
      </c>
      <c r="V15" s="20">
        <f>_xlfn.XLOOKUP(Tabla13[[#This Row],[TAG INICIO M TIERRAS]],[1]P6!A:A,[1]P6!G:G)</f>
        <v>45485</v>
      </c>
      <c r="W15" s="20" t="s">
        <v>261</v>
      </c>
      <c r="X15" s="19" t="s">
        <v>262</v>
      </c>
      <c r="Y15" s="20">
        <f>_xlfn.XLOOKUP(Tabla13[[#This Row],[TAG FINAL SISTEMAS FERREOS]],[1]P6!A:A,[1]P6!H:H)</f>
        <v>45945</v>
      </c>
      <c r="Z15" s="19" t="s">
        <v>263</v>
      </c>
      <c r="AA15" s="20">
        <f>_xlfn.XLOOKUP(Tabla13[[#This Row],[TAG INICIO  SISTEMAS FERREOS]],[1]P6!A:A,[1]P6!G:G)</f>
        <v>45713</v>
      </c>
      <c r="AB15" s="22">
        <v>26.373000000000001</v>
      </c>
      <c r="AC15" s="22">
        <f>Tabla13[[#This Row],[INICO PK ESTACION]]+0.01</f>
        <v>26.383000000000003</v>
      </c>
      <c r="AD15" s="16" t="s">
        <v>254</v>
      </c>
      <c r="AE15" s="19" t="s">
        <v>264</v>
      </c>
      <c r="AF15" s="20">
        <f>_xlfn.XLOOKUP(Tabla13[[#This Row],[TAG INICIO ESTACIONES]],[1]P6!A:A,[1]P6!G:G)</f>
        <v>45447</v>
      </c>
      <c r="AG15" s="19" t="s">
        <v>265</v>
      </c>
      <c r="AH15" s="20">
        <f>_xlfn.XLOOKUP(Tabla13[[#This Row],[TAG FINAL ESTACIONES]],[1]P6!A:A,[1]P6!H:H)</f>
        <v>45706</v>
      </c>
      <c r="AI15" s="16" t="s">
        <v>255</v>
      </c>
      <c r="AJ15" s="19">
        <v>26.492000000000001</v>
      </c>
      <c r="AK15" s="19">
        <v>26.492000000000001</v>
      </c>
      <c r="AL15" s="19" t="s">
        <v>266</v>
      </c>
      <c r="AM15" s="20">
        <f>_xlfn.XLOOKUP(Tabla13[[#This Row],[TAG INICO PUENTE]],[1]P6!A:A,[1]P6!G:G)</f>
        <v>45468</v>
      </c>
      <c r="AN15" s="19" t="s">
        <v>267</v>
      </c>
      <c r="AO15" s="20">
        <f>_xlfn.XLOOKUP(Tabla13[[#This Row],[TAG FINAL PUENTES]],[1]P6!A:A,[1]P6!H:H)</f>
        <v>45700</v>
      </c>
      <c r="AP15" s="20" t="s">
        <v>268</v>
      </c>
      <c r="AQ15" s="19" t="s">
        <v>269</v>
      </c>
      <c r="AR15" s="20">
        <f>_xlfn.XLOOKUP(Tabla13[[#This Row],[TAG FINAL CABLE DE CATENARIA]],[1]P6!A:A,[1]P6!H:H)</f>
        <v>45790</v>
      </c>
      <c r="AS15" s="19" t="s">
        <v>269</v>
      </c>
      <c r="AT15" s="20">
        <f>_xlfn.XLOOKUP(Tabla13[[#This Row],[TAG INICIO  CABLE DE CATENARIA]],[1]P6!A:A,[1]P6!G:G)</f>
        <v>45772</v>
      </c>
      <c r="AU15" s="24">
        <f>(Tabla13[[#This Row],[CANT  KM]]*40)/5.1</f>
        <v>12.705882352941158</v>
      </c>
      <c r="AV15" s="24">
        <f>(Tabla13[[#This Row],[CANT  KM]]*35)/5.1</f>
        <v>11.117647058823513</v>
      </c>
    </row>
    <row r="16" spans="1:53" ht="45" x14ac:dyDescent="0.35">
      <c r="A16" s="12">
        <v>46411</v>
      </c>
      <c r="B16" s="13" t="s">
        <v>270</v>
      </c>
      <c r="C16" s="14">
        <f t="shared" si="1"/>
        <v>26.54</v>
      </c>
      <c r="D16" s="14">
        <v>30.86</v>
      </c>
      <c r="E16" s="15">
        <f t="shared" si="0"/>
        <v>4.32</v>
      </c>
      <c r="F16" s="14" t="s">
        <v>239</v>
      </c>
      <c r="G16" s="16"/>
      <c r="H16" s="16"/>
      <c r="I16" s="17"/>
      <c r="J16" s="18" t="s">
        <v>271</v>
      </c>
      <c r="K16" s="20" t="s">
        <v>272</v>
      </c>
      <c r="L16" s="20">
        <f>_xlfn.XLOOKUP(Tabla13[[#This Row],[TAG FINAL  VIA FERREA]],[1]P6!A:A,[1]P6!H:H)</f>
        <v>45750</v>
      </c>
      <c r="M16" s="20" t="s">
        <v>272</v>
      </c>
      <c r="N16" s="20">
        <f>_xlfn.XLOOKUP(Tabla13[[#This Row],[TAG INICIO VIA FERREA]],[1]P6!A:A,[1]P6!G:G)</f>
        <v>45710</v>
      </c>
      <c r="O16" s="22">
        <f>Tabla13[[#This Row],[INICIO VIA FERREA]]-L15</f>
        <v>-53</v>
      </c>
      <c r="P16" s="22" t="s">
        <v>272</v>
      </c>
      <c r="Q16" s="20">
        <f>_xlfn.XLOOKUP(Tabla13[[#This Row],[TAG SOLDARUA DE RIELES]],[1]P6!A:A,[1]P6!G:G)</f>
        <v>45710</v>
      </c>
      <c r="R16" s="22" t="s">
        <v>273</v>
      </c>
      <c r="S16" s="19" t="s">
        <v>274</v>
      </c>
      <c r="T16" s="20">
        <f>_xlfn.XLOOKUP(Tabla13[[#This Row],[TAG FIN MOV. TIERRAS]],[1]P6!A:A,[1]P6!H:H)</f>
        <v>45587</v>
      </c>
      <c r="U16" s="20" t="s">
        <v>275</v>
      </c>
      <c r="V16" s="20">
        <f>_xlfn.XLOOKUP(Tabla13[[#This Row],[TAG INICIO M TIERRAS]],[1]P6!A:A,[1]P6!G:G)</f>
        <v>45483</v>
      </c>
      <c r="W16" s="20" t="s">
        <v>276</v>
      </c>
      <c r="X16" s="19" t="s">
        <v>277</v>
      </c>
      <c r="Y16" s="20">
        <f>_xlfn.XLOOKUP(Tabla13[[#This Row],[TAG FINAL SISTEMAS FERREOS]],[1]P6!A:A,[1]P6!H:H)</f>
        <v>45933</v>
      </c>
      <c r="Z16" s="19" t="s">
        <v>278</v>
      </c>
      <c r="AA16" s="20">
        <f>_xlfn.XLOOKUP(Tabla13[[#This Row],[TAG INICIO  SISTEMAS FERREOS]],[1]P6!A:A,[1]P6!G:G)</f>
        <v>45713</v>
      </c>
      <c r="AB16" s="22"/>
      <c r="AC16" s="22">
        <f>Tabla13[[#This Row],[INICO PK ESTACION]]+0.01</f>
        <v>0.01</v>
      </c>
      <c r="AD16" s="16"/>
      <c r="AE16" s="19"/>
      <c r="AF16" s="20">
        <f>_xlfn.XLOOKUP(Tabla13[[#This Row],[TAG INICIO ESTACIONES]],[1]P6!A:A,[1]P6!G:G)</f>
        <v>0</v>
      </c>
      <c r="AG16" s="19"/>
      <c r="AH16" s="20">
        <f>_xlfn.XLOOKUP(Tabla13[[#This Row],[TAG FINAL ESTACIONES]],[1]P6!A:A,[1]P6!H:H)</f>
        <v>0</v>
      </c>
      <c r="AI16" s="16"/>
      <c r="AJ16" s="19"/>
      <c r="AK16" s="19"/>
      <c r="AL16" s="19"/>
      <c r="AM16" s="20">
        <f>_xlfn.XLOOKUP(Tabla13[[#This Row],[TAG INICO PUENTE]],[1]P6!A:A,[1]P6!G:G)</f>
        <v>0</v>
      </c>
      <c r="AN16" s="19"/>
      <c r="AO16" s="20">
        <f>_xlfn.XLOOKUP(Tabla13[[#This Row],[TAG FINAL PUENTES]],[1]P6!A:A,[1]P6!H:H)</f>
        <v>0</v>
      </c>
      <c r="AP16" s="20" t="s">
        <v>279</v>
      </c>
      <c r="AQ16" s="19" t="s">
        <v>280</v>
      </c>
      <c r="AR16" s="20">
        <f>_xlfn.XLOOKUP(Tabla13[[#This Row],[TAG FINAL CABLE DE CATENARIA]],[1]P6!A:A,[1]P6!H:H)</f>
        <v>45772</v>
      </c>
      <c r="AS16" s="19" t="s">
        <v>280</v>
      </c>
      <c r="AT16" s="20">
        <f>_xlfn.XLOOKUP(Tabla13[[#This Row],[TAG INICIO  CABLE DE CATENARIA]],[1]P6!A:A,[1]P6!G:G)</f>
        <v>45727</v>
      </c>
      <c r="AU16" s="24">
        <f>(Tabla13[[#This Row],[CANT  KM]]*40)/5.1</f>
        <v>33.882352941176478</v>
      </c>
      <c r="AV16" s="24">
        <f>(Tabla13[[#This Row],[CANT  KM]]*35)/5.1</f>
        <v>29.647058823529417</v>
      </c>
    </row>
    <row r="17" spans="1:48" ht="45" x14ac:dyDescent="0.35">
      <c r="A17" s="12">
        <v>46380</v>
      </c>
      <c r="B17" s="13" t="s">
        <v>281</v>
      </c>
      <c r="C17" s="14">
        <f t="shared" si="1"/>
        <v>30.86</v>
      </c>
      <c r="D17" s="14">
        <v>35.96</v>
      </c>
      <c r="E17" s="15">
        <f t="shared" si="0"/>
        <v>5.1000000000000014</v>
      </c>
      <c r="F17" s="14" t="s">
        <v>282</v>
      </c>
      <c r="G17" s="16" t="s">
        <v>283</v>
      </c>
      <c r="H17" s="28" t="s">
        <v>284</v>
      </c>
      <c r="I17" s="17" t="s">
        <v>7</v>
      </c>
      <c r="J17" s="18" t="s">
        <v>285</v>
      </c>
      <c r="K17" s="25" t="s">
        <v>286</v>
      </c>
      <c r="L17" s="20">
        <f>_xlfn.XLOOKUP(Tabla13[[#This Row],[TAG FINAL  VIA FERREA]],[1]P6!A:A,[1]P6!H:H)</f>
        <v>45707</v>
      </c>
      <c r="M17" s="25" t="s">
        <v>286</v>
      </c>
      <c r="N17" s="20">
        <f>_xlfn.XLOOKUP(Tabla13[[#This Row],[TAG INICIO VIA FERREA]],[1]P6!A:A,[1]P6!G:G)</f>
        <v>45664</v>
      </c>
      <c r="O17" s="22">
        <f>Tabla13[[#This Row],[INICIO VIA FERREA]]-L16</f>
        <v>-86</v>
      </c>
      <c r="P17" s="22" t="s">
        <v>287</v>
      </c>
      <c r="Q17" s="20">
        <f>_xlfn.XLOOKUP(Tabla13[[#This Row],[TAG SOLDARUA DE RIELES]],[1]P6!A:A,[1]P6!G:G)</f>
        <v>45586</v>
      </c>
      <c r="R17" s="22" t="s">
        <v>288</v>
      </c>
      <c r="S17" s="19" t="s">
        <v>289</v>
      </c>
      <c r="T17" s="20">
        <f>_xlfn.XLOOKUP(Tabla13[[#This Row],[TAG FIN MOV. TIERRAS]],[1]P6!A:A,[1]P6!H:H)</f>
        <v>45587</v>
      </c>
      <c r="U17" s="20" t="s">
        <v>290</v>
      </c>
      <c r="V17" s="20">
        <f>_xlfn.XLOOKUP(Tabla13[[#This Row],[TAG INICIO M TIERRAS]],[1]P6!A:A,[1]P6!G:G)</f>
        <v>45455</v>
      </c>
      <c r="W17" s="20" t="s">
        <v>291</v>
      </c>
      <c r="X17" s="19" t="s">
        <v>292</v>
      </c>
      <c r="Y17" s="20">
        <f>_xlfn.XLOOKUP(Tabla13[[#This Row],[TAG FINAL SISTEMAS FERREOS]],[1]P6!A:A,[1]P6!H:H)</f>
        <v>45902</v>
      </c>
      <c r="Z17" s="19" t="s">
        <v>293</v>
      </c>
      <c r="AA17" s="20">
        <f>_xlfn.XLOOKUP(Tabla13[[#This Row],[TAG INICIO  SISTEMAS FERREOS]],[1]P6!A:A,[1]P6!G:G)</f>
        <v>45602</v>
      </c>
      <c r="AB17" s="22">
        <v>35.767000000000003</v>
      </c>
      <c r="AC17" s="22">
        <f>Tabla13[[#This Row],[INICO PK ESTACION]]+0.01</f>
        <v>35.777000000000001</v>
      </c>
      <c r="AD17" s="16" t="s">
        <v>283</v>
      </c>
      <c r="AE17" s="19" t="s">
        <v>294</v>
      </c>
      <c r="AF17" s="20">
        <f>_xlfn.XLOOKUP(Tabla13[[#This Row],[TAG INICIO ESTACIONES]],[1]P6!A:A,[1]P6!G:G)</f>
        <v>45426</v>
      </c>
      <c r="AG17" s="19" t="s">
        <v>295</v>
      </c>
      <c r="AH17" s="20">
        <f>_xlfn.XLOOKUP(Tabla13[[#This Row],[TAG FINAL ESTACIONES]],[1]P6!A:A,[1]P6!H:H)</f>
        <v>45688</v>
      </c>
      <c r="AI17" s="28" t="s">
        <v>284</v>
      </c>
      <c r="AJ17" s="26">
        <v>34.149000000000001</v>
      </c>
      <c r="AK17" s="26">
        <v>34.149000000000001</v>
      </c>
      <c r="AL17" s="19" t="s">
        <v>296</v>
      </c>
      <c r="AM17" s="20">
        <f>_xlfn.XLOOKUP(Tabla13[[#This Row],[TAG INICO PUENTE]],[1]P6!A:A,[1]P6!G:G)</f>
        <v>45257</v>
      </c>
      <c r="AN17" s="19" t="s">
        <v>297</v>
      </c>
      <c r="AO17" s="20">
        <f>_xlfn.XLOOKUP(Tabla13[[#This Row],[TAG FINAL PUENTES]],[1]P6!A:A,[1]P6!H:H)</f>
        <v>45637</v>
      </c>
      <c r="AP17" s="20" t="s">
        <v>298</v>
      </c>
      <c r="AQ17" s="19" t="s">
        <v>299</v>
      </c>
      <c r="AR17" s="20">
        <f>_xlfn.XLOOKUP(Tabla13[[#This Row],[TAG FINAL CABLE DE CATENARIA]],[1]P6!A:A,[1]P6!H:H)</f>
        <v>45727</v>
      </c>
      <c r="AS17" s="19" t="s">
        <v>299</v>
      </c>
      <c r="AT17" s="20">
        <f>_xlfn.XLOOKUP(Tabla13[[#This Row],[TAG INICIO  CABLE DE CATENARIA]],[1]P6!A:A,[1]P6!G:G)</f>
        <v>45677</v>
      </c>
      <c r="AU17" s="24">
        <f>(Tabla13[[#This Row],[CANT  KM]]*40)/5.1</f>
        <v>40.000000000000014</v>
      </c>
      <c r="AV17" s="24">
        <f>(Tabla13[[#This Row],[CANT  KM]]*35)/5.1</f>
        <v>35.000000000000014</v>
      </c>
    </row>
    <row r="18" spans="1:48" ht="45" x14ac:dyDescent="0.35">
      <c r="A18" s="12">
        <v>46411</v>
      </c>
      <c r="B18" s="13" t="s">
        <v>300</v>
      </c>
      <c r="C18" s="14">
        <f t="shared" si="1"/>
        <v>35.96</v>
      </c>
      <c r="D18" s="14">
        <v>37.799999999999997</v>
      </c>
      <c r="E18" s="15">
        <f t="shared" si="0"/>
        <v>1.8399999999999963</v>
      </c>
      <c r="F18" s="14" t="s">
        <v>282</v>
      </c>
      <c r="G18" s="16"/>
      <c r="H18" s="16"/>
      <c r="I18" s="17"/>
      <c r="J18" s="18" t="s">
        <v>301</v>
      </c>
      <c r="K18" s="29" t="s">
        <v>302</v>
      </c>
      <c r="L18" s="20">
        <f>_xlfn.XLOOKUP(Tabla13[[#This Row],[TAG FINAL  VIA FERREA]],[1]P6!A:A,[1]P6!G:G)</f>
        <v>46011</v>
      </c>
      <c r="M18" s="23" t="s">
        <v>302</v>
      </c>
      <c r="N18" s="20">
        <f>_xlfn.XLOOKUP(Tabla13[[#This Row],[TAG INICIO VIA FERREA]],[1]P6!A:A,[1]P6!H:H)</f>
        <v>46035</v>
      </c>
      <c r="O18" s="22">
        <f>Tabla13[[#This Row],[INICIO VIA FERREA]]-L17</f>
        <v>328</v>
      </c>
      <c r="P18" s="22" t="s">
        <v>302</v>
      </c>
      <c r="Q18" s="20">
        <f>_xlfn.XLOOKUP(Tabla13[[#This Row],[TAG SOLDARUA DE RIELES]],[1]P6!A:A,[1]P6!G:G)</f>
        <v>46011</v>
      </c>
      <c r="R18" s="22" t="s">
        <v>303</v>
      </c>
      <c r="S18" s="23" t="s">
        <v>304</v>
      </c>
      <c r="T18" s="20">
        <f>_xlfn.XLOOKUP(Tabla13[[#This Row],[TAG FIN MOV. TIERRAS]],[1]P6!A:A,[1]P6!G:G)</f>
        <v>45768</v>
      </c>
      <c r="U18" s="23" t="s">
        <v>305</v>
      </c>
      <c r="V18" s="20">
        <f>_xlfn.XLOOKUP(Tabla13[[#This Row],[TAG INICIO M TIERRAS]],[1]P6!A:A,[1]P6!H:H)</f>
        <v>45892</v>
      </c>
      <c r="W18" s="20" t="s">
        <v>306</v>
      </c>
      <c r="X18" s="19" t="s">
        <v>307</v>
      </c>
      <c r="Y18" s="20">
        <f>_xlfn.XLOOKUP(Tabla13[[#This Row],[TAG FINAL SISTEMAS FERREOS]],[1]P6!A:A,[1]P6!H:H)</f>
        <v>46098</v>
      </c>
      <c r="Z18" s="23" t="s">
        <v>308</v>
      </c>
      <c r="AA18" s="20">
        <f>_xlfn.XLOOKUP(Tabla13[[#This Row],[TAG INICIO  SISTEMAS FERREOS]],[1]P6!A:A,[1]P6!G:G)</f>
        <v>46125</v>
      </c>
      <c r="AB18" s="22"/>
      <c r="AC18" s="22">
        <f>Tabla13[[#This Row],[INICO PK ESTACION]]+0.01</f>
        <v>0.01</v>
      </c>
      <c r="AD18" s="16"/>
      <c r="AE18" s="19"/>
      <c r="AF18" s="20">
        <f>_xlfn.XLOOKUP(Tabla13[[#This Row],[TAG INICIO ESTACIONES]],[1]P6!A:A,[1]P6!G:G)</f>
        <v>0</v>
      </c>
      <c r="AG18" s="19"/>
      <c r="AH18" s="20">
        <f>_xlfn.XLOOKUP(Tabla13[[#This Row],[TAG FINAL ESTACIONES]],[1]P6!A:A,[1]P6!H:H)</f>
        <v>0</v>
      </c>
      <c r="AI18" s="16"/>
      <c r="AJ18" s="19"/>
      <c r="AK18" s="19"/>
      <c r="AL18" s="19"/>
      <c r="AM18" s="20">
        <f>_xlfn.XLOOKUP(Tabla13[[#This Row],[TAG INICO PUENTE]],[1]P6!A:A,[1]P6!G:G)</f>
        <v>0</v>
      </c>
      <c r="AN18" s="19"/>
      <c r="AO18" s="20">
        <f>_xlfn.XLOOKUP(Tabla13[[#This Row],[TAG FINAL PUENTES]],[1]P6!A:A,[1]P6!H:H)</f>
        <v>0</v>
      </c>
      <c r="AP18" s="20" t="s">
        <v>309</v>
      </c>
      <c r="AQ18" s="19" t="s">
        <v>310</v>
      </c>
      <c r="AR18" s="20">
        <f>_xlfn.XLOOKUP(Tabla13[[#This Row],[TAG FINAL CABLE DE CATENARIA]],[1]P6!A:A,[1]P6!G:G)</f>
        <v>46041</v>
      </c>
      <c r="AS18" s="19" t="s">
        <v>310</v>
      </c>
      <c r="AT18" s="20">
        <f>_xlfn.XLOOKUP(Tabla13[[#This Row],[TAG INICIO  CABLE DE CATENARIA]],[1]P6!A:A,[1]P6!H:H)</f>
        <v>46057</v>
      </c>
      <c r="AU18" s="24">
        <f>(Tabla13[[#This Row],[CANT  KM]]*40)/5.1</f>
        <v>14.43137254901958</v>
      </c>
      <c r="AV18" s="24">
        <f>(Tabla13[[#This Row],[CANT  KM]]*35)/5.1</f>
        <v>12.627450980392132</v>
      </c>
    </row>
    <row r="19" spans="1:48" ht="45.75" thickBot="1" x14ac:dyDescent="0.4">
      <c r="A19" s="12">
        <v>46380</v>
      </c>
      <c r="B19" s="13" t="s">
        <v>311</v>
      </c>
      <c r="C19" s="30">
        <f t="shared" si="1"/>
        <v>37.799999999999997</v>
      </c>
      <c r="D19" s="30">
        <v>39.659999999999997</v>
      </c>
      <c r="E19" s="31">
        <f t="shared" si="0"/>
        <v>1.8599999999999994</v>
      </c>
      <c r="F19" s="30" t="s">
        <v>282</v>
      </c>
      <c r="G19" s="32" t="s">
        <v>312</v>
      </c>
      <c r="H19" s="16" t="s">
        <v>313</v>
      </c>
      <c r="I19" s="33" t="s">
        <v>314</v>
      </c>
      <c r="J19" s="18" t="s">
        <v>315</v>
      </c>
      <c r="K19" s="34" t="s">
        <v>316</v>
      </c>
      <c r="L19" s="20">
        <f>_xlfn.XLOOKUP(Tabla13[[#This Row],[TAG FINAL  VIA FERREA]],[1]P6!A:A,[1]P6!G:G)</f>
        <v>46035</v>
      </c>
      <c r="M19" s="34" t="s">
        <v>316</v>
      </c>
      <c r="N19" s="20">
        <f>_xlfn.XLOOKUP(Tabla13[[#This Row],[TAG INICIO VIA FERREA]],[1]P6!A:A,[1]P6!H:H)</f>
        <v>46051</v>
      </c>
      <c r="O19" s="22">
        <f>Tabla13[[#This Row],[INICIO VIA FERREA]]-L18</f>
        <v>40</v>
      </c>
      <c r="P19" s="22" t="s">
        <v>316</v>
      </c>
      <c r="Q19" s="20">
        <f>_xlfn.XLOOKUP(Tabla13[[#This Row],[TAG SOLDARUA DE RIELES]],[1]P6!A:A,[1]P6!G:G)</f>
        <v>46035</v>
      </c>
      <c r="R19" s="22" t="s">
        <v>317</v>
      </c>
      <c r="S19" s="35" t="s">
        <v>318</v>
      </c>
      <c r="T19" s="20">
        <f>_xlfn.XLOOKUP(Tabla13[[#This Row],[TAG FIN MOV. TIERRAS]],[1]P6!A:A,[1]P6!G:G)</f>
        <v>45772</v>
      </c>
      <c r="U19" s="35" t="s">
        <v>319</v>
      </c>
      <c r="V19" s="20">
        <f>_xlfn.XLOOKUP(Tabla13[[#This Row],[TAG INICIO M TIERRAS]],[1]P6!A:A,[1]P6!H:H)</f>
        <v>45888</v>
      </c>
      <c r="W19" s="20" t="s">
        <v>320</v>
      </c>
      <c r="X19" s="19" t="s">
        <v>321</v>
      </c>
      <c r="Y19" s="20">
        <f>_xlfn.XLOOKUP(Tabla13[[#This Row],[TAG FINAL SISTEMAS FERREOS]],[1]P6!A:A,[1]P6!H:H)</f>
        <v>46077</v>
      </c>
      <c r="Z19" s="35" t="s">
        <v>322</v>
      </c>
      <c r="AA19" s="20">
        <f>_xlfn.XLOOKUP(Tabla13[[#This Row],[TAG INICIO  SISTEMAS FERREOS]],[1]P6!A:A,[1]P6!G:G)</f>
        <v>46129</v>
      </c>
      <c r="AB19" s="22">
        <v>39.533999999999999</v>
      </c>
      <c r="AC19" s="22">
        <f>Tabla13[[#This Row],[INICO PK ESTACION]]+0.01</f>
        <v>39.543999999999997</v>
      </c>
      <c r="AD19" s="32" t="s">
        <v>312</v>
      </c>
      <c r="AE19" s="19" t="s">
        <v>323</v>
      </c>
      <c r="AF19" s="20">
        <f>_xlfn.XLOOKUP(Tabla13[[#This Row],[TAG INICIO ESTACIONES]],[1]P6!A:A,[1]P6!G:G)</f>
        <v>45743</v>
      </c>
      <c r="AG19" s="19" t="s">
        <v>324</v>
      </c>
      <c r="AH19" s="20">
        <f>_xlfn.XLOOKUP(Tabla13[[#This Row],[TAG FINAL ESTACIONES]],[1]P6!A:A,[1]P6!H:H)</f>
        <v>46003</v>
      </c>
      <c r="AI19" s="16" t="s">
        <v>313</v>
      </c>
      <c r="AJ19" s="19">
        <v>38.78</v>
      </c>
      <c r="AK19" s="19">
        <v>38.78</v>
      </c>
      <c r="AL19" s="19" t="s">
        <v>325</v>
      </c>
      <c r="AM19" s="20">
        <f>_xlfn.XLOOKUP(Tabla13[[#This Row],[TAG INICO PUENTE]],[1]P6!A:A,[1]P6!G:G)</f>
        <v>45789</v>
      </c>
      <c r="AN19" s="19" t="s">
        <v>326</v>
      </c>
      <c r="AO19" s="20">
        <f>_xlfn.XLOOKUP(Tabla13[[#This Row],[TAG FINAL PUENTES]],[1]P6!A:A,[1]P6!H:H)</f>
        <v>46035</v>
      </c>
      <c r="AP19" s="20" t="s">
        <v>327</v>
      </c>
      <c r="AQ19" s="19" t="s">
        <v>328</v>
      </c>
      <c r="AR19" s="20">
        <f>_xlfn.XLOOKUP(Tabla13[[#This Row],[TAG FINAL CABLE DE CATENARIA]],[1]P6!A:A,[1]P6!G:G)</f>
        <v>46057</v>
      </c>
      <c r="AS19" s="35" t="s">
        <v>328</v>
      </c>
      <c r="AT19" s="20">
        <f>_xlfn.XLOOKUP(Tabla13[[#This Row],[TAG INICIO  CABLE DE CATENARIA]],[1]P6!A:A,[1]P6!H:H)</f>
        <v>46088</v>
      </c>
      <c r="AU19" s="24">
        <f>(Tabla13[[#This Row],[CANT  KM]]*40)/5.1</f>
        <v>14.588235294117643</v>
      </c>
      <c r="AV19" s="24">
        <f>(Tabla13[[#This Row],[CANT  KM]]*35)/5.1</f>
        <v>12.764705882352938</v>
      </c>
    </row>
    <row r="20" spans="1:48" x14ac:dyDescent="0.35">
      <c r="B20" s="36"/>
      <c r="C20" s="30"/>
      <c r="D20" s="30"/>
      <c r="E20" s="31"/>
      <c r="F20" s="30"/>
      <c r="G20" s="32"/>
      <c r="H20" s="32"/>
      <c r="I20" s="33"/>
      <c r="J20" s="18"/>
      <c r="K20" s="19"/>
      <c r="L20" s="37"/>
      <c r="M20" s="38"/>
      <c r="N20" s="19"/>
      <c r="O20" s="20"/>
      <c r="P20" s="22"/>
      <c r="Q20" s="20"/>
      <c r="R20" s="22"/>
      <c r="S20" s="19"/>
      <c r="T20" s="20"/>
      <c r="U20" s="39"/>
      <c r="V20" s="20"/>
      <c r="W20" s="20"/>
      <c r="X20" s="20"/>
      <c r="Y20" s="20"/>
      <c r="Z20" s="19"/>
      <c r="AA20" s="20"/>
      <c r="AB20" s="22">
        <v>3.3140000000000001</v>
      </c>
      <c r="AC20" s="22">
        <f>Tabla13[[#This Row],[INICO PK ESTACION]]+0.01</f>
        <v>3.3239999999999998</v>
      </c>
      <c r="AD20" s="20" t="s">
        <v>329</v>
      </c>
      <c r="AE20" s="19" t="s">
        <v>330</v>
      </c>
      <c r="AF20" s="20">
        <f>_xlfn.XLOOKUP(Tabla13[[#This Row],[TAG INICIO ESTACIONES]],[1]P6!A:A,[1]P6!G:G)</f>
        <v>45681</v>
      </c>
      <c r="AG20" s="19" t="s">
        <v>331</v>
      </c>
      <c r="AH20" s="20">
        <f>_xlfn.XLOOKUP(Tabla13[[#This Row],[TAG FINAL ESTACIONES]],[1]P6!A:A,[1]P6!H:H)</f>
        <v>45965</v>
      </c>
      <c r="AI20" s="32" t="s">
        <v>332</v>
      </c>
      <c r="AJ20" s="19">
        <v>2.4039999999999999</v>
      </c>
      <c r="AK20" s="19">
        <v>2.4039999999999999</v>
      </c>
      <c r="AL20" s="19" t="s">
        <v>333</v>
      </c>
      <c r="AM20" s="20">
        <f>_xlfn.XLOOKUP(Tabla13[[#This Row],[TAG INICO PUENTE]],[1]P6!A:A,[1]P6!G:G)</f>
        <v>45257</v>
      </c>
      <c r="AN20" s="19" t="s">
        <v>334</v>
      </c>
      <c r="AO20" s="20">
        <f>_xlfn.XLOOKUP(Tabla13[[#This Row],[TAG FINAL PUENTES]],[1]P6!A:A,[1]P6!H:H)</f>
        <v>45575</v>
      </c>
      <c r="AP20" s="19"/>
      <c r="AQ20" s="19"/>
      <c r="AR20" s="20"/>
      <c r="AS20" s="19"/>
      <c r="AT20" s="20"/>
      <c r="AU20" s="24">
        <f>(Tabla13[[#This Row],[CANT  KM]]*40)/5.1</f>
        <v>0</v>
      </c>
      <c r="AV20" s="24">
        <f>(Tabla13[[#This Row],[CANT  KM]]*35)/5.1</f>
        <v>0</v>
      </c>
    </row>
    <row r="21" spans="1:48" x14ac:dyDescent="0.35">
      <c r="B21" s="36"/>
      <c r="C21" s="30"/>
      <c r="D21" s="30"/>
      <c r="E21" s="31"/>
      <c r="F21" s="30"/>
      <c r="G21" s="32"/>
      <c r="H21" s="32"/>
      <c r="I21" s="33"/>
      <c r="J21" s="18"/>
      <c r="K21" s="19"/>
      <c r="L21" s="37"/>
      <c r="M21" s="38"/>
      <c r="N21" s="19"/>
      <c r="O21" s="20"/>
      <c r="P21" s="22"/>
      <c r="Q21" s="20"/>
      <c r="R21" s="22"/>
      <c r="S21" s="19"/>
      <c r="T21" s="20"/>
      <c r="U21" s="39"/>
      <c r="V21" s="20"/>
      <c r="W21" s="20"/>
      <c r="X21" s="20"/>
      <c r="Y21" s="20"/>
      <c r="Z21" s="19"/>
      <c r="AA21" s="20"/>
      <c r="AB21" s="22">
        <v>4.9000000000000004</v>
      </c>
      <c r="AC21" s="22">
        <f>Tabla13[[#This Row],[INICO PK ESTACION]]+0.01</f>
        <v>4.91</v>
      </c>
      <c r="AD21" s="20" t="s">
        <v>335</v>
      </c>
      <c r="AE21" s="19" t="s">
        <v>336</v>
      </c>
      <c r="AF21" s="20">
        <f>_xlfn.XLOOKUP(Tabla13[[#This Row],[TAG INICIO ESTACIONES]],[1]P6!A:A,[1]P6!G:G)</f>
        <v>45633</v>
      </c>
      <c r="AG21" s="19" t="s">
        <v>337</v>
      </c>
      <c r="AH21" s="20">
        <f>_xlfn.XLOOKUP(Tabla13[[#This Row],[TAG FINAL ESTACIONES]],[1]P6!A:A,[1]P6!H:H)</f>
        <v>45950</v>
      </c>
      <c r="AI21" s="32"/>
      <c r="AJ21" s="19"/>
      <c r="AK21" s="19"/>
      <c r="AL21" s="19"/>
      <c r="AM21" s="20">
        <f>_xlfn.XLOOKUP(Tabla13[[#This Row],[TAG INICO PUENTE]],[1]P6!A:A,[1]P6!G:G)</f>
        <v>0</v>
      </c>
      <c r="AN21" s="19"/>
      <c r="AO21" s="20">
        <f>_xlfn.XLOOKUP(Tabla13[[#This Row],[TAG FINAL PUENTES]],[1]P6!A:A,[1]P6!H:H)</f>
        <v>0</v>
      </c>
      <c r="AP21" s="19"/>
      <c r="AQ21" s="19"/>
      <c r="AR21" s="20"/>
      <c r="AS21" s="19"/>
      <c r="AT21" s="20"/>
      <c r="AU21" s="24">
        <f>(Tabla13[[#This Row],[CANT  KM]]*40)/5.1</f>
        <v>0</v>
      </c>
      <c r="AV21" s="24">
        <f>(Tabla13[[#This Row],[CANT  KM]]*35)/5.1</f>
        <v>0</v>
      </c>
    </row>
    <row r="22" spans="1:48" x14ac:dyDescent="0.35">
      <c r="B22" s="36"/>
      <c r="C22" s="30"/>
      <c r="D22" s="30"/>
      <c r="E22" s="31"/>
      <c r="F22" s="30"/>
      <c r="G22" s="32"/>
      <c r="H22" s="32"/>
      <c r="I22" s="33"/>
      <c r="J22" s="18"/>
      <c r="K22" s="19"/>
      <c r="L22" s="37"/>
      <c r="M22" s="38"/>
      <c r="N22" s="19"/>
      <c r="O22" s="20"/>
      <c r="P22" s="22"/>
      <c r="Q22" s="20"/>
      <c r="R22" s="22"/>
      <c r="S22" s="19"/>
      <c r="T22" s="20"/>
      <c r="U22" s="39"/>
      <c r="V22" s="20"/>
      <c r="W22" s="20"/>
      <c r="X22" s="20"/>
      <c r="Y22" s="20"/>
      <c r="Z22" s="19"/>
      <c r="AA22" s="20"/>
      <c r="AB22" s="22"/>
      <c r="AC22" s="22"/>
      <c r="AD22" s="40"/>
      <c r="AE22" s="19"/>
      <c r="AF22" s="20">
        <f>_xlfn.XLOOKUP(Tabla13[[#This Row],[TAG INICIO ESTACIONES]],[1]P6!A:A,[1]P6!G:G)</f>
        <v>0</v>
      </c>
      <c r="AG22" s="19"/>
      <c r="AH22" s="20">
        <f>_xlfn.XLOOKUP(Tabla13[[#This Row],[TAG FINAL ESTACIONES]],[1]P6!A:A,[1]P6!H:H)</f>
        <v>0</v>
      </c>
      <c r="AI22" s="27" t="s">
        <v>338</v>
      </c>
      <c r="AJ22" s="19">
        <v>5.0999999999999996</v>
      </c>
      <c r="AK22" s="19">
        <v>5.0999999999999996</v>
      </c>
      <c r="AL22" s="19" t="s">
        <v>339</v>
      </c>
      <c r="AM22" s="20">
        <f>_xlfn.XLOOKUP(Tabla13[[#This Row],[TAG INICO PUENTE]],[1]P6!A:A,[1]P6!G:G)</f>
        <v>45274</v>
      </c>
      <c r="AN22" s="19" t="s">
        <v>340</v>
      </c>
      <c r="AO22" s="20">
        <f>_xlfn.XLOOKUP(Tabla13[[#This Row],[TAG FINAL PUENTES]],[1]P6!A:A,[1]P6!H:H)</f>
        <v>46066</v>
      </c>
      <c r="AP22" s="19"/>
      <c r="AQ22" s="19"/>
      <c r="AR22" s="20"/>
      <c r="AS22" s="19"/>
      <c r="AT22" s="20"/>
      <c r="AU22" s="24">
        <f>(Tabla13[[#This Row],[CANT  KM]]*40)/5.1</f>
        <v>0</v>
      </c>
      <c r="AV22" s="24">
        <f>(Tabla13[[#This Row],[CANT  KM]]*35)/5.1</f>
        <v>0</v>
      </c>
    </row>
    <row r="23" spans="1:48" x14ac:dyDescent="0.35">
      <c r="B23" s="36"/>
      <c r="C23" s="30"/>
      <c r="D23" s="30"/>
      <c r="E23" s="31"/>
      <c r="F23" s="30"/>
      <c r="G23" s="32"/>
      <c r="H23" s="32"/>
      <c r="I23" s="33"/>
      <c r="J23" s="18"/>
      <c r="K23" s="19"/>
      <c r="L23" s="37"/>
      <c r="M23" s="38"/>
      <c r="N23" s="19"/>
      <c r="O23" s="20"/>
      <c r="P23" s="22"/>
      <c r="Q23" s="20"/>
      <c r="R23" s="22"/>
      <c r="S23" s="19"/>
      <c r="T23" s="20"/>
      <c r="U23" s="39"/>
      <c r="V23" s="20"/>
      <c r="W23" s="20"/>
      <c r="X23" s="20"/>
      <c r="Y23" s="20"/>
      <c r="Z23" s="19"/>
      <c r="AA23" s="20"/>
      <c r="AB23" s="22">
        <v>0</v>
      </c>
      <c r="AC23" s="22">
        <v>39.659999999999997</v>
      </c>
      <c r="AD23" s="40" t="s">
        <v>341</v>
      </c>
      <c r="AE23" s="19" t="s">
        <v>342</v>
      </c>
      <c r="AF23" s="20">
        <f>_xlfn.XLOOKUP(Tabla13[[#This Row],[TAG INICIO ESTACIONES]],[1]P6!A:A,[1]P6!G:G)</f>
        <v>46167</v>
      </c>
      <c r="AG23" s="19" t="s">
        <v>343</v>
      </c>
      <c r="AH23" s="20">
        <f>_xlfn.XLOOKUP(Tabla13[[#This Row],[TAG FINAL ESTACIONES]],[1]P6!A:A,[1]P6!H:H)</f>
        <v>46350</v>
      </c>
      <c r="AI23" s="27" t="s">
        <v>344</v>
      </c>
      <c r="AJ23" s="19">
        <v>35.799999999999997</v>
      </c>
      <c r="AK23" s="19">
        <v>35.799999999999997</v>
      </c>
      <c r="AL23" s="19" t="s">
        <v>345</v>
      </c>
      <c r="AM23" s="20">
        <f>_xlfn.XLOOKUP(Tabla13[[#This Row],[TAG INICO PUENTE]],[1]P6!A:A,[1]P6!G:G)</f>
        <v>45079</v>
      </c>
      <c r="AN23" s="19" t="s">
        <v>346</v>
      </c>
      <c r="AO23" s="20">
        <f>_xlfn.XLOOKUP(Tabla13[[#This Row],[TAG FINAL PUENTES]],[1]P6!A:A,[1]P6!H:H)</f>
        <v>46122</v>
      </c>
      <c r="AP23" s="19"/>
      <c r="AQ23" s="19"/>
      <c r="AR23" s="20"/>
      <c r="AS23" s="19"/>
      <c r="AT23" s="20"/>
      <c r="AU23" s="24">
        <f>(Tabla13[[#This Row],[CANT  KM]]*40)/5.1</f>
        <v>0</v>
      </c>
      <c r="AV23" s="24">
        <f>(Tabla13[[#This Row],[CANT  KM]]*35)/5.1</f>
        <v>0</v>
      </c>
    </row>
    <row r="26" spans="1:48" x14ac:dyDescent="0.35">
      <c r="S26" s="23"/>
    </row>
    <row r="27" spans="1:48" ht="23.25" thickBot="1" x14ac:dyDescent="0.4">
      <c r="S27" s="35"/>
    </row>
  </sheetData>
  <pageMargins left="0.7" right="0.7" top="0.75" bottom="0.75" header="0.3" footer="0.3"/>
  <pageSetup paperSize="3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ESPACIO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Muñoz Castañeda</dc:creator>
  <cp:lastModifiedBy>Juan Carlos Muñoz Castañeda</cp:lastModifiedBy>
  <dcterms:created xsi:type="dcterms:W3CDTF">2024-02-19T19:12:01Z</dcterms:created>
  <dcterms:modified xsi:type="dcterms:W3CDTF">2024-02-19T20:56:13Z</dcterms:modified>
</cp:coreProperties>
</file>