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Desktop\Carpeta de formacion 2024\Material Trabajo\CARPETA SEGUNDO TRIMESTRE\"/>
    </mc:Choice>
  </mc:AlternateContent>
  <bookViews>
    <workbookView xWindow="0" yWindow="0" windowWidth="20490" windowHeight="7800"/>
  </bookViews>
  <sheets>
    <sheet name="Crecimineto Natural" sheetId="2" r:id="rId1"/>
    <sheet name="Densidad de Poblacion" sheetId="1" r:id="rId2"/>
    <sheet name="Funciones" sheetId="3" r:id="rId3"/>
    <sheet name="Funciones (1)" sheetId="4" r:id="rId4"/>
    <sheet name="Funciones (2)" sheetId="6" r:id="rId5"/>
    <sheet name="Funciones (3)" sheetId="7" r:id="rId6"/>
    <sheet name="Ejemplo Funcion Contar." sheetId="5" r:id="rId7"/>
    <sheet name="Contar.si" sheetId="8" r:id="rId8"/>
    <sheet name="Taller Contar.si" sheetId="9" r:id="rId9"/>
    <sheet name="Contar.SI (2)" sheetId="10" r:id="rId10"/>
    <sheet name="Ejemplo De Fincion SI" sheetId="11" r:id="rId11"/>
    <sheet name="Funcion SI" sheetId="12" r:id="rId12"/>
    <sheet name="TallerFuncion si(1)" sheetId="13" r:id="rId13"/>
    <sheet name="Taller Funcion si(2)" sheetId="14" r:id="rId14"/>
    <sheet name="Taller Funcion si(3)" sheetId="15" r:id="rId15"/>
    <sheet name="Sumar.SI(1)" sheetId="16" r:id="rId16"/>
    <sheet name="Sumar.SI(2)" sheetId="17" r:id="rId17"/>
    <sheet name="Sumar.SI(3)" sheetId="18" r:id="rId18"/>
    <sheet name="EJEMPLO.Promedio.SI" sheetId="19" r:id="rId19"/>
    <sheet name="Promedio.SI" sheetId="20" r:id="rId20"/>
  </sheets>
  <definedNames>
    <definedName name="_xlnm._FilterDatabase" localSheetId="2" hidden="1">Funciones!$A$4:$A$14</definedName>
    <definedName name="_xlnm._FilterDatabase" localSheetId="4" hidden="1">'Funciones (2)'!$A$4:$A$14</definedName>
    <definedName name="_xlnm.Extract" localSheetId="2">Funciones!$K$4</definedName>
    <definedName name="_xlnm.Extract" localSheetId="4">'Funciones (2)'!$K$4</definedName>
    <definedName name="_xlnm.Criteria" localSheetId="2">Funciones!$K$5</definedName>
    <definedName name="_xlnm.Criteria" localSheetId="4">'Funciones (2)'!$K$5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8" l="1"/>
  <c r="D6" i="15"/>
  <c r="E8" i="13"/>
  <c r="E7" i="13"/>
  <c r="E6" i="13"/>
  <c r="E5" i="13"/>
  <c r="E4" i="13"/>
  <c r="E3" i="13"/>
  <c r="E2" i="13"/>
  <c r="E7" i="12"/>
  <c r="E6" i="12"/>
  <c r="E5" i="12"/>
  <c r="B15" i="6"/>
  <c r="B15" i="3"/>
</calcChain>
</file>

<file path=xl/sharedStrings.xml><?xml version="1.0" encoding="utf-8"?>
<sst xmlns="http://schemas.openxmlformats.org/spreadsheetml/2006/main" count="486" uniqueCount="289">
  <si>
    <t>HALLAR LA DENSIDAD DE POBLACION DE LA CAPITAL FEDERAL Y DE LAS SIGIENTES PROVINCIAS</t>
  </si>
  <si>
    <t>Densidad = Total de Habitantes / Superficie</t>
  </si>
  <si>
    <t>PROVINCIA</t>
  </si>
  <si>
    <t>HABITANTES</t>
  </si>
  <si>
    <t>SUPERFICIE Km2</t>
  </si>
  <si>
    <t>Densidad Habi./Km2</t>
  </si>
  <si>
    <t>Capital Federal</t>
  </si>
  <si>
    <t>Buneos Aires</t>
  </si>
  <si>
    <t>Catamarca</t>
  </si>
  <si>
    <t>Cordaba</t>
  </si>
  <si>
    <t>Corrientes</t>
  </si>
  <si>
    <t>Chaco</t>
  </si>
  <si>
    <t>Chubut</t>
  </si>
  <si>
    <t>Entre Rios</t>
  </si>
  <si>
    <t>Formosa</t>
  </si>
  <si>
    <t>Jujuy</t>
  </si>
  <si>
    <t>La Pampa</t>
  </si>
  <si>
    <t>La Rioja</t>
  </si>
  <si>
    <t>Mendoza</t>
  </si>
  <si>
    <t>Misiones</t>
  </si>
  <si>
    <t>Completa la Tabla ; Sigue  Hallando el Crecimiento  Natural Mediante la Siguiente Referencia</t>
  </si>
  <si>
    <t>Crecimento Natural: Tasa de Natalidad-Tasa de Mortalidad</t>
  </si>
  <si>
    <t>TASAS</t>
  </si>
  <si>
    <t>AÑO 1915</t>
  </si>
  <si>
    <t>AÑO 1950</t>
  </si>
  <si>
    <t>AÑO 1960</t>
  </si>
  <si>
    <t>AÑO 1970</t>
  </si>
  <si>
    <t>AÑO 1980</t>
  </si>
  <si>
    <t>AÑO 1990</t>
  </si>
  <si>
    <t>Natalidad</t>
  </si>
  <si>
    <t>Mortalidad</t>
  </si>
  <si>
    <t>Crecimiento Natural</t>
  </si>
  <si>
    <t>AUTOMOVILES</t>
  </si>
  <si>
    <t>MARCA</t>
  </si>
  <si>
    <t>PRECIO</t>
  </si>
  <si>
    <t>IVA 21%</t>
  </si>
  <si>
    <t>PRECIO CONTADO</t>
  </si>
  <si>
    <t>INTERÉS 10%</t>
  </si>
  <si>
    <t>PRECIO CON INTERÉS</t>
  </si>
  <si>
    <t>VALOR EN 24 CUOTAS</t>
  </si>
  <si>
    <t>VALOR EN 36 CUOTAS</t>
  </si>
  <si>
    <t>Chevrolet Corsa City</t>
  </si>
  <si>
    <t>Citroen C4</t>
  </si>
  <si>
    <t>Fiat Palio Wekend</t>
  </si>
  <si>
    <t>Fiat Siena</t>
  </si>
  <si>
    <t>Ford Explorer XLT 4x4</t>
  </si>
  <si>
    <t>Ford Ranger XLT 4x4</t>
  </si>
  <si>
    <t>Peugeot 306</t>
  </si>
  <si>
    <t>Renault Laguna</t>
  </si>
  <si>
    <t>Suzuki Fun</t>
  </si>
  <si>
    <t>Volkswagen Gol</t>
  </si>
  <si>
    <t>Volkswagen Suran</t>
  </si>
  <si>
    <t>TOTALES</t>
  </si>
  <si>
    <t>Mayor Precio Con Interes</t>
  </si>
  <si>
    <t>Promedio Valor en 24 Cuotas</t>
  </si>
  <si>
    <t>Promedio Valor en 36 Cuotas</t>
  </si>
  <si>
    <t>Colocar Fecha Actual(Fecha Larga)</t>
  </si>
  <si>
    <t>Turismo de Vaaciones</t>
  </si>
  <si>
    <t xml:space="preserve">Meses </t>
  </si>
  <si>
    <t xml:space="preserve">Ciudad </t>
  </si>
  <si>
    <t>Enero</t>
  </si>
  <si>
    <t>Febrero</t>
  </si>
  <si>
    <t>Marzo</t>
  </si>
  <si>
    <t>Total por Cuidad</t>
  </si>
  <si>
    <t>Promedio Ciudad</t>
  </si>
  <si>
    <t>Mar del Plata</t>
  </si>
  <si>
    <t>Pinamar</t>
  </si>
  <si>
    <t>Miramar</t>
  </si>
  <si>
    <t>Punta del Este</t>
  </si>
  <si>
    <t>Colonia</t>
  </si>
  <si>
    <t>Camboriuo</t>
  </si>
  <si>
    <t>Buzios</t>
  </si>
  <si>
    <t>Total Mensual</t>
  </si>
  <si>
    <t>Promedio Mes</t>
  </si>
  <si>
    <t>Maximo Mes</t>
  </si>
  <si>
    <t>Minimo Mes</t>
  </si>
  <si>
    <t xml:space="preserve">Total de Turistas </t>
  </si>
  <si>
    <t xml:space="preserve">Promedio </t>
  </si>
  <si>
    <t>CONTAR</t>
  </si>
  <si>
    <t>CONTARA</t>
  </si>
  <si>
    <t>CONTAR.BLANCO</t>
  </si>
  <si>
    <t>CONTAR.SI</t>
  </si>
  <si>
    <t>Cargo</t>
  </si>
  <si>
    <t>APROBADO</t>
  </si>
  <si>
    <t>Gerente</t>
  </si>
  <si>
    <t>DENEGADO</t>
  </si>
  <si>
    <t>Secretaria</t>
  </si>
  <si>
    <t>Diseñador</t>
  </si>
  <si>
    <t>Auxiliar</t>
  </si>
  <si>
    <t>LEGAJO PERSONAL</t>
  </si>
  <si>
    <t>N° de Legajo</t>
  </si>
  <si>
    <t>Apellido Nombre</t>
  </si>
  <si>
    <t xml:space="preserve">Sector </t>
  </si>
  <si>
    <t xml:space="preserve">Sueldo </t>
  </si>
  <si>
    <t xml:space="preserve">Estado </t>
  </si>
  <si>
    <t>Hijo</t>
  </si>
  <si>
    <t>Consignas</t>
  </si>
  <si>
    <t>Duarte,Alberto</t>
  </si>
  <si>
    <t>MKT</t>
  </si>
  <si>
    <t>Casado</t>
  </si>
  <si>
    <t>Lopez,Liliana</t>
  </si>
  <si>
    <t>ADM</t>
  </si>
  <si>
    <t>1) Aplicarle a la tabla de datos formatos a elección</t>
  </si>
  <si>
    <t>Martinez,Sebastian</t>
  </si>
  <si>
    <t>Soltero</t>
  </si>
  <si>
    <t>Nuñez,Cecilia</t>
  </si>
  <si>
    <t>RRHH</t>
  </si>
  <si>
    <t>2) Completar el Nº de legajo (con ayuda de la tecla Ctrl)</t>
  </si>
  <si>
    <t>Peréz,Daniel</t>
  </si>
  <si>
    <t>Ramirez,Laura</t>
  </si>
  <si>
    <t>3) Colocar los sueldos en formato Moneda, con dos decimales.</t>
  </si>
  <si>
    <t>Suarez,Carlos</t>
  </si>
  <si>
    <t>4) Informar lo que se pide en cada caso, aplicando la función que corresponda.</t>
  </si>
  <si>
    <t>Cantidad de Empleados sin Hijos</t>
  </si>
  <si>
    <t>6) Cambiar el nombre a Hoja 1 por CONTAR1</t>
  </si>
  <si>
    <t>Cantidad de Empleados con Hijos</t>
  </si>
  <si>
    <t>Cantidad de Empleados del sector Marketing</t>
  </si>
  <si>
    <t>Cantidad de Empleados con sueldo Superior a $1000</t>
  </si>
  <si>
    <t>Cantidad Total de Empleandos</t>
  </si>
  <si>
    <t>Totla de sueldos</t>
  </si>
  <si>
    <t>Ejercicio</t>
  </si>
  <si>
    <t>CAMPAMENTO</t>
  </si>
  <si>
    <t>Edad (años)</t>
  </si>
  <si>
    <t>Actividad Deseada</t>
  </si>
  <si>
    <t>Cantidad de inscriptos:</t>
  </si>
  <si>
    <t>Equitación</t>
  </si>
  <si>
    <t>Cant. Niños de 8 años:</t>
  </si>
  <si>
    <t>Natación</t>
  </si>
  <si>
    <t>Cant.niños menores de 8 años:</t>
  </si>
  <si>
    <t>Tenis</t>
  </si>
  <si>
    <t>Cant.niños que practicarán natación:</t>
  </si>
  <si>
    <t>Cant.niños que practicarán tenis</t>
  </si>
  <si>
    <t>Cant.niños que practicarán equitación:</t>
  </si>
  <si>
    <t>Mayor edad registrada:</t>
  </si>
  <si>
    <t>Menor edad registrada:</t>
  </si>
  <si>
    <t>Promedio de edades:</t>
  </si>
  <si>
    <t>SOLICITUDES DE PRÉSTAMOS</t>
  </si>
  <si>
    <t>CLIENTE</t>
  </si>
  <si>
    <t>Préstamo solicitado</t>
  </si>
  <si>
    <t>ESTATUS</t>
  </si>
  <si>
    <t>RESUMEN</t>
  </si>
  <si>
    <t>Irma Polanco</t>
  </si>
  <si>
    <t>¿CUANTOS APROBADOS?</t>
  </si>
  <si>
    <t>Rafael Flores</t>
  </si>
  <si>
    <t>¿CUANTOS DENEGADOS?</t>
  </si>
  <si>
    <t>Carlos Armendaris</t>
  </si>
  <si>
    <t>Xiomara Vertiz</t>
  </si>
  <si>
    <t>Mayra Umanzor</t>
  </si>
  <si>
    <t>Alex Rodríguez</t>
  </si>
  <si>
    <t>Nelson Ventura</t>
  </si>
  <si>
    <t>Lombardo Morales</t>
  </si>
  <si>
    <t>Luciano Estrada</t>
  </si>
  <si>
    <t>Sergio Fuentes</t>
  </si>
  <si>
    <t>Lucia Ventura</t>
  </si>
  <si>
    <t>Xenia Rauda</t>
  </si>
  <si>
    <t>Adriana Fonseca</t>
  </si>
  <si>
    <t>Lidia Pleitez</t>
  </si>
  <si>
    <t>Fabiola Domínguez</t>
  </si>
  <si>
    <t>Nelson Jiménez</t>
  </si>
  <si>
    <t>Ariel López</t>
  </si>
  <si>
    <t>Miguel Campos</t>
  </si>
  <si>
    <t>Alejandro Loarca</t>
  </si>
  <si>
    <r>
      <rPr>
        <sz val="11"/>
        <color rgb="FFFF3300"/>
        <rFont val="Calibri"/>
        <family val="2"/>
        <scheme val="minor"/>
      </rPr>
      <t>Una agencia de viajes ofrece un descuento de $100 sobre el costo total del viaje si el des</t>
    </r>
    <r>
      <rPr>
        <sz val="11"/>
        <color theme="1"/>
        <rFont val="Calibri"/>
        <family val="2"/>
        <scheme val="minor"/>
      </rPr>
      <t xml:space="preserve">tino es Miami 
</t>
    </r>
  </si>
  <si>
    <t>AGENCIA DE VIAJES</t>
  </si>
  <si>
    <t>Destino</t>
  </si>
  <si>
    <t>Costo de Viajes</t>
  </si>
  <si>
    <t>Precio Final</t>
  </si>
  <si>
    <t>Aruba</t>
  </si>
  <si>
    <t>Cancún</t>
  </si>
  <si>
    <t>Miami</t>
  </si>
  <si>
    <r>
      <t xml:space="preserve">1. </t>
    </r>
    <r>
      <rPr>
        <b/>
        <sz val="11"/>
        <color rgb="FFFF0000"/>
        <rFont val="Calibri"/>
        <family val="2"/>
        <scheme val="minor"/>
      </rPr>
      <t>Se plantea la condición.</t>
    </r>
    <r>
      <rPr>
        <sz val="11"/>
        <color theme="1"/>
        <rFont val="Calibri"/>
        <family val="2"/>
        <scheme val="minor"/>
      </rPr>
      <t xml:space="preserve"> Como se trata de comparar una palabra solo admite el</t>
    </r>
  </si>
  <si>
    <t>signo igual y el texto va entre comillas</t>
  </si>
  <si>
    <t>2. Al costo del viaje se le restan $100, que es lo que debe hacer si la condición se cumple</t>
  </si>
  <si>
    <t>3. Si la condición no se cumple (es decir, si no encuentra la palabra ""Miami")</t>
  </si>
  <si>
    <t>repite el valor de la celda del costo del viaje</t>
  </si>
  <si>
    <t>FACTURA DE COMPRA</t>
  </si>
  <si>
    <t>Descripción del Producto</t>
  </si>
  <si>
    <t>Cantidad</t>
  </si>
  <si>
    <t>Precio Unitario</t>
  </si>
  <si>
    <t>Sub Total</t>
  </si>
  <si>
    <t>MONITOR LED 18 PULGADAS</t>
  </si>
  <si>
    <t>LIMPIADOR SPRAY P/MONITOR</t>
  </si>
  <si>
    <t>FUNDA MONITOR</t>
  </si>
  <si>
    <t>Subtotal</t>
  </si>
  <si>
    <t>10% Descuento</t>
  </si>
  <si>
    <t>Total a pagar</t>
  </si>
  <si>
    <t>La condicion es que si el clienten  gasata mas de $300 en la factura ; obtendra un 10% de descuento..de lo contrario no tendra descuento</t>
  </si>
  <si>
    <t>ALUMNO</t>
  </si>
  <si>
    <t>NOTA 1</t>
  </si>
  <si>
    <t>NOTA 2</t>
  </si>
  <si>
    <t>NOTA 3</t>
  </si>
  <si>
    <t>PROMEDIO</t>
  </si>
  <si>
    <t>PROMOCION</t>
  </si>
  <si>
    <t xml:space="preserve">a </t>
  </si>
  <si>
    <t>1.Inventar tres Notas a cada Alumno</t>
  </si>
  <si>
    <t>b</t>
  </si>
  <si>
    <t>2.Hallar los promdios, el Promedio Mas Alto y el Mas Bajo,utilizando las funciones que corresponden en cada caso</t>
  </si>
  <si>
    <t>c</t>
  </si>
  <si>
    <t>d</t>
  </si>
  <si>
    <t>3. La Columna PROMOCION se completa mediante una funcion SI, que debe devolver:</t>
  </si>
  <si>
    <t>e</t>
  </si>
  <si>
    <t>"APROBADO", a quienes tienen Promedio mayor a 4</t>
  </si>
  <si>
    <t>f</t>
  </si>
  <si>
    <t>"RECUPERAR ",el resto</t>
  </si>
  <si>
    <t>g</t>
  </si>
  <si>
    <t xml:space="preserve">Mayor Clasificacion </t>
  </si>
  <si>
    <t xml:space="preserve">Menor Clasificacion </t>
  </si>
  <si>
    <t>SHUL TRAVEL´S</t>
  </si>
  <si>
    <t>SECTOR</t>
  </si>
  <si>
    <t xml:space="preserve">COMISION </t>
  </si>
  <si>
    <t xml:space="preserve">Una agencia de turismo ofrece comisiones a sus vendedores,de acuerdo al sector que pertenezcan. </t>
  </si>
  <si>
    <t>Internacional</t>
  </si>
  <si>
    <t>Completar la tabla de datos de acuerdo a las consignas que aparecen debajo de la misma.</t>
  </si>
  <si>
    <t>Nacional</t>
  </si>
  <si>
    <t>EMPLEADOS</t>
  </si>
  <si>
    <t>MONTO DE VENTAS</t>
  </si>
  <si>
    <t xml:space="preserve">COMSION </t>
  </si>
  <si>
    <t xml:space="preserve"> Colocar los montos de venta en formato Moneda ($ Colombiana)</t>
  </si>
  <si>
    <t>Meolans,José</t>
  </si>
  <si>
    <t>inter</t>
  </si>
  <si>
    <t>COMISIÓN: utilizando la función SI, calcular la comisión que corresponda de acuerdo al sector que pertenezca</t>
  </si>
  <si>
    <t>Messi,Lionel</t>
  </si>
  <si>
    <t>Naci</t>
  </si>
  <si>
    <t>TOTALES: calcular el total del monto de ventas y el total de comisiones</t>
  </si>
  <si>
    <t>Coria,Guillermo</t>
  </si>
  <si>
    <t>Cesán,Moria</t>
  </si>
  <si>
    <t>Carrió,Elisa</t>
  </si>
  <si>
    <t>Macri,Mauricio</t>
  </si>
  <si>
    <t>Filmus,Daniel</t>
  </si>
  <si>
    <t>Pergolini,Mario</t>
  </si>
  <si>
    <t>Totales</t>
  </si>
  <si>
    <t>Cant.Empleados</t>
  </si>
  <si>
    <t>Cant.Empleados Sector Internacional</t>
  </si>
  <si>
    <t>Cant.Empleados Sector Nacional</t>
  </si>
  <si>
    <t>Monto de Ventas Promedio</t>
  </si>
  <si>
    <t>Mayor Comision Obtenida</t>
  </si>
  <si>
    <t>Menor Comision Obtenida</t>
  </si>
  <si>
    <t>Recargo Con Tarjeta</t>
  </si>
  <si>
    <t>Una empresa lleva en una planilla de Excel el registro de sus ventas.Completar la planilla utilizando las funciones y fórmulas necesarias en cada caso.</t>
  </si>
  <si>
    <t>Descuento Pago de Contando</t>
  </si>
  <si>
    <t>Articulo</t>
  </si>
  <si>
    <t>Precio de Lista</t>
  </si>
  <si>
    <t>Forma de Pago</t>
  </si>
  <si>
    <t>Precio de Venta</t>
  </si>
  <si>
    <t>A1</t>
  </si>
  <si>
    <t>Tarjeta</t>
  </si>
  <si>
    <t>A2</t>
  </si>
  <si>
    <t>Contado</t>
  </si>
  <si>
    <t>A3</t>
  </si>
  <si>
    <t>A4</t>
  </si>
  <si>
    <t>A5</t>
  </si>
  <si>
    <t>A6</t>
  </si>
  <si>
    <t>A7</t>
  </si>
  <si>
    <t>A8</t>
  </si>
  <si>
    <t>A9</t>
  </si>
  <si>
    <t>A10</t>
  </si>
  <si>
    <t>VENTAS POR VENDEDOR</t>
  </si>
  <si>
    <t>Vendedor</t>
  </si>
  <si>
    <t>Ventas</t>
  </si>
  <si>
    <t>VENTAS POR FECHA</t>
  </si>
  <si>
    <t>FECHA</t>
  </si>
  <si>
    <t>Fecha desde</t>
  </si>
  <si>
    <t>Realizar la Suma desde un Valor especifico en adelante</t>
  </si>
  <si>
    <t>Ejemplo de promedio Aritnmetica</t>
  </si>
  <si>
    <t>Estudiante</t>
  </si>
  <si>
    <t>Nota 1</t>
  </si>
  <si>
    <t>Nota 2</t>
  </si>
  <si>
    <t>Nota 3</t>
  </si>
  <si>
    <t>Promedio</t>
  </si>
  <si>
    <t>Henry Olmedo</t>
  </si>
  <si>
    <t>PROMEDIO DE VENTAS POR DEPARTAMENTO</t>
  </si>
  <si>
    <t>TIENDA POR DEPARTAMENTOS</t>
  </si>
  <si>
    <t>Depto</t>
  </si>
  <si>
    <t>Total Ventas</t>
  </si>
  <si>
    <t>Mercedes González</t>
  </si>
  <si>
    <t>Caballeros</t>
  </si>
  <si>
    <t>Damas</t>
  </si>
  <si>
    <t>Ximena Fuentes</t>
  </si>
  <si>
    <t>Deportes</t>
  </si>
  <si>
    <t>Ferreteria</t>
  </si>
  <si>
    <t>Niños</t>
  </si>
  <si>
    <t>Hogar</t>
  </si>
  <si>
    <t>Lydia Arrieta</t>
  </si>
  <si>
    <t>Valeria Horán</t>
  </si>
  <si>
    <t>Christian Gómez</t>
  </si>
  <si>
    <t>Juegos</t>
  </si>
  <si>
    <t>Raúl Lemus</t>
  </si>
  <si>
    <t>Silvia García</t>
  </si>
  <si>
    <t>niños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</si>
</sst>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[$$-240A]\ #,##0.00"/>
    <numFmt numFmtId="165" formatCode="&quot;$&quot;\ #,##0.00"/>
    <numFmt numFmtId="166" formatCode="[$-F800]dddd\,\ mmmm\ dd\,\ yyyy"/>
    <numFmt numFmtId="167" formatCode="[$$-240A]\ #,##0"/>
    <numFmt numFmtId="168" formatCode="0.0"/>
    <numFmt numFmtId="169" formatCode="&quot;$&quot;\ #,##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A5A5A5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33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33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BFBFB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28"/>
      <color rgb="FFBFBFBF"/>
      <name val="Calibri"/>
      <family val="2"/>
      <scheme val="minor"/>
    </font>
    <font>
      <b/>
      <sz val="22"/>
      <color rgb="FFD8D8D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ED7D3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70AD47"/>
      </bottom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 style="medium">
        <color rgb="FF70AD47"/>
      </left>
      <right/>
      <top/>
      <bottom style="medium">
        <color rgb="FF000000"/>
      </bottom>
      <diagonal/>
    </border>
    <border>
      <left/>
      <right style="medium">
        <color rgb="FF70AD47"/>
      </right>
      <top/>
      <bottom style="medium">
        <color rgb="FF000000"/>
      </bottom>
      <diagonal/>
    </border>
    <border>
      <left style="medium">
        <color rgb="FF70AD47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6" borderId="1" xfId="0" applyFill="1" applyBorder="1" applyAlignment="1">
      <alignment wrapText="1"/>
    </xf>
    <xf numFmtId="0" fontId="1" fillId="7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164" fontId="0" fillId="0" borderId="1" xfId="0" applyNumberFormat="1" applyBorder="1"/>
    <xf numFmtId="165" fontId="0" fillId="0" borderId="1" xfId="0" applyNumberFormat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11" borderId="1" xfId="0" applyNumberForma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1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wrapText="1"/>
    </xf>
    <xf numFmtId="166" fontId="0" fillId="2" borderId="0" xfId="0" applyNumberFormat="1" applyFill="1"/>
    <xf numFmtId="0" fontId="0" fillId="0" borderId="0" xfId="0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167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8" borderId="0" xfId="0" applyFill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5" fillId="3" borderId="0" xfId="0" applyFont="1" applyFill="1"/>
    <xf numFmtId="0" fontId="3" fillId="3" borderId="0" xfId="0" applyFont="1" applyFill="1"/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11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13" borderId="2" xfId="0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1" xfId="0" applyFill="1" applyBorder="1"/>
    <xf numFmtId="0" fontId="0" fillId="3" borderId="1" xfId="0" applyFill="1" applyBorder="1"/>
    <xf numFmtId="1" fontId="0" fillId="8" borderId="1" xfId="0" applyNumberFormat="1" applyFill="1" applyBorder="1"/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wrapText="1"/>
    </xf>
    <xf numFmtId="0" fontId="7" fillId="12" borderId="6" xfId="0" applyFont="1" applyFill="1" applyBorder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wrapText="1"/>
    </xf>
    <xf numFmtId="8" fontId="8" fillId="14" borderId="1" xfId="0" applyNumberFormat="1" applyFont="1" applyFill="1" applyBorder="1" applyAlignment="1">
      <alignment horizontal="right" wrapText="1"/>
    </xf>
    <xf numFmtId="0" fontId="8" fillId="14" borderId="8" xfId="0" applyFont="1" applyFill="1" applyBorder="1" applyAlignment="1">
      <alignment wrapText="1"/>
    </xf>
    <xf numFmtId="0" fontId="8" fillId="14" borderId="9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10" fillId="0" borderId="1" xfId="0" applyFont="1" applyBorder="1" applyAlignment="1">
      <alignment horizontal="center" vertical="center"/>
    </xf>
    <xf numFmtId="0" fontId="4" fillId="14" borderId="1" xfId="0" applyFont="1" applyFill="1" applyBorder="1"/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" fillId="15" borderId="10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8" fontId="0" fillId="0" borderId="13" xfId="0" applyNumberFormat="1" applyBorder="1" applyAlignment="1">
      <alignment horizontal="right"/>
    </xf>
    <xf numFmtId="8" fontId="0" fillId="15" borderId="1" xfId="0" applyNumberFormat="1" applyFill="1" applyBorder="1" applyAlignment="1">
      <alignment horizontal="right"/>
    </xf>
    <xf numFmtId="8" fontId="0" fillId="0" borderId="0" xfId="0" applyNumberFormat="1" applyBorder="1" applyAlignment="1">
      <alignment horizontal="right"/>
    </xf>
    <xf numFmtId="0" fontId="0" fillId="0" borderId="0" xfId="0" applyAlignment="1"/>
    <xf numFmtId="0" fontId="0" fillId="0" borderId="0" xfId="0" applyBorder="1" applyAlignment="1"/>
    <xf numFmtId="0" fontId="12" fillId="0" borderId="1" xfId="0" applyFont="1" applyBorder="1" applyAlignment="1"/>
    <xf numFmtId="8" fontId="1" fillId="16" borderId="1" xfId="0" applyNumberFormat="1" applyFont="1" applyFill="1" applyBorder="1" applyAlignment="1"/>
    <xf numFmtId="0" fontId="1" fillId="16" borderId="1" xfId="0" applyFont="1" applyFill="1" applyBorder="1" applyAlignment="1"/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8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 wrapText="1"/>
    </xf>
    <xf numFmtId="168" fontId="0" fillId="2" borderId="1" xfId="0" applyNumberFormat="1" applyFill="1" applyBorder="1"/>
    <xf numFmtId="0" fontId="0" fillId="11" borderId="0" xfId="0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2" fillId="0" borderId="0" xfId="0" applyFont="1" applyAlignment="1">
      <alignment horizontal="left"/>
    </xf>
    <xf numFmtId="0" fontId="1" fillId="0" borderId="1" xfId="0" applyFont="1" applyBorder="1"/>
    <xf numFmtId="9" fontId="0" fillId="0" borderId="1" xfId="0" applyNumberFormat="1" applyBorder="1"/>
    <xf numFmtId="0" fontId="0" fillId="11" borderId="1" xfId="0" applyFill="1" applyBorder="1"/>
    <xf numFmtId="0" fontId="12" fillId="0" borderId="0" xfId="0" applyFont="1"/>
    <xf numFmtId="0" fontId="1" fillId="0" borderId="1" xfId="0" applyFont="1" applyBorder="1" applyAlignment="1">
      <alignment horizontal="center"/>
    </xf>
    <xf numFmtId="169" fontId="0" fillId="0" borderId="1" xfId="0" applyNumberFormat="1" applyBorder="1" applyAlignment="1"/>
    <xf numFmtId="167" fontId="0" fillId="0" borderId="0" xfId="0" applyNumberFormat="1"/>
    <xf numFmtId="0" fontId="4" fillId="14" borderId="0" xfId="0" applyFont="1" applyFill="1" applyAlignment="1">
      <alignment horizontal="right"/>
    </xf>
    <xf numFmtId="167" fontId="0" fillId="11" borderId="1" xfId="0" applyNumberFormat="1" applyFill="1" applyBorder="1"/>
    <xf numFmtId="0" fontId="13" fillId="0" borderId="0" xfId="0" applyFont="1" applyAlignment="1">
      <alignment horizontal="left"/>
    </xf>
    <xf numFmtId="0" fontId="13" fillId="0" borderId="0" xfId="0" applyFont="1"/>
    <xf numFmtId="1" fontId="0" fillId="11" borderId="1" xfId="0" applyNumberFormat="1" applyFill="1" applyBorder="1"/>
    <xf numFmtId="9" fontId="0" fillId="8" borderId="1" xfId="0" applyNumberFormat="1" applyFill="1" applyBorder="1"/>
    <xf numFmtId="0" fontId="12" fillId="0" borderId="0" xfId="0" applyFont="1" applyAlignment="1">
      <alignment horizontal="left" vertical="top" wrapText="1"/>
    </xf>
    <xf numFmtId="0" fontId="1" fillId="8" borderId="1" xfId="0" applyFont="1" applyFill="1" applyBorder="1" applyAlignment="1">
      <alignment horizontal="center" wrapText="1"/>
    </xf>
    <xf numFmtId="9" fontId="0" fillId="0" borderId="0" xfId="0" applyNumberFormat="1"/>
    <xf numFmtId="0" fontId="14" fillId="0" borderId="0" xfId="0" applyFont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17" borderId="15" xfId="0" applyFont="1" applyFill="1" applyBorder="1" applyAlignment="1">
      <alignment wrapText="1"/>
    </xf>
    <xf numFmtId="0" fontId="15" fillId="17" borderId="16" xfId="0" applyFont="1" applyFill="1" applyBorder="1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15" xfId="0" applyBorder="1" applyAlignment="1">
      <alignment wrapText="1"/>
    </xf>
    <xf numFmtId="8" fontId="0" fillId="0" borderId="16" xfId="0" applyNumberFormat="1" applyBorder="1" applyAlignment="1">
      <alignment horizontal="right" wrapText="1"/>
    </xf>
    <xf numFmtId="0" fontId="16" fillId="0" borderId="14" xfId="0" applyFont="1" applyBorder="1" applyAlignment="1">
      <alignment horizontal="center" vertical="center" wrapText="1"/>
    </xf>
    <xf numFmtId="0" fontId="15" fillId="17" borderId="17" xfId="0" applyFont="1" applyFill="1" applyBorder="1" applyAlignment="1">
      <alignment wrapText="1"/>
    </xf>
    <xf numFmtId="0" fontId="15" fillId="17" borderId="18" xfId="0" applyFont="1" applyFill="1" applyBorder="1" applyAlignment="1">
      <alignment wrapText="1"/>
    </xf>
    <xf numFmtId="0" fontId="0" fillId="0" borderId="8" xfId="0" applyBorder="1" applyAlignment="1">
      <alignment wrapText="1"/>
    </xf>
    <xf numFmtId="8" fontId="0" fillId="0" borderId="9" xfId="0" applyNumberFormat="1" applyBorder="1" applyAlignment="1">
      <alignment horizontal="left" wrapText="1"/>
    </xf>
    <xf numFmtId="8" fontId="0" fillId="0" borderId="9" xfId="0" applyNumberFormat="1" applyBorder="1" applyAlignment="1">
      <alignment horizontal="right" wrapText="1"/>
    </xf>
    <xf numFmtId="0" fontId="15" fillId="17" borderId="15" xfId="0" applyFont="1" applyFill="1" applyBorder="1" applyAlignment="1">
      <alignment horizontal="center" wrapText="1"/>
    </xf>
    <xf numFmtId="0" fontId="15" fillId="17" borderId="6" xfId="0" applyFont="1" applyFill="1" applyBorder="1" applyAlignment="1">
      <alignment horizontal="center" wrapText="1"/>
    </xf>
    <xf numFmtId="0" fontId="15" fillId="17" borderId="7" xfId="0" applyFont="1" applyFill="1" applyBorder="1" applyAlignment="1">
      <alignment horizontal="center" wrapText="1"/>
    </xf>
    <xf numFmtId="14" fontId="0" fillId="0" borderId="15" xfId="0" applyNumberFormat="1" applyBorder="1" applyAlignment="1">
      <alignment horizontal="center" wrapText="1"/>
    </xf>
    <xf numFmtId="14" fontId="0" fillId="0" borderId="19" xfId="0" applyNumberFormat="1" applyBorder="1" applyAlignment="1">
      <alignment horizontal="center" wrapText="1"/>
    </xf>
    <xf numFmtId="165" fontId="0" fillId="0" borderId="20" xfId="0" applyNumberFormat="1" applyBorder="1" applyAlignment="1">
      <alignment wrapText="1"/>
    </xf>
    <xf numFmtId="14" fontId="0" fillId="0" borderId="1" xfId="0" applyNumberFormat="1" applyBorder="1" applyAlignment="1">
      <alignment horizontal="center" wrapText="1"/>
    </xf>
    <xf numFmtId="165" fontId="0" fillId="0" borderId="1" xfId="1" applyNumberFormat="1" applyFont="1" applyBorder="1"/>
    <xf numFmtId="14" fontId="0" fillId="0" borderId="8" xfId="0" applyNumberFormat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0" fontId="4" fillId="18" borderId="6" xfId="0" applyFont="1" applyFill="1" applyBorder="1" applyAlignment="1">
      <alignment horizontal="center" vertical="center" wrapText="1"/>
    </xf>
    <xf numFmtId="0" fontId="4" fillId="18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right" vertical="center" wrapText="1"/>
    </xf>
    <xf numFmtId="168" fontId="0" fillId="0" borderId="20" xfId="0" applyNumberFormat="1" applyBorder="1" applyAlignment="1">
      <alignment horizontal="right" vertical="center" wrapText="1"/>
    </xf>
    <xf numFmtId="0" fontId="0" fillId="0" borderId="0" xfId="0" applyAlignment="1">
      <alignment horizontal="right"/>
    </xf>
    <xf numFmtId="168" fontId="0" fillId="0" borderId="1" xfId="0" applyNumberFormat="1" applyBorder="1" applyAlignment="1">
      <alignment horizontal="right"/>
    </xf>
    <xf numFmtId="0" fontId="17" fillId="19" borderId="21" xfId="0" applyFont="1" applyFill="1" applyBorder="1" applyAlignment="1">
      <alignment horizontal="center" vertical="center" wrapText="1"/>
    </xf>
    <xf numFmtId="0" fontId="17" fillId="19" borderId="22" xfId="0" applyFont="1" applyFill="1" applyBorder="1" applyAlignment="1">
      <alignment horizontal="center" vertical="center" wrapText="1"/>
    </xf>
    <xf numFmtId="0" fontId="17" fillId="19" borderId="12" xfId="0" applyFont="1" applyFill="1" applyBorder="1" applyAlignment="1">
      <alignment horizontal="center" vertical="center" wrapText="1"/>
    </xf>
    <xf numFmtId="0" fontId="17" fillId="19" borderId="23" xfId="0" applyFont="1" applyFill="1" applyBorder="1" applyAlignment="1">
      <alignment horizontal="center" vertical="center" wrapText="1"/>
    </xf>
    <xf numFmtId="0" fontId="17" fillId="19" borderId="0" xfId="0" applyFont="1" applyFill="1" applyBorder="1" applyAlignment="1">
      <alignment horizontal="center" vertical="center" wrapText="1"/>
    </xf>
    <xf numFmtId="0" fontId="17" fillId="19" borderId="20" xfId="0" applyFont="1" applyFill="1" applyBorder="1" applyAlignment="1">
      <alignment horizontal="center" vertical="center" wrapText="1"/>
    </xf>
    <xf numFmtId="0" fontId="0" fillId="0" borderId="5" xfId="0" applyBorder="1"/>
    <xf numFmtId="0" fontId="4" fillId="14" borderId="1" xfId="0" applyFont="1" applyFill="1" applyBorder="1" applyAlignment="1">
      <alignment horizontal="center" wrapText="1"/>
    </xf>
    <xf numFmtId="0" fontId="17" fillId="19" borderId="24" xfId="0" applyFont="1" applyFill="1" applyBorder="1" applyAlignment="1">
      <alignment horizontal="center" vertical="center" wrapText="1"/>
    </xf>
    <xf numFmtId="0" fontId="17" fillId="19" borderId="13" xfId="0" applyFont="1" applyFill="1" applyBorder="1" applyAlignment="1">
      <alignment horizontal="center" vertical="center" wrapText="1"/>
    </xf>
    <xf numFmtId="0" fontId="17" fillId="19" borderId="9" xfId="0" applyFont="1" applyFill="1" applyBorder="1" applyAlignment="1">
      <alignment horizontal="center" vertical="center" wrapText="1"/>
    </xf>
    <xf numFmtId="0" fontId="8" fillId="14" borderId="25" xfId="0" applyFont="1" applyFill="1" applyBorder="1" applyAlignment="1">
      <alignment wrapText="1"/>
    </xf>
    <xf numFmtId="8" fontId="8" fillId="14" borderId="26" xfId="0" applyNumberFormat="1" applyFont="1" applyFill="1" applyBorder="1" applyAlignment="1">
      <alignment horizontal="right" wrapText="1"/>
    </xf>
    <xf numFmtId="0" fontId="15" fillId="20" borderId="8" xfId="0" applyFont="1" applyFill="1" applyBorder="1" applyAlignment="1">
      <alignment horizontal="center" wrapText="1"/>
    </xf>
    <xf numFmtId="0" fontId="15" fillId="20" borderId="9" xfId="0" applyFont="1" applyFill="1" applyBorder="1" applyAlignment="1">
      <alignment horizontal="center" wrapText="1"/>
    </xf>
    <xf numFmtId="0" fontId="15" fillId="20" borderId="27" xfId="0" applyFont="1" applyFill="1" applyBorder="1" applyAlignment="1">
      <alignment horizontal="center" wrapText="1"/>
    </xf>
    <xf numFmtId="0" fontId="15" fillId="20" borderId="12" xfId="0" applyFont="1" applyFill="1" applyBorder="1" applyAlignment="1">
      <alignment horizontal="center" wrapText="1"/>
    </xf>
    <xf numFmtId="8" fontId="0" fillId="0" borderId="1" xfId="0" applyNumberFormat="1" applyBorder="1" applyAlignment="1">
      <alignment horizontal="right" wrapText="1"/>
    </xf>
    <xf numFmtId="8" fontId="0" fillId="0" borderId="28" xfId="0" applyNumberFormat="1" applyFill="1" applyBorder="1" applyAlignment="1">
      <alignment horizontal="right" wrapText="1"/>
    </xf>
  </cellXfs>
  <cellStyles count="2">
    <cellStyle name="Moneda" xfId="1" builtinId="4"/>
    <cellStyle name="Normal" xfId="0" builtinId="0"/>
  </cellStyles>
  <dxfs count="7"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2</xdr:row>
      <xdr:rowOff>285750</xdr:rowOff>
    </xdr:from>
    <xdr:to>
      <xdr:col>11</xdr:col>
      <xdr:colOff>695325</xdr:colOff>
      <xdr:row>11</xdr:row>
      <xdr:rowOff>146022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857250"/>
          <a:ext cx="3762375" cy="1955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workbookViewId="0">
      <selection activeCell="L12" sqref="L12"/>
    </sheetView>
  </sheetViews>
  <sheetFormatPr baseColWidth="10" defaultRowHeight="15" x14ac:dyDescent="0.25"/>
  <cols>
    <col min="1" max="1" width="11.85546875" customWidth="1"/>
  </cols>
  <sheetData>
    <row r="2" spans="1:9" x14ac:dyDescent="0.25">
      <c r="A2" s="13" t="s">
        <v>20</v>
      </c>
      <c r="B2" s="13"/>
      <c r="C2" s="13"/>
      <c r="D2" s="13"/>
      <c r="E2" s="13"/>
      <c r="F2" s="13"/>
      <c r="G2" s="13"/>
      <c r="H2" s="13"/>
      <c r="I2" s="13"/>
    </row>
    <row r="4" spans="1:9" x14ac:dyDescent="0.25">
      <c r="B4" s="14" t="s">
        <v>21</v>
      </c>
      <c r="C4" s="14"/>
      <c r="D4" s="14"/>
      <c r="E4" s="14"/>
      <c r="F4" s="14"/>
    </row>
    <row r="6" spans="1:9" x14ac:dyDescent="0.25">
      <c r="B6" s="15" t="s">
        <v>31</v>
      </c>
      <c r="C6" s="15"/>
      <c r="D6" s="15"/>
      <c r="E6" s="15"/>
      <c r="F6" s="15"/>
    </row>
    <row r="7" spans="1:9" x14ac:dyDescent="0.25">
      <c r="A7" s="8" t="s">
        <v>22</v>
      </c>
      <c r="B7" s="8" t="s">
        <v>23</v>
      </c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</row>
    <row r="8" spans="1:9" x14ac:dyDescent="0.25">
      <c r="A8" s="5" t="s">
        <v>29</v>
      </c>
      <c r="B8" s="1">
        <v>35.1</v>
      </c>
      <c r="C8" s="1">
        <v>23.5</v>
      </c>
      <c r="D8" s="1">
        <v>22.7</v>
      </c>
      <c r="E8" s="1">
        <v>20.9</v>
      </c>
      <c r="F8" s="1">
        <v>25.5</v>
      </c>
      <c r="G8" s="1">
        <v>21.4</v>
      </c>
    </row>
    <row r="9" spans="1:9" x14ac:dyDescent="0.25">
      <c r="A9" s="5" t="s">
        <v>30</v>
      </c>
      <c r="B9" s="1">
        <v>15.5</v>
      </c>
      <c r="C9" s="1">
        <v>9</v>
      </c>
      <c r="D9" s="1">
        <v>8.6</v>
      </c>
      <c r="E9" s="1">
        <v>8.4</v>
      </c>
      <c r="F9" s="1">
        <v>8</v>
      </c>
      <c r="G9" s="1">
        <v>8.6</v>
      </c>
    </row>
    <row r="10" spans="1:9" ht="30" x14ac:dyDescent="0.25">
      <c r="A10" s="7" t="s">
        <v>31</v>
      </c>
      <c r="B10" s="1"/>
      <c r="C10" s="1"/>
      <c r="D10" s="1"/>
      <c r="E10" s="1"/>
      <c r="F10" s="1"/>
      <c r="G10" s="1"/>
    </row>
  </sheetData>
  <mergeCells count="3">
    <mergeCell ref="A2:I2"/>
    <mergeCell ref="B4:F4"/>
    <mergeCell ref="B6:F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5"/>
  <sheetViews>
    <sheetView topLeftCell="B4" workbookViewId="0">
      <selection activeCell="H7" sqref="H7"/>
    </sheetView>
  </sheetViews>
  <sheetFormatPr baseColWidth="10" defaultRowHeight="15" x14ac:dyDescent="0.25"/>
  <cols>
    <col min="2" max="2" width="12.7109375" customWidth="1"/>
    <col min="7" max="7" width="16.28515625" customWidth="1"/>
  </cols>
  <sheetData>
    <row r="4" spans="2:8" ht="39.4" customHeight="1" x14ac:dyDescent="0.25">
      <c r="B4" s="65" t="s">
        <v>136</v>
      </c>
      <c r="C4" s="65"/>
      <c r="D4" s="65"/>
    </row>
    <row r="5" spans="2:8" ht="15.4" customHeight="1" thickBot="1" x14ac:dyDescent="0.3">
      <c r="B5" s="66"/>
      <c r="C5" s="66"/>
      <c r="D5" s="66"/>
    </row>
    <row r="6" spans="2:8" ht="30.75" thickBot="1" x14ac:dyDescent="0.3">
      <c r="B6" s="67" t="s">
        <v>137</v>
      </c>
      <c r="C6" s="67" t="s">
        <v>138</v>
      </c>
      <c r="D6" s="67" t="s">
        <v>139</v>
      </c>
      <c r="G6" s="68" t="s">
        <v>140</v>
      </c>
      <c r="H6" s="69" t="s">
        <v>139</v>
      </c>
    </row>
    <row r="7" spans="2:8" ht="30.75" thickBot="1" x14ac:dyDescent="0.3">
      <c r="B7" s="70" t="s">
        <v>141</v>
      </c>
      <c r="C7" s="71">
        <v>10000</v>
      </c>
      <c r="D7" s="1" t="s">
        <v>83</v>
      </c>
      <c r="G7" s="72" t="s">
        <v>142</v>
      </c>
      <c r="H7" s="73"/>
    </row>
    <row r="8" spans="2:8" ht="30.75" thickBot="1" x14ac:dyDescent="0.3">
      <c r="B8" s="70" t="s">
        <v>143</v>
      </c>
      <c r="C8" s="71">
        <v>5000</v>
      </c>
      <c r="D8" s="1" t="s">
        <v>85</v>
      </c>
      <c r="G8" s="72" t="s">
        <v>144</v>
      </c>
      <c r="H8" s="73"/>
    </row>
    <row r="9" spans="2:8" ht="30" x14ac:dyDescent="0.25">
      <c r="B9" s="70" t="s">
        <v>145</v>
      </c>
      <c r="C9" s="71">
        <v>7000</v>
      </c>
      <c r="D9" s="1" t="s">
        <v>85</v>
      </c>
    </row>
    <row r="10" spans="2:8" ht="30" x14ac:dyDescent="0.25">
      <c r="B10" s="70" t="s">
        <v>146</v>
      </c>
      <c r="C10" s="71">
        <v>8000</v>
      </c>
      <c r="D10" s="1" t="s">
        <v>85</v>
      </c>
    </row>
    <row r="11" spans="2:8" ht="30" x14ac:dyDescent="0.25">
      <c r="B11" s="70" t="s">
        <v>147</v>
      </c>
      <c r="C11" s="71">
        <v>5500</v>
      </c>
      <c r="D11" s="1" t="s">
        <v>83</v>
      </c>
    </row>
    <row r="12" spans="2:8" ht="30" x14ac:dyDescent="0.25">
      <c r="B12" s="70" t="s">
        <v>148</v>
      </c>
      <c r="C12" s="71">
        <v>11000</v>
      </c>
      <c r="D12" s="1" t="s">
        <v>83</v>
      </c>
    </row>
    <row r="13" spans="2:8" ht="30" x14ac:dyDescent="0.25">
      <c r="B13" s="70" t="s">
        <v>149</v>
      </c>
      <c r="C13" s="71">
        <v>15000</v>
      </c>
      <c r="D13" s="1" t="s">
        <v>83</v>
      </c>
    </row>
    <row r="14" spans="2:8" ht="30" x14ac:dyDescent="0.25">
      <c r="B14" s="70" t="s">
        <v>150</v>
      </c>
      <c r="C14" s="71">
        <v>30000</v>
      </c>
      <c r="D14" s="1" t="s">
        <v>85</v>
      </c>
    </row>
    <row r="15" spans="2:8" ht="30" x14ac:dyDescent="0.25">
      <c r="B15" s="70" t="s">
        <v>151</v>
      </c>
      <c r="C15" s="71">
        <v>20000</v>
      </c>
      <c r="D15" s="1" t="s">
        <v>83</v>
      </c>
    </row>
    <row r="16" spans="2:8" ht="30" x14ac:dyDescent="0.25">
      <c r="B16" s="70" t="s">
        <v>152</v>
      </c>
      <c r="C16" s="71">
        <v>1000</v>
      </c>
      <c r="D16" s="1" t="s">
        <v>85</v>
      </c>
    </row>
    <row r="17" spans="2:4" ht="30" x14ac:dyDescent="0.25">
      <c r="B17" s="70" t="s">
        <v>153</v>
      </c>
      <c r="C17" s="71">
        <v>4000</v>
      </c>
      <c r="D17" s="1" t="s">
        <v>83</v>
      </c>
    </row>
    <row r="18" spans="2:4" x14ac:dyDescent="0.25">
      <c r="B18" s="70" t="s">
        <v>154</v>
      </c>
      <c r="C18" s="71">
        <v>4600</v>
      </c>
      <c r="D18" s="1" t="s">
        <v>83</v>
      </c>
    </row>
    <row r="19" spans="2:4" ht="30" x14ac:dyDescent="0.25">
      <c r="B19" s="70" t="s">
        <v>155</v>
      </c>
      <c r="C19" s="71">
        <v>9000</v>
      </c>
      <c r="D19" s="1" t="s">
        <v>85</v>
      </c>
    </row>
    <row r="20" spans="2:4" x14ac:dyDescent="0.25">
      <c r="B20" s="70" t="s">
        <v>156</v>
      </c>
      <c r="C20" s="71">
        <v>4700</v>
      </c>
      <c r="D20" s="1" t="s">
        <v>83</v>
      </c>
    </row>
    <row r="21" spans="2:4" ht="30" x14ac:dyDescent="0.25">
      <c r="B21" s="70" t="s">
        <v>157</v>
      </c>
      <c r="C21" s="71">
        <v>9000</v>
      </c>
      <c r="D21" s="1" t="s">
        <v>83</v>
      </c>
    </row>
    <row r="22" spans="2:4" ht="30" x14ac:dyDescent="0.25">
      <c r="B22" s="70" t="s">
        <v>158</v>
      </c>
      <c r="C22" s="71">
        <v>10000</v>
      </c>
      <c r="D22" s="1" t="s">
        <v>85</v>
      </c>
    </row>
    <row r="23" spans="2:4" x14ac:dyDescent="0.25">
      <c r="B23" s="70" t="s">
        <v>159</v>
      </c>
      <c r="C23" s="71">
        <v>15700</v>
      </c>
      <c r="D23" s="1" t="s">
        <v>83</v>
      </c>
    </row>
    <row r="24" spans="2:4" ht="30" x14ac:dyDescent="0.25">
      <c r="B24" s="70" t="s">
        <v>160</v>
      </c>
      <c r="C24" s="71">
        <v>22000</v>
      </c>
      <c r="D24" s="70" t="s">
        <v>85</v>
      </c>
    </row>
    <row r="25" spans="2:4" ht="30" x14ac:dyDescent="0.25">
      <c r="B25" s="70" t="s">
        <v>161</v>
      </c>
      <c r="C25" s="71">
        <v>15000</v>
      </c>
      <c r="D25" s="70" t="s">
        <v>83</v>
      </c>
    </row>
  </sheetData>
  <mergeCells count="1">
    <mergeCell ref="B4:D5"/>
  </mergeCells>
  <conditionalFormatting sqref="D7:D23">
    <cfRule type="containsText" dxfId="4" priority="2" operator="containsText" text="APROBADO">
      <formula>NOT(ISERROR(SEARCH("APROBADO",D7)))</formula>
    </cfRule>
  </conditionalFormatting>
  <conditionalFormatting sqref="D24:D25">
    <cfRule type="containsText" dxfId="3" priority="1" operator="containsText" text="DENEGADO">
      <formula>NOT(ISERROR(SEARCH("DENEGADO",D24)))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F17" sqref="F17"/>
    </sheetView>
  </sheetViews>
  <sheetFormatPr baseColWidth="10" defaultRowHeight="15" x14ac:dyDescent="0.25"/>
  <cols>
    <col min="3" max="3" width="14.5703125" bestFit="1" customWidth="1"/>
  </cols>
  <sheetData>
    <row r="2" spans="1:7" s="74" customFormat="1" ht="36" customHeight="1" x14ac:dyDescent="0.25">
      <c r="A2" s="74" t="s">
        <v>162</v>
      </c>
    </row>
    <row r="3" spans="1:7" x14ac:dyDescent="0.25">
      <c r="B3" s="60" t="s">
        <v>163</v>
      </c>
      <c r="C3" s="60"/>
      <c r="D3" s="60"/>
    </row>
    <row r="4" spans="1:7" x14ac:dyDescent="0.25">
      <c r="B4" s="75" t="s">
        <v>164</v>
      </c>
      <c r="C4" s="75" t="s">
        <v>165</v>
      </c>
      <c r="D4" s="75" t="s">
        <v>166</v>
      </c>
    </row>
    <row r="5" spans="1:7" x14ac:dyDescent="0.25">
      <c r="B5" s="1" t="s">
        <v>167</v>
      </c>
      <c r="C5" s="1">
        <v>5265</v>
      </c>
      <c r="D5" s="1"/>
    </row>
    <row r="6" spans="1:7" x14ac:dyDescent="0.25">
      <c r="B6" s="1" t="s">
        <v>168</v>
      </c>
      <c r="C6" s="1">
        <v>3670</v>
      </c>
      <c r="D6" s="1"/>
    </row>
    <row r="7" spans="1:7" x14ac:dyDescent="0.25">
      <c r="B7" s="76" t="s">
        <v>169</v>
      </c>
      <c r="C7" s="76">
        <v>5800</v>
      </c>
      <c r="D7" s="1"/>
    </row>
    <row r="9" spans="1:7" x14ac:dyDescent="0.25">
      <c r="A9" s="32" t="s">
        <v>170</v>
      </c>
      <c r="B9" s="32"/>
      <c r="C9" s="32"/>
      <c r="D9" s="32"/>
      <c r="E9" s="32"/>
      <c r="F9" s="32"/>
      <c r="G9" s="32"/>
    </row>
    <row r="10" spans="1:7" x14ac:dyDescent="0.25">
      <c r="A10" s="32" t="s">
        <v>171</v>
      </c>
      <c r="B10" s="32"/>
      <c r="C10" s="32"/>
    </row>
    <row r="12" spans="1:7" x14ac:dyDescent="0.25">
      <c r="A12" s="77" t="s">
        <v>172</v>
      </c>
      <c r="B12" s="77"/>
      <c r="C12" s="77"/>
      <c r="D12" s="77"/>
      <c r="E12" s="77"/>
      <c r="F12" s="77"/>
      <c r="G12" s="77"/>
    </row>
    <row r="14" spans="1:7" x14ac:dyDescent="0.25">
      <c r="A14" s="32" t="s">
        <v>173</v>
      </c>
      <c r="B14" s="32"/>
      <c r="C14" s="32"/>
      <c r="D14" s="32"/>
      <c r="E14" s="32"/>
      <c r="F14" s="32"/>
    </row>
    <row r="15" spans="1:7" x14ac:dyDescent="0.25">
      <c r="A15" s="32" t="s">
        <v>174</v>
      </c>
      <c r="B15" s="32"/>
      <c r="C15" s="32"/>
      <c r="D15" s="32"/>
    </row>
  </sheetData>
  <mergeCells count="6">
    <mergeCell ref="A2:XFD2"/>
    <mergeCell ref="B3:D3"/>
    <mergeCell ref="A9:G9"/>
    <mergeCell ref="A10:C10"/>
    <mergeCell ref="A14:F14"/>
    <mergeCell ref="A15:D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F11" sqref="F11"/>
    </sheetView>
  </sheetViews>
  <sheetFormatPr baseColWidth="10" defaultRowHeight="15" x14ac:dyDescent="0.25"/>
  <cols>
    <col min="2" max="2" width="16.28515625" customWidth="1"/>
    <col min="4" max="4" width="14.7109375" bestFit="1" customWidth="1"/>
    <col min="5" max="5" width="12" bestFit="1" customWidth="1"/>
  </cols>
  <sheetData>
    <row r="2" spans="1:5" x14ac:dyDescent="0.25">
      <c r="B2" s="78" t="s">
        <v>175</v>
      </c>
      <c r="C2" s="78"/>
    </row>
    <row r="3" spans="1:5" ht="15.75" thickBot="1" x14ac:dyDescent="0.3"/>
    <row r="4" spans="1:5" ht="15.75" thickBot="1" x14ac:dyDescent="0.3">
      <c r="A4" s="79" t="s">
        <v>176</v>
      </c>
      <c r="B4" s="80"/>
      <c r="C4" s="81" t="s">
        <v>177</v>
      </c>
      <c r="D4" s="81" t="s">
        <v>178</v>
      </c>
      <c r="E4" s="82" t="s">
        <v>179</v>
      </c>
    </row>
    <row r="5" spans="1:5" ht="15.75" thickBot="1" x14ac:dyDescent="0.3">
      <c r="A5" s="61" t="s">
        <v>180</v>
      </c>
      <c r="B5" s="61"/>
      <c r="C5" s="83">
        <v>1</v>
      </c>
      <c r="D5" s="84">
        <v>275</v>
      </c>
      <c r="E5" s="85">
        <f>D5*C5</f>
        <v>275</v>
      </c>
    </row>
    <row r="6" spans="1:5" ht="15.75" thickBot="1" x14ac:dyDescent="0.3">
      <c r="A6" s="61" t="s">
        <v>181</v>
      </c>
      <c r="B6" s="61"/>
      <c r="C6" s="83">
        <v>5</v>
      </c>
      <c r="D6" s="84">
        <v>15.5</v>
      </c>
      <c r="E6" s="85">
        <f>D6*C6</f>
        <v>77.5</v>
      </c>
    </row>
    <row r="7" spans="1:5" ht="15.75" thickBot="1" x14ac:dyDescent="0.3">
      <c r="A7" s="61" t="s">
        <v>182</v>
      </c>
      <c r="B7" s="61"/>
      <c r="C7" s="83">
        <v>3</v>
      </c>
      <c r="D7" s="86">
        <v>2.5</v>
      </c>
      <c r="E7" s="85">
        <f>D7*C7</f>
        <v>7.5</v>
      </c>
    </row>
    <row r="8" spans="1:5" x14ac:dyDescent="0.25">
      <c r="B8" s="87"/>
      <c r="C8" s="88"/>
      <c r="D8" s="89" t="s">
        <v>183</v>
      </c>
      <c r="E8" s="90"/>
    </row>
    <row r="9" spans="1:5" x14ac:dyDescent="0.25">
      <c r="B9" s="87"/>
      <c r="C9" s="88"/>
      <c r="D9" s="89" t="s">
        <v>184</v>
      </c>
      <c r="E9" s="91"/>
    </row>
    <row r="10" spans="1:5" x14ac:dyDescent="0.25">
      <c r="B10" s="87"/>
      <c r="C10" s="88"/>
      <c r="D10" s="89" t="s">
        <v>185</v>
      </c>
      <c r="E10" s="90"/>
    </row>
    <row r="12" spans="1:5" x14ac:dyDescent="0.25">
      <c r="A12" s="92" t="s">
        <v>186</v>
      </c>
      <c r="B12" s="92"/>
      <c r="C12" s="92"/>
      <c r="D12" s="92"/>
    </row>
    <row r="13" spans="1:5" ht="34.5" customHeight="1" x14ac:dyDescent="0.25">
      <c r="A13" s="92"/>
      <c r="B13" s="92"/>
      <c r="C13" s="92"/>
      <c r="D13" s="92"/>
    </row>
  </sheetData>
  <mergeCells count="6">
    <mergeCell ref="B2:C2"/>
    <mergeCell ref="A4:B4"/>
    <mergeCell ref="A5:B5"/>
    <mergeCell ref="A6:B6"/>
    <mergeCell ref="A7:B7"/>
    <mergeCell ref="A12:D1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F12" sqref="F12:F13"/>
    </sheetView>
  </sheetViews>
  <sheetFormatPr baseColWidth="10" defaultRowHeight="15" x14ac:dyDescent="0.25"/>
  <cols>
    <col min="2" max="2" width="12" customWidth="1"/>
    <col min="6" max="6" width="12.42578125" bestFit="1" customWidth="1"/>
  </cols>
  <sheetData>
    <row r="1" spans="1:14" x14ac:dyDescent="0.25">
      <c r="A1" s="93" t="s">
        <v>187</v>
      </c>
      <c r="B1" s="93" t="s">
        <v>188</v>
      </c>
      <c r="C1" s="93" t="s">
        <v>189</v>
      </c>
      <c r="D1" s="93" t="s">
        <v>190</v>
      </c>
      <c r="E1" s="93" t="s">
        <v>191</v>
      </c>
      <c r="F1" s="93" t="s">
        <v>192</v>
      </c>
    </row>
    <row r="2" spans="1:14" x14ac:dyDescent="0.25">
      <c r="A2" s="94" t="s">
        <v>193</v>
      </c>
      <c r="B2" s="1">
        <v>5</v>
      </c>
      <c r="C2" s="1">
        <v>2</v>
      </c>
      <c r="D2" s="1">
        <v>1</v>
      </c>
      <c r="E2" s="95">
        <f>AVERAGE(B2:D2)</f>
        <v>2.6666666666666665</v>
      </c>
      <c r="F2" s="1"/>
      <c r="H2" s="32" t="s">
        <v>194</v>
      </c>
      <c r="I2" s="32"/>
      <c r="J2" s="32"/>
      <c r="K2" s="32"/>
    </row>
    <row r="3" spans="1:14" ht="15" customHeight="1" x14ac:dyDescent="0.25">
      <c r="A3" s="96" t="s">
        <v>195</v>
      </c>
      <c r="B3" s="1">
        <v>3.5</v>
      </c>
      <c r="C3" s="1">
        <v>4.2</v>
      </c>
      <c r="D3" s="1">
        <v>3.8</v>
      </c>
      <c r="E3" s="95">
        <f t="shared" ref="E3:E8" si="0">AVERAGE(B3:D3)</f>
        <v>3.8333333333333335</v>
      </c>
      <c r="F3" s="1"/>
      <c r="H3" s="97" t="s">
        <v>196</v>
      </c>
      <c r="I3" s="97"/>
      <c r="J3" s="97"/>
      <c r="K3" s="97"/>
      <c r="L3" s="97"/>
      <c r="M3" s="97"/>
      <c r="N3" s="97"/>
    </row>
    <row r="4" spans="1:14" x14ac:dyDescent="0.25">
      <c r="A4" s="96" t="s">
        <v>197</v>
      </c>
      <c r="B4" s="1">
        <v>5</v>
      </c>
      <c r="C4" s="1">
        <v>4</v>
      </c>
      <c r="D4" s="1">
        <v>4.5</v>
      </c>
      <c r="E4" s="95">
        <f t="shared" si="0"/>
        <v>4.5</v>
      </c>
      <c r="F4" s="1"/>
      <c r="H4" s="97"/>
      <c r="I4" s="97"/>
      <c r="J4" s="97"/>
      <c r="K4" s="97"/>
      <c r="L4" s="97"/>
      <c r="M4" s="97"/>
      <c r="N4" s="97"/>
    </row>
    <row r="5" spans="1:14" x14ac:dyDescent="0.25">
      <c r="A5" s="96" t="s">
        <v>198</v>
      </c>
      <c r="B5" s="1">
        <v>2.8</v>
      </c>
      <c r="C5" s="1">
        <v>4.8</v>
      </c>
      <c r="D5" s="1">
        <v>4.5</v>
      </c>
      <c r="E5" s="95">
        <f t="shared" si="0"/>
        <v>4.0333333333333332</v>
      </c>
      <c r="F5" s="1"/>
      <c r="H5" s="98" t="s">
        <v>199</v>
      </c>
      <c r="I5" s="98"/>
      <c r="J5" s="98"/>
      <c r="K5" s="98"/>
      <c r="L5" s="98"/>
      <c r="M5" s="98"/>
      <c r="N5" s="98"/>
    </row>
    <row r="6" spans="1:14" x14ac:dyDescent="0.25">
      <c r="A6" s="96" t="s">
        <v>200</v>
      </c>
      <c r="B6" s="1">
        <v>3.9</v>
      </c>
      <c r="C6" s="1">
        <v>3.7</v>
      </c>
      <c r="D6" s="1">
        <v>5</v>
      </c>
      <c r="E6" s="95">
        <f t="shared" si="0"/>
        <v>4.2</v>
      </c>
      <c r="F6" s="1"/>
      <c r="I6" s="32" t="s">
        <v>201</v>
      </c>
      <c r="J6" s="32"/>
      <c r="K6" s="32"/>
      <c r="L6" s="32"/>
      <c r="M6" s="32"/>
    </row>
    <row r="7" spans="1:14" x14ac:dyDescent="0.25">
      <c r="A7" s="96" t="s">
        <v>202</v>
      </c>
      <c r="B7" s="1">
        <v>4</v>
      </c>
      <c r="C7" s="1">
        <v>4</v>
      </c>
      <c r="D7" s="1">
        <v>4.9000000000000004</v>
      </c>
      <c r="E7" s="95">
        <f t="shared" si="0"/>
        <v>4.3</v>
      </c>
      <c r="F7" s="1"/>
      <c r="I7" s="98" t="s">
        <v>203</v>
      </c>
      <c r="J7" s="98"/>
      <c r="K7" s="98"/>
      <c r="L7" s="98"/>
      <c r="M7" s="98"/>
    </row>
    <row r="8" spans="1:14" x14ac:dyDescent="0.25">
      <c r="A8" s="96" t="s">
        <v>204</v>
      </c>
      <c r="B8" s="1">
        <v>5</v>
      </c>
      <c r="C8" s="1">
        <v>5</v>
      </c>
      <c r="D8" s="1">
        <v>4.9000000000000004</v>
      </c>
      <c r="E8" s="95">
        <f t="shared" si="0"/>
        <v>4.9666666666666668</v>
      </c>
      <c r="F8" s="1"/>
    </row>
    <row r="11" spans="1:14" ht="30" x14ac:dyDescent="0.25">
      <c r="B11" s="99" t="s">
        <v>205</v>
      </c>
      <c r="C11" s="100"/>
    </row>
    <row r="12" spans="1:14" ht="30" x14ac:dyDescent="0.25">
      <c r="B12" s="99" t="s">
        <v>206</v>
      </c>
      <c r="C12" s="100"/>
    </row>
  </sheetData>
  <mergeCells count="5">
    <mergeCell ref="H2:K2"/>
    <mergeCell ref="H3:N4"/>
    <mergeCell ref="H5:N5"/>
    <mergeCell ref="I6:M6"/>
    <mergeCell ref="I7:M7"/>
  </mergeCells>
  <conditionalFormatting sqref="F2:F8">
    <cfRule type="containsText" dxfId="2" priority="1" operator="containsText" text="recuperar">
      <formula>NOT(ISERROR(SEARCH("recuperar",F2)))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"/>
  <sheetViews>
    <sheetView workbookViewId="0">
      <selection activeCell="F22" sqref="F22"/>
    </sheetView>
  </sheetViews>
  <sheetFormatPr baseColWidth="10" defaultRowHeight="15" x14ac:dyDescent="0.25"/>
  <cols>
    <col min="1" max="1" width="14.7109375" bestFit="1" customWidth="1"/>
    <col min="3" max="3" width="18.28515625" bestFit="1" customWidth="1"/>
    <col min="4" max="4" width="12.42578125" bestFit="1" customWidth="1"/>
    <col min="11" max="11" width="13.28515625" customWidth="1"/>
  </cols>
  <sheetData>
    <row r="2" spans="1:15" x14ac:dyDescent="0.25">
      <c r="B2" s="101" t="s">
        <v>207</v>
      </c>
      <c r="C2" s="101"/>
      <c r="D2" s="101"/>
      <c r="E2" s="101"/>
    </row>
    <row r="3" spans="1:15" x14ac:dyDescent="0.25">
      <c r="A3" s="102" t="s">
        <v>208</v>
      </c>
      <c r="B3" s="102" t="s">
        <v>209</v>
      </c>
      <c r="F3" s="103" t="s">
        <v>210</v>
      </c>
      <c r="G3" s="103"/>
      <c r="H3" s="103"/>
      <c r="I3" s="103"/>
      <c r="J3" s="103"/>
      <c r="K3" s="103"/>
      <c r="L3" s="103"/>
      <c r="M3" s="103"/>
    </row>
    <row r="4" spans="1:15" x14ac:dyDescent="0.25">
      <c r="A4" s="104" t="s">
        <v>211</v>
      </c>
      <c r="B4" s="105">
        <v>0.05</v>
      </c>
      <c r="F4" s="103" t="s">
        <v>212</v>
      </c>
      <c r="G4" s="103"/>
      <c r="H4" s="103"/>
      <c r="I4" s="103"/>
      <c r="J4" s="103"/>
      <c r="K4" s="103"/>
      <c r="L4" s="103"/>
      <c r="M4" s="103"/>
    </row>
    <row r="5" spans="1:15" x14ac:dyDescent="0.25">
      <c r="A5" s="106" t="s">
        <v>213</v>
      </c>
      <c r="B5" s="105">
        <v>0.03</v>
      </c>
      <c r="F5" s="103"/>
      <c r="G5" s="103"/>
      <c r="H5" s="107"/>
      <c r="I5" s="107"/>
      <c r="J5" s="107"/>
      <c r="K5" s="107"/>
      <c r="L5" s="107"/>
    </row>
    <row r="7" spans="1:15" x14ac:dyDescent="0.25">
      <c r="A7" s="108" t="s">
        <v>214</v>
      </c>
      <c r="B7" s="108" t="s">
        <v>208</v>
      </c>
      <c r="C7" s="108" t="s">
        <v>215</v>
      </c>
      <c r="D7" s="108" t="s">
        <v>216</v>
      </c>
      <c r="G7" s="103" t="s">
        <v>217</v>
      </c>
      <c r="H7" s="103"/>
      <c r="I7" s="103"/>
      <c r="J7" s="103"/>
      <c r="K7" s="103"/>
      <c r="L7" s="107"/>
      <c r="M7" s="107"/>
      <c r="N7" s="107"/>
      <c r="O7" s="107"/>
    </row>
    <row r="8" spans="1:15" x14ac:dyDescent="0.25">
      <c r="A8" s="1" t="s">
        <v>218</v>
      </c>
      <c r="B8" s="1" t="s">
        <v>219</v>
      </c>
      <c r="C8" s="36">
        <v>25600</v>
      </c>
      <c r="D8" s="109"/>
      <c r="G8" s="103" t="s">
        <v>220</v>
      </c>
      <c r="H8" s="103"/>
      <c r="I8" s="103"/>
      <c r="J8" s="103"/>
      <c r="K8" s="103"/>
      <c r="L8" s="103"/>
      <c r="M8" s="103"/>
      <c r="N8" s="103"/>
      <c r="O8" s="103"/>
    </row>
    <row r="9" spans="1:15" x14ac:dyDescent="0.25">
      <c r="A9" s="1" t="s">
        <v>221</v>
      </c>
      <c r="B9" s="1" t="s">
        <v>222</v>
      </c>
      <c r="C9" s="36">
        <v>12890</v>
      </c>
      <c r="D9" s="109"/>
      <c r="G9" s="103" t="s">
        <v>223</v>
      </c>
      <c r="H9" s="103"/>
      <c r="I9" s="103"/>
      <c r="J9" s="103"/>
      <c r="K9" s="103"/>
      <c r="L9" s="103"/>
      <c r="M9" s="107"/>
      <c r="N9" s="107"/>
      <c r="O9" s="107"/>
    </row>
    <row r="10" spans="1:15" x14ac:dyDescent="0.25">
      <c r="A10" s="1" t="s">
        <v>224</v>
      </c>
      <c r="B10" s="1" t="s">
        <v>219</v>
      </c>
      <c r="C10" s="36">
        <v>32000</v>
      </c>
      <c r="D10" s="109"/>
    </row>
    <row r="11" spans="1:15" x14ac:dyDescent="0.25">
      <c r="A11" s="1" t="s">
        <v>225</v>
      </c>
      <c r="B11" s="1" t="s">
        <v>222</v>
      </c>
      <c r="C11" s="36">
        <v>8950</v>
      </c>
      <c r="D11" s="109"/>
    </row>
    <row r="12" spans="1:15" x14ac:dyDescent="0.25">
      <c r="A12" s="1" t="s">
        <v>226</v>
      </c>
      <c r="B12" s="1" t="s">
        <v>222</v>
      </c>
      <c r="C12" s="36">
        <v>9600</v>
      </c>
      <c r="D12" s="109"/>
    </row>
    <row r="13" spans="1:15" x14ac:dyDescent="0.25">
      <c r="A13" s="1" t="s">
        <v>227</v>
      </c>
      <c r="B13" s="1" t="s">
        <v>219</v>
      </c>
      <c r="C13" s="36">
        <v>16890</v>
      </c>
      <c r="D13" s="109"/>
    </row>
    <row r="14" spans="1:15" x14ac:dyDescent="0.25">
      <c r="A14" s="1" t="s">
        <v>228</v>
      </c>
      <c r="B14" s="1" t="s">
        <v>222</v>
      </c>
      <c r="C14" s="36">
        <v>5980</v>
      </c>
      <c r="D14" s="109"/>
    </row>
    <row r="15" spans="1:15" x14ac:dyDescent="0.25">
      <c r="A15" s="1" t="s">
        <v>229</v>
      </c>
      <c r="B15" s="1" t="s">
        <v>219</v>
      </c>
      <c r="C15" s="36">
        <v>39000</v>
      </c>
      <c r="D15" s="109"/>
      <c r="H15" s="110"/>
    </row>
    <row r="16" spans="1:15" x14ac:dyDescent="0.25">
      <c r="B16" s="111" t="s">
        <v>230</v>
      </c>
      <c r="C16" s="112"/>
      <c r="D16" s="112"/>
    </row>
    <row r="20" spans="1:4" ht="18.75" x14ac:dyDescent="0.3">
      <c r="A20" s="113" t="s">
        <v>231</v>
      </c>
      <c r="B20" s="113"/>
      <c r="C20" s="114"/>
      <c r="D20" s="106"/>
    </row>
    <row r="21" spans="1:4" ht="18.75" x14ac:dyDescent="0.3">
      <c r="A21" s="113" t="s">
        <v>232</v>
      </c>
      <c r="B21" s="113"/>
      <c r="C21" s="113"/>
      <c r="D21" s="106"/>
    </row>
    <row r="22" spans="1:4" ht="18.75" x14ac:dyDescent="0.3">
      <c r="A22" s="113" t="s">
        <v>233</v>
      </c>
      <c r="B22" s="113"/>
      <c r="C22" s="113"/>
      <c r="D22" s="106"/>
    </row>
    <row r="23" spans="1:4" ht="18.75" x14ac:dyDescent="0.3">
      <c r="A23" s="113" t="s">
        <v>234</v>
      </c>
      <c r="B23" s="113"/>
      <c r="C23" s="113"/>
      <c r="D23" s="112"/>
    </row>
    <row r="24" spans="1:4" ht="18.75" x14ac:dyDescent="0.3">
      <c r="A24" s="113" t="s">
        <v>235</v>
      </c>
      <c r="B24" s="113"/>
      <c r="C24" s="113"/>
      <c r="D24" s="115"/>
    </row>
    <row r="25" spans="1:4" ht="18.75" x14ac:dyDescent="0.3">
      <c r="A25" s="113" t="s">
        <v>236</v>
      </c>
      <c r="B25" s="113"/>
      <c r="C25" s="113"/>
      <c r="D25" s="115"/>
    </row>
  </sheetData>
  <mergeCells count="13">
    <mergeCell ref="A25:C25"/>
    <mergeCell ref="G9:L9"/>
    <mergeCell ref="A20:B20"/>
    <mergeCell ref="A21:C21"/>
    <mergeCell ref="A22:C22"/>
    <mergeCell ref="A23:C23"/>
    <mergeCell ref="A24:C24"/>
    <mergeCell ref="B2:E2"/>
    <mergeCell ref="F3:M3"/>
    <mergeCell ref="F4:M4"/>
    <mergeCell ref="F5:G5"/>
    <mergeCell ref="G7:K7"/>
    <mergeCell ref="G8:O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opLeftCell="E1" workbookViewId="0">
      <selection activeCell="F13" sqref="F13"/>
    </sheetView>
  </sheetViews>
  <sheetFormatPr baseColWidth="10" defaultRowHeight="15" x14ac:dyDescent="0.25"/>
  <cols>
    <col min="2" max="2" width="13.7109375" bestFit="1" customWidth="1"/>
    <col min="3" max="3" width="14" bestFit="1" customWidth="1"/>
    <col min="4" max="4" width="15" bestFit="1" customWidth="1"/>
  </cols>
  <sheetData>
    <row r="2" spans="1:12" ht="30" x14ac:dyDescent="0.25">
      <c r="A2" s="99" t="s">
        <v>237</v>
      </c>
      <c r="B2" s="116">
        <v>0.1</v>
      </c>
      <c r="F2" s="117" t="s">
        <v>238</v>
      </c>
      <c r="G2" s="117"/>
      <c r="H2" s="117"/>
      <c r="I2" s="117"/>
      <c r="J2" s="117"/>
      <c r="K2" s="117"/>
      <c r="L2" s="117"/>
    </row>
    <row r="3" spans="1:12" ht="45" x14ac:dyDescent="0.25">
      <c r="A3" s="99" t="s">
        <v>239</v>
      </c>
      <c r="B3" s="116">
        <v>0.05</v>
      </c>
    </row>
    <row r="5" spans="1:12" x14ac:dyDescent="0.25">
      <c r="A5" s="118" t="s">
        <v>240</v>
      </c>
      <c r="B5" s="118" t="s">
        <v>241</v>
      </c>
      <c r="C5" s="118" t="s">
        <v>242</v>
      </c>
      <c r="D5" s="118" t="s">
        <v>243</v>
      </c>
    </row>
    <row r="6" spans="1:12" x14ac:dyDescent="0.25">
      <c r="A6" s="96" t="s">
        <v>244</v>
      </c>
      <c r="B6" s="1">
        <v>50</v>
      </c>
      <c r="C6" s="1" t="s">
        <v>245</v>
      </c>
      <c r="D6" s="1">
        <f>IF(C6="tarjeta",(B6*10%)+B6,B6-(B6*B3))</f>
        <v>55</v>
      </c>
    </row>
    <row r="7" spans="1:12" x14ac:dyDescent="0.25">
      <c r="A7" s="96" t="s">
        <v>246</v>
      </c>
      <c r="B7" s="1">
        <v>32</v>
      </c>
      <c r="C7" s="1" t="s">
        <v>247</v>
      </c>
      <c r="D7" s="1"/>
    </row>
    <row r="8" spans="1:12" x14ac:dyDescent="0.25">
      <c r="A8" s="96" t="s">
        <v>248</v>
      </c>
      <c r="B8" s="1">
        <v>18</v>
      </c>
      <c r="C8" s="1" t="s">
        <v>247</v>
      </c>
      <c r="D8" s="1"/>
    </row>
    <row r="9" spans="1:12" x14ac:dyDescent="0.25">
      <c r="A9" s="96" t="s">
        <v>249</v>
      </c>
      <c r="B9" s="1">
        <v>125</v>
      </c>
      <c r="C9" s="1" t="s">
        <v>245</v>
      </c>
      <c r="D9" s="1"/>
    </row>
    <row r="10" spans="1:12" x14ac:dyDescent="0.25">
      <c r="A10" s="96" t="s">
        <v>250</v>
      </c>
      <c r="B10" s="1">
        <v>230</v>
      </c>
      <c r="C10" s="1" t="s">
        <v>245</v>
      </c>
      <c r="D10" s="1"/>
    </row>
    <row r="11" spans="1:12" x14ac:dyDescent="0.25">
      <c r="A11" s="96" t="s">
        <v>251</v>
      </c>
      <c r="B11" s="1">
        <v>48</v>
      </c>
      <c r="C11" s="1" t="s">
        <v>245</v>
      </c>
      <c r="D11" s="1"/>
    </row>
    <row r="12" spans="1:12" x14ac:dyDescent="0.25">
      <c r="A12" s="96" t="s">
        <v>252</v>
      </c>
      <c r="B12" s="1">
        <v>44</v>
      </c>
      <c r="C12" s="1" t="s">
        <v>247</v>
      </c>
      <c r="D12" s="1"/>
    </row>
    <row r="13" spans="1:12" x14ac:dyDescent="0.25">
      <c r="A13" s="96" t="s">
        <v>253</v>
      </c>
      <c r="B13" s="1">
        <v>20</v>
      </c>
      <c r="C13" s="1" t="s">
        <v>247</v>
      </c>
      <c r="D13" s="1"/>
    </row>
    <row r="14" spans="1:12" x14ac:dyDescent="0.25">
      <c r="A14" s="96" t="s">
        <v>254</v>
      </c>
      <c r="B14" s="1">
        <v>12</v>
      </c>
      <c r="C14" s="1" t="s">
        <v>247</v>
      </c>
      <c r="D14" s="1"/>
      <c r="G14" s="119"/>
    </row>
    <row r="15" spans="1:12" x14ac:dyDescent="0.25">
      <c r="A15" s="96" t="s">
        <v>255</v>
      </c>
      <c r="B15" s="1">
        <v>140</v>
      </c>
      <c r="C15" s="1" t="s">
        <v>245</v>
      </c>
      <c r="D15" s="1"/>
    </row>
  </sheetData>
  <mergeCells count="1">
    <mergeCell ref="F2:L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opLeftCell="B5" workbookViewId="0">
      <selection activeCell="F16" sqref="F16"/>
    </sheetView>
  </sheetViews>
  <sheetFormatPr baseColWidth="10" defaultRowHeight="15" x14ac:dyDescent="0.25"/>
  <cols>
    <col min="2" max="2" width="16" customWidth="1"/>
    <col min="3" max="3" width="10.5703125" bestFit="1" customWidth="1"/>
    <col min="6" max="6" width="17.42578125" customWidth="1"/>
  </cols>
  <sheetData>
    <row r="3" spans="2:7" ht="21.2" customHeight="1" x14ac:dyDescent="0.25">
      <c r="B3" s="120" t="s">
        <v>256</v>
      </c>
      <c r="C3" s="120"/>
    </row>
    <row r="4" spans="2:7" ht="15.4" customHeight="1" thickBot="1" x14ac:dyDescent="0.3">
      <c r="B4" s="121"/>
      <c r="C4" s="121"/>
    </row>
    <row r="5" spans="2:7" ht="15.75" thickBot="1" x14ac:dyDescent="0.3">
      <c r="B5" s="122" t="s">
        <v>257</v>
      </c>
      <c r="C5" s="123" t="s">
        <v>258</v>
      </c>
      <c r="F5" s="124" t="s">
        <v>140</v>
      </c>
      <c r="G5" s="124"/>
    </row>
    <row r="6" spans="2:7" ht="15.75" thickBot="1" x14ac:dyDescent="0.3">
      <c r="B6" s="125" t="s">
        <v>161</v>
      </c>
      <c r="C6" s="126">
        <v>9556</v>
      </c>
      <c r="F6" s="124"/>
      <c r="G6" s="124"/>
    </row>
    <row r="7" spans="2:7" ht="15.75" thickBot="1" x14ac:dyDescent="0.3">
      <c r="B7" s="125" t="s">
        <v>161</v>
      </c>
      <c r="C7" s="126">
        <v>8357</v>
      </c>
      <c r="F7" s="127"/>
      <c r="G7" s="127"/>
    </row>
    <row r="8" spans="2:7" ht="15.75" thickBot="1" x14ac:dyDescent="0.3">
      <c r="B8" s="125" t="s">
        <v>161</v>
      </c>
      <c r="C8" s="126">
        <v>9556</v>
      </c>
      <c r="F8" s="128" t="s">
        <v>257</v>
      </c>
      <c r="G8" s="129"/>
    </row>
    <row r="9" spans="2:7" ht="15.75" thickBot="1" x14ac:dyDescent="0.3">
      <c r="B9" s="125" t="s">
        <v>148</v>
      </c>
      <c r="C9" s="126">
        <v>534</v>
      </c>
      <c r="F9" s="130" t="s">
        <v>161</v>
      </c>
      <c r="G9" s="131"/>
    </row>
    <row r="10" spans="2:7" ht="15.75" thickBot="1" x14ac:dyDescent="0.3">
      <c r="B10" s="125" t="s">
        <v>148</v>
      </c>
      <c r="C10" s="126">
        <v>678</v>
      </c>
      <c r="F10" s="130" t="s">
        <v>148</v>
      </c>
      <c r="G10" s="132"/>
    </row>
    <row r="11" spans="2:7" ht="15.75" thickBot="1" x14ac:dyDescent="0.3">
      <c r="B11" s="125" t="s">
        <v>159</v>
      </c>
      <c r="C11" s="126">
        <v>3434</v>
      </c>
      <c r="F11" s="130" t="s">
        <v>159</v>
      </c>
      <c r="G11" s="132"/>
    </row>
    <row r="12" spans="2:7" ht="15.75" thickBot="1" x14ac:dyDescent="0.3">
      <c r="B12" s="125" t="s">
        <v>159</v>
      </c>
      <c r="C12" s="126">
        <v>34</v>
      </c>
      <c r="F12" s="130" t="s">
        <v>141</v>
      </c>
      <c r="G12" s="132"/>
    </row>
    <row r="13" spans="2:7" ht="15.75" thickBot="1" x14ac:dyDescent="0.3">
      <c r="B13" s="125" t="s">
        <v>159</v>
      </c>
      <c r="C13" s="126">
        <v>324</v>
      </c>
      <c r="F13" s="130" t="s">
        <v>149</v>
      </c>
      <c r="G13" s="132"/>
    </row>
    <row r="14" spans="2:7" ht="15.75" thickBot="1" x14ac:dyDescent="0.3">
      <c r="B14" s="125" t="s">
        <v>159</v>
      </c>
      <c r="C14" s="126">
        <v>8357</v>
      </c>
    </row>
    <row r="15" spans="2:7" ht="15.75" thickBot="1" x14ac:dyDescent="0.3">
      <c r="B15" s="125" t="s">
        <v>159</v>
      </c>
      <c r="C15" s="126">
        <v>9577</v>
      </c>
    </row>
    <row r="16" spans="2:7" ht="15.75" thickBot="1" x14ac:dyDescent="0.3">
      <c r="B16" s="125" t="s">
        <v>141</v>
      </c>
      <c r="C16" s="126">
        <v>10000</v>
      </c>
    </row>
    <row r="17" spans="2:3" ht="15.75" thickBot="1" x14ac:dyDescent="0.3">
      <c r="B17" s="125" t="s">
        <v>141</v>
      </c>
      <c r="C17" s="126">
        <v>6788</v>
      </c>
    </row>
    <row r="18" spans="2:3" ht="15.75" thickBot="1" x14ac:dyDescent="0.3">
      <c r="B18" s="125" t="s">
        <v>141</v>
      </c>
      <c r="C18" s="126">
        <v>4543</v>
      </c>
    </row>
    <row r="19" spans="2:3" ht="15.75" thickBot="1" x14ac:dyDescent="0.3">
      <c r="B19" s="125" t="s">
        <v>141</v>
      </c>
      <c r="C19" s="126">
        <v>4543</v>
      </c>
    </row>
    <row r="20" spans="2:3" ht="15.75" thickBot="1" x14ac:dyDescent="0.3">
      <c r="B20" s="125" t="s">
        <v>149</v>
      </c>
      <c r="C20" s="126">
        <v>5663</v>
      </c>
    </row>
    <row r="21" spans="2:3" ht="15.75" thickBot="1" x14ac:dyDescent="0.3">
      <c r="B21" s="125" t="s">
        <v>149</v>
      </c>
      <c r="C21" s="126">
        <v>5000</v>
      </c>
    </row>
    <row r="22" spans="2:3" ht="15.75" thickBot="1" x14ac:dyDescent="0.3">
      <c r="B22" s="125" t="s">
        <v>149</v>
      </c>
      <c r="C22" s="126">
        <v>7708</v>
      </c>
    </row>
    <row r="23" spans="2:3" ht="15.75" thickBot="1" x14ac:dyDescent="0.3">
      <c r="B23" s="125" t="s">
        <v>149</v>
      </c>
      <c r="C23" s="126">
        <v>6745</v>
      </c>
    </row>
    <row r="24" spans="2:3" ht="15.75" thickBot="1" x14ac:dyDescent="0.3">
      <c r="B24" s="125" t="s">
        <v>149</v>
      </c>
      <c r="C24" s="126">
        <v>567</v>
      </c>
    </row>
  </sheetData>
  <mergeCells count="2">
    <mergeCell ref="B3:C4"/>
    <mergeCell ref="F5:G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opLeftCell="A4" workbookViewId="0">
      <selection activeCell="F10" sqref="F10"/>
    </sheetView>
  </sheetViews>
  <sheetFormatPr baseColWidth="10" defaultRowHeight="15" x14ac:dyDescent="0.25"/>
  <cols>
    <col min="6" max="6" width="12.5703125" customWidth="1"/>
  </cols>
  <sheetData>
    <row r="3" spans="2:7" ht="21.2" customHeight="1" x14ac:dyDescent="0.25">
      <c r="B3" s="120" t="s">
        <v>259</v>
      </c>
      <c r="C3" s="120"/>
    </row>
    <row r="4" spans="2:7" ht="15.75" thickBot="1" x14ac:dyDescent="0.3">
      <c r="B4" s="121"/>
      <c r="C4" s="121"/>
    </row>
    <row r="5" spans="2:7" ht="15.75" thickBot="1" x14ac:dyDescent="0.3">
      <c r="B5" s="133" t="s">
        <v>260</v>
      </c>
      <c r="C5" s="123" t="s">
        <v>258</v>
      </c>
      <c r="F5" s="134" t="s">
        <v>261</v>
      </c>
      <c r="G5" s="135" t="s">
        <v>258</v>
      </c>
    </row>
    <row r="6" spans="2:7" ht="15.75" thickBot="1" x14ac:dyDescent="0.3">
      <c r="B6" s="136">
        <v>41579</v>
      </c>
      <c r="C6" s="126">
        <v>9556</v>
      </c>
      <c r="F6" s="137">
        <v>41584</v>
      </c>
      <c r="G6" s="138"/>
    </row>
    <row r="7" spans="2:7" ht="15.75" thickBot="1" x14ac:dyDescent="0.3">
      <c r="B7" s="136">
        <v>41579</v>
      </c>
      <c r="C7" s="126">
        <v>8357</v>
      </c>
      <c r="F7" s="139"/>
      <c r="G7" s="140"/>
    </row>
    <row r="8" spans="2:7" ht="15.75" thickBot="1" x14ac:dyDescent="0.3">
      <c r="B8" s="136">
        <v>41579</v>
      </c>
      <c r="C8" s="126">
        <v>9556</v>
      </c>
    </row>
    <row r="9" spans="2:7" ht="15.75" thickBot="1" x14ac:dyDescent="0.3">
      <c r="B9" s="136">
        <v>41579</v>
      </c>
      <c r="C9" s="126">
        <v>534</v>
      </c>
    </row>
    <row r="10" spans="2:7" ht="15.75" thickBot="1" x14ac:dyDescent="0.3">
      <c r="B10" s="136">
        <v>41579</v>
      </c>
      <c r="C10" s="126">
        <v>678</v>
      </c>
    </row>
    <row r="11" spans="2:7" ht="15.75" thickBot="1" x14ac:dyDescent="0.3">
      <c r="B11" s="136">
        <v>41584</v>
      </c>
      <c r="C11" s="126">
        <v>3434</v>
      </c>
    </row>
    <row r="12" spans="2:7" ht="15.75" thickBot="1" x14ac:dyDescent="0.3">
      <c r="B12" s="136">
        <v>41584</v>
      </c>
      <c r="C12" s="126">
        <v>34</v>
      </c>
    </row>
    <row r="13" spans="2:7" ht="15.75" thickBot="1" x14ac:dyDescent="0.3">
      <c r="B13" s="136">
        <v>41584</v>
      </c>
      <c r="C13" s="126">
        <v>324</v>
      </c>
    </row>
    <row r="14" spans="2:7" ht="15.75" thickBot="1" x14ac:dyDescent="0.3">
      <c r="B14" s="136">
        <v>41587</v>
      </c>
      <c r="C14" s="126">
        <v>8357</v>
      </c>
    </row>
    <row r="15" spans="2:7" ht="15.75" thickBot="1" x14ac:dyDescent="0.3">
      <c r="B15" s="136">
        <v>41587</v>
      </c>
      <c r="C15" s="126">
        <v>9577</v>
      </c>
    </row>
    <row r="16" spans="2:7" ht="15.75" thickBot="1" x14ac:dyDescent="0.3">
      <c r="B16" s="136">
        <v>41587</v>
      </c>
      <c r="C16" s="126">
        <v>10000</v>
      </c>
    </row>
    <row r="17" spans="2:3" ht="15.75" thickBot="1" x14ac:dyDescent="0.3">
      <c r="B17" s="136">
        <v>41587</v>
      </c>
      <c r="C17" s="126">
        <v>6788</v>
      </c>
    </row>
    <row r="18" spans="2:3" ht="15.75" thickBot="1" x14ac:dyDescent="0.3">
      <c r="B18" s="136">
        <v>41591</v>
      </c>
      <c r="C18" s="126">
        <v>4543</v>
      </c>
    </row>
    <row r="19" spans="2:3" ht="15.75" thickBot="1" x14ac:dyDescent="0.3">
      <c r="B19" s="136">
        <v>41591</v>
      </c>
      <c r="C19" s="126">
        <v>4543</v>
      </c>
    </row>
    <row r="20" spans="2:3" ht="15.75" thickBot="1" x14ac:dyDescent="0.3">
      <c r="B20" s="136">
        <v>41591</v>
      </c>
      <c r="C20" s="126">
        <v>5663</v>
      </c>
    </row>
    <row r="21" spans="2:3" ht="15.75" thickBot="1" x14ac:dyDescent="0.3">
      <c r="B21" s="136">
        <v>41591</v>
      </c>
      <c r="C21" s="126">
        <v>5000</v>
      </c>
    </row>
    <row r="22" spans="2:3" ht="15.75" thickBot="1" x14ac:dyDescent="0.3">
      <c r="B22" s="136">
        <v>41595</v>
      </c>
      <c r="C22" s="126">
        <v>7708</v>
      </c>
    </row>
    <row r="23" spans="2:3" ht="15.75" thickBot="1" x14ac:dyDescent="0.3">
      <c r="B23" s="136">
        <v>41595</v>
      </c>
      <c r="C23" s="126">
        <v>6745</v>
      </c>
    </row>
    <row r="24" spans="2:3" ht="15.75" thickBot="1" x14ac:dyDescent="0.3">
      <c r="B24" s="137">
        <v>41595</v>
      </c>
      <c r="C24" s="126">
        <v>567</v>
      </c>
    </row>
  </sheetData>
  <mergeCells count="1">
    <mergeCell ref="B3:C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topLeftCell="A4" workbookViewId="0">
      <selection activeCell="G7" sqref="G7"/>
    </sheetView>
  </sheetViews>
  <sheetFormatPr baseColWidth="10" defaultRowHeight="15" x14ac:dyDescent="0.25"/>
  <sheetData>
    <row r="3" spans="2:8" x14ac:dyDescent="0.25">
      <c r="B3" s="98" t="s">
        <v>262</v>
      </c>
      <c r="C3" s="98"/>
      <c r="D3" s="98"/>
      <c r="E3" s="98"/>
      <c r="F3" s="98"/>
      <c r="G3" s="98"/>
      <c r="H3" s="98"/>
    </row>
    <row r="5" spans="2:8" ht="15.75" thickBot="1" x14ac:dyDescent="0.3">
      <c r="B5" s="120" t="s">
        <v>259</v>
      </c>
      <c r="C5" s="120"/>
    </row>
    <row r="6" spans="2:8" ht="30.75" thickBot="1" x14ac:dyDescent="0.3">
      <c r="B6" s="121"/>
      <c r="C6" s="121"/>
      <c r="F6" s="134" t="s">
        <v>261</v>
      </c>
      <c r="G6" s="135" t="s">
        <v>258</v>
      </c>
    </row>
    <row r="7" spans="2:8" ht="15.75" thickBot="1" x14ac:dyDescent="0.3">
      <c r="B7" s="133" t="s">
        <v>260</v>
      </c>
      <c r="C7" s="123" t="s">
        <v>258</v>
      </c>
      <c r="F7" s="141">
        <v>41584</v>
      </c>
      <c r="G7" s="142">
        <f>SUMIF(B8:B26,"&gt;="&amp;F7,C8:C26)</f>
        <v>73283</v>
      </c>
    </row>
    <row r="8" spans="2:8" ht="15.75" thickBot="1" x14ac:dyDescent="0.3">
      <c r="B8" s="136">
        <v>41579</v>
      </c>
      <c r="C8" s="126">
        <v>9556</v>
      </c>
    </row>
    <row r="9" spans="2:8" ht="15.75" thickBot="1" x14ac:dyDescent="0.3">
      <c r="B9" s="136">
        <v>41579</v>
      </c>
      <c r="C9" s="126">
        <v>8357</v>
      </c>
    </row>
    <row r="10" spans="2:8" ht="15.75" thickBot="1" x14ac:dyDescent="0.3">
      <c r="B10" s="136">
        <v>41579</v>
      </c>
      <c r="C10" s="126">
        <v>9556</v>
      </c>
    </row>
    <row r="11" spans="2:8" ht="15.75" thickBot="1" x14ac:dyDescent="0.3">
      <c r="B11" s="136">
        <v>41579</v>
      </c>
      <c r="C11" s="126">
        <v>534</v>
      </c>
    </row>
    <row r="12" spans="2:8" ht="15.75" thickBot="1" x14ac:dyDescent="0.3">
      <c r="B12" s="136">
        <v>41579</v>
      </c>
      <c r="C12" s="126">
        <v>678</v>
      </c>
    </row>
    <row r="13" spans="2:8" ht="15.75" thickBot="1" x14ac:dyDescent="0.3">
      <c r="B13" s="136">
        <v>41584</v>
      </c>
      <c r="C13" s="126">
        <v>3434</v>
      </c>
    </row>
    <row r="14" spans="2:8" ht="15.75" thickBot="1" x14ac:dyDescent="0.3">
      <c r="B14" s="136">
        <v>41584</v>
      </c>
      <c r="C14" s="126">
        <v>34</v>
      </c>
    </row>
    <row r="15" spans="2:8" ht="15.75" thickBot="1" x14ac:dyDescent="0.3">
      <c r="B15" s="136">
        <v>41584</v>
      </c>
      <c r="C15" s="126">
        <v>324</v>
      </c>
    </row>
    <row r="16" spans="2:8" ht="15.75" thickBot="1" x14ac:dyDescent="0.3">
      <c r="B16" s="136">
        <v>41587</v>
      </c>
      <c r="C16" s="126">
        <v>8357</v>
      </c>
    </row>
    <row r="17" spans="2:3" ht="15.75" thickBot="1" x14ac:dyDescent="0.3">
      <c r="B17" s="136">
        <v>41587</v>
      </c>
      <c r="C17" s="126">
        <v>9577</v>
      </c>
    </row>
    <row r="18" spans="2:3" ht="15.75" thickBot="1" x14ac:dyDescent="0.3">
      <c r="B18" s="136">
        <v>41587</v>
      </c>
      <c r="C18" s="126">
        <v>10000</v>
      </c>
    </row>
    <row r="19" spans="2:3" ht="15.75" thickBot="1" x14ac:dyDescent="0.3">
      <c r="B19" s="136">
        <v>41587</v>
      </c>
      <c r="C19" s="126">
        <v>6788</v>
      </c>
    </row>
    <row r="20" spans="2:3" ht="15.75" thickBot="1" x14ac:dyDescent="0.3">
      <c r="B20" s="136">
        <v>41591</v>
      </c>
      <c r="C20" s="126">
        <v>4543</v>
      </c>
    </row>
    <row r="21" spans="2:3" ht="15.75" thickBot="1" x14ac:dyDescent="0.3">
      <c r="B21" s="136">
        <v>41591</v>
      </c>
      <c r="C21" s="126">
        <v>4543</v>
      </c>
    </row>
    <row r="22" spans="2:3" ht="15.75" thickBot="1" x14ac:dyDescent="0.3">
      <c r="B22" s="136">
        <v>41591</v>
      </c>
      <c r="C22" s="126">
        <v>5663</v>
      </c>
    </row>
    <row r="23" spans="2:3" ht="15.75" thickBot="1" x14ac:dyDescent="0.3">
      <c r="B23" s="136">
        <v>41591</v>
      </c>
      <c r="C23" s="126">
        <v>5000</v>
      </c>
    </row>
    <row r="24" spans="2:3" ht="15.75" thickBot="1" x14ac:dyDescent="0.3">
      <c r="B24" s="136">
        <v>41595</v>
      </c>
      <c r="C24" s="126">
        <v>7708</v>
      </c>
    </row>
    <row r="25" spans="2:3" ht="15.75" thickBot="1" x14ac:dyDescent="0.3">
      <c r="B25" s="136">
        <v>41595</v>
      </c>
      <c r="C25" s="126">
        <v>6745</v>
      </c>
    </row>
    <row r="26" spans="2:3" ht="15.75" thickBot="1" x14ac:dyDescent="0.3">
      <c r="B26" s="137">
        <v>41595</v>
      </c>
      <c r="C26" s="126">
        <v>567</v>
      </c>
    </row>
  </sheetData>
  <mergeCells count="2">
    <mergeCell ref="B3:H3"/>
    <mergeCell ref="B5:C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G13" sqref="G13"/>
    </sheetView>
  </sheetViews>
  <sheetFormatPr baseColWidth="10" defaultRowHeight="15" x14ac:dyDescent="0.25"/>
  <cols>
    <col min="2" max="2" width="15.140625" customWidth="1"/>
  </cols>
  <sheetData>
    <row r="2" spans="2:6" x14ac:dyDescent="0.25">
      <c r="B2" s="98" t="s">
        <v>263</v>
      </c>
      <c r="C2" s="98"/>
      <c r="D2" s="98"/>
      <c r="E2" s="98"/>
      <c r="F2" s="98"/>
    </row>
    <row r="3" spans="2:6" ht="15.75" thickBot="1" x14ac:dyDescent="0.3"/>
    <row r="4" spans="2:6" ht="15.75" thickBot="1" x14ac:dyDescent="0.3">
      <c r="B4" s="143" t="s">
        <v>264</v>
      </c>
      <c r="C4" s="144" t="s">
        <v>265</v>
      </c>
      <c r="D4" s="144" t="s">
        <v>266</v>
      </c>
      <c r="E4" s="144" t="s">
        <v>267</v>
      </c>
      <c r="F4" s="144" t="s">
        <v>268</v>
      </c>
    </row>
    <row r="5" spans="2:6" ht="15.75" thickBot="1" x14ac:dyDescent="0.3">
      <c r="B5" s="145" t="s">
        <v>269</v>
      </c>
      <c r="C5" s="146">
        <v>7</v>
      </c>
      <c r="D5" s="146">
        <v>6</v>
      </c>
      <c r="E5" s="146">
        <v>6</v>
      </c>
      <c r="F5" s="147"/>
    </row>
    <row r="6" spans="2:6" x14ac:dyDescent="0.25">
      <c r="C6" s="148"/>
      <c r="D6" s="148"/>
      <c r="E6" s="148"/>
      <c r="F6" s="149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workbookViewId="0">
      <selection activeCell="J16" sqref="J16"/>
    </sheetView>
  </sheetViews>
  <sheetFormatPr baseColWidth="10" defaultRowHeight="15" x14ac:dyDescent="0.25"/>
  <cols>
    <col min="3" max="3" width="14.28515625" bestFit="1" customWidth="1"/>
    <col min="4" max="4" width="13" customWidth="1"/>
    <col min="5" max="5" width="16" customWidth="1"/>
  </cols>
  <sheetData>
    <row r="2" spans="2:11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</row>
    <row r="4" spans="2:11" x14ac:dyDescent="0.25">
      <c r="C4" s="11" t="s">
        <v>1</v>
      </c>
      <c r="D4" s="11"/>
      <c r="E4" s="11"/>
      <c r="F4" s="11"/>
      <c r="G4" s="11"/>
      <c r="H4" s="11"/>
    </row>
    <row r="6" spans="2:11" x14ac:dyDescent="0.25">
      <c r="C6" s="3" t="s">
        <v>2</v>
      </c>
      <c r="D6" s="3" t="s">
        <v>3</v>
      </c>
      <c r="E6" s="3" t="s">
        <v>4</v>
      </c>
      <c r="F6" s="12" t="s">
        <v>5</v>
      </c>
      <c r="G6" s="12"/>
    </row>
    <row r="7" spans="2:11" x14ac:dyDescent="0.25">
      <c r="C7" s="2" t="s">
        <v>6</v>
      </c>
      <c r="D7" s="4">
        <v>2960976</v>
      </c>
      <c r="E7" s="6">
        <v>200</v>
      </c>
      <c r="F7" s="9"/>
      <c r="G7" s="10"/>
    </row>
    <row r="8" spans="2:11" x14ac:dyDescent="0.25">
      <c r="C8" s="2" t="s">
        <v>7</v>
      </c>
      <c r="D8" s="4">
        <v>12582321</v>
      </c>
      <c r="E8" s="6">
        <v>307571</v>
      </c>
      <c r="F8" s="9"/>
      <c r="G8" s="10"/>
    </row>
    <row r="9" spans="2:11" x14ac:dyDescent="0.25">
      <c r="C9" s="2" t="s">
        <v>8</v>
      </c>
      <c r="D9" s="4">
        <v>265571</v>
      </c>
      <c r="E9" s="6">
        <v>100967</v>
      </c>
      <c r="F9" s="9"/>
      <c r="G9" s="10"/>
    </row>
    <row r="10" spans="2:11" x14ac:dyDescent="0.25">
      <c r="C10" s="2" t="s">
        <v>9</v>
      </c>
      <c r="D10" s="4">
        <v>2764176</v>
      </c>
      <c r="E10" s="6">
        <v>168766</v>
      </c>
      <c r="F10" s="9"/>
      <c r="G10" s="10"/>
    </row>
    <row r="11" spans="2:11" x14ac:dyDescent="0.25">
      <c r="C11" s="2" t="s">
        <v>10</v>
      </c>
      <c r="D11" s="4">
        <v>795021</v>
      </c>
      <c r="E11" s="6">
        <v>88199</v>
      </c>
      <c r="F11" s="9"/>
      <c r="G11" s="10"/>
    </row>
    <row r="12" spans="2:11" x14ac:dyDescent="0.25">
      <c r="C12" s="2" t="s">
        <v>11</v>
      </c>
      <c r="D12" s="4">
        <v>838303</v>
      </c>
      <c r="E12" s="6">
        <v>99633</v>
      </c>
      <c r="F12" s="9"/>
      <c r="G12" s="10"/>
    </row>
    <row r="13" spans="2:11" x14ac:dyDescent="0.25">
      <c r="C13" s="2" t="s">
        <v>12</v>
      </c>
      <c r="D13" s="4">
        <v>356587</v>
      </c>
      <c r="E13" s="6">
        <v>224686</v>
      </c>
      <c r="F13" s="9"/>
      <c r="G13" s="10"/>
    </row>
    <row r="14" spans="2:11" x14ac:dyDescent="0.25">
      <c r="C14" s="2" t="s">
        <v>13</v>
      </c>
      <c r="D14" s="4">
        <v>1022865</v>
      </c>
      <c r="E14" s="6">
        <v>78781</v>
      </c>
      <c r="F14" s="9"/>
      <c r="G14" s="10"/>
    </row>
    <row r="15" spans="2:11" x14ac:dyDescent="0.25">
      <c r="C15" s="2" t="s">
        <v>14</v>
      </c>
      <c r="D15" s="4">
        <v>404367</v>
      </c>
      <c r="E15" s="6">
        <v>72066</v>
      </c>
      <c r="F15" s="9"/>
      <c r="G15" s="10"/>
    </row>
    <row r="16" spans="2:11" x14ac:dyDescent="0.25">
      <c r="C16" s="2" t="s">
        <v>15</v>
      </c>
      <c r="D16" s="4">
        <v>513992</v>
      </c>
      <c r="E16" s="6">
        <v>53219</v>
      </c>
      <c r="F16" s="9"/>
      <c r="G16" s="10"/>
    </row>
    <row r="17" spans="3:7" x14ac:dyDescent="0.25">
      <c r="C17" s="2" t="s">
        <v>16</v>
      </c>
      <c r="D17" s="4">
        <v>260034</v>
      </c>
      <c r="E17" s="6">
        <v>143440</v>
      </c>
      <c r="F17" s="9"/>
      <c r="G17" s="10"/>
    </row>
    <row r="18" spans="3:7" x14ac:dyDescent="0.25">
      <c r="C18" s="2" t="s">
        <v>17</v>
      </c>
      <c r="D18" s="4">
        <v>220729</v>
      </c>
      <c r="E18" s="6">
        <v>89680</v>
      </c>
      <c r="F18" s="9"/>
      <c r="G18" s="10"/>
    </row>
    <row r="19" spans="3:7" x14ac:dyDescent="0.25">
      <c r="C19" s="2" t="s">
        <v>18</v>
      </c>
      <c r="D19" s="4">
        <v>1414058</v>
      </c>
      <c r="E19" s="6">
        <v>148827</v>
      </c>
      <c r="F19" s="9"/>
      <c r="G19" s="10"/>
    </row>
    <row r="20" spans="3:7" x14ac:dyDescent="0.25">
      <c r="C20" s="2" t="s">
        <v>19</v>
      </c>
      <c r="D20" s="4">
        <v>789677</v>
      </c>
      <c r="E20" s="6">
        <v>29801</v>
      </c>
      <c r="F20" s="9"/>
      <c r="G20" s="10"/>
    </row>
  </sheetData>
  <mergeCells count="17">
    <mergeCell ref="F15:G15"/>
    <mergeCell ref="B2:K2"/>
    <mergeCell ref="C4:H4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6:G16"/>
    <mergeCell ref="F17:G17"/>
    <mergeCell ref="F18:G18"/>
    <mergeCell ref="F19:G19"/>
    <mergeCell ref="F20:G2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opLeftCell="B1" workbookViewId="0">
      <selection activeCell="J13" sqref="J13"/>
    </sheetView>
  </sheetViews>
  <sheetFormatPr baseColWidth="10" defaultRowHeight="15" x14ac:dyDescent="0.25"/>
  <cols>
    <col min="2" max="2" width="17.42578125" customWidth="1"/>
    <col min="7" max="7" width="13.140625" customWidth="1"/>
    <col min="8" max="8" width="11.85546875" bestFit="1" customWidth="1"/>
  </cols>
  <sheetData>
    <row r="2" spans="2:8" x14ac:dyDescent="0.25">
      <c r="B2" s="98" t="s">
        <v>270</v>
      </c>
      <c r="C2" s="98"/>
      <c r="D2" s="98"/>
      <c r="E2" s="98"/>
      <c r="F2" s="98"/>
      <c r="G2" s="98"/>
    </row>
    <row r="3" spans="2:8" ht="15.75" thickBot="1" x14ac:dyDescent="0.3"/>
    <row r="4" spans="2:8" x14ac:dyDescent="0.25">
      <c r="B4" s="150" t="s">
        <v>271</v>
      </c>
      <c r="C4" s="151"/>
      <c r="D4" s="152"/>
    </row>
    <row r="5" spans="2:8" x14ac:dyDescent="0.25">
      <c r="B5" s="153"/>
      <c r="C5" s="154"/>
      <c r="D5" s="155"/>
      <c r="G5" s="156"/>
    </row>
    <row r="6" spans="2:8" x14ac:dyDescent="0.25">
      <c r="B6" s="153"/>
      <c r="C6" s="154"/>
      <c r="D6" s="155"/>
      <c r="G6" s="157"/>
      <c r="H6" s="157"/>
    </row>
    <row r="7" spans="2:8" ht="15.75" thickBot="1" x14ac:dyDescent="0.3">
      <c r="B7" s="158"/>
      <c r="C7" s="159"/>
      <c r="D7" s="160"/>
      <c r="G7" s="161"/>
      <c r="H7" s="162"/>
    </row>
    <row r="8" spans="2:8" ht="30.75" thickBot="1" x14ac:dyDescent="0.3">
      <c r="B8" s="163" t="s">
        <v>257</v>
      </c>
      <c r="C8" s="164" t="s">
        <v>272</v>
      </c>
      <c r="D8" s="164" t="s">
        <v>273</v>
      </c>
    </row>
    <row r="9" spans="2:8" ht="15.75" thickBot="1" x14ac:dyDescent="0.3">
      <c r="B9" t="s">
        <v>274</v>
      </c>
      <c r="C9" t="s">
        <v>275</v>
      </c>
      <c r="D9">
        <v>1901</v>
      </c>
    </row>
    <row r="10" spans="2:8" x14ac:dyDescent="0.25">
      <c r="B10" t="s">
        <v>153</v>
      </c>
      <c r="C10" t="s">
        <v>275</v>
      </c>
      <c r="D10">
        <v>19920</v>
      </c>
      <c r="G10" s="165" t="s">
        <v>272</v>
      </c>
      <c r="H10" s="166" t="s">
        <v>268</v>
      </c>
    </row>
    <row r="11" spans="2:8" x14ac:dyDescent="0.25">
      <c r="B11" t="s">
        <v>147</v>
      </c>
      <c r="C11" t="s">
        <v>276</v>
      </c>
      <c r="D11">
        <v>14975</v>
      </c>
      <c r="G11" s="53" t="s">
        <v>276</v>
      </c>
      <c r="H11" s="167"/>
    </row>
    <row r="12" spans="2:8" x14ac:dyDescent="0.25">
      <c r="B12" t="s">
        <v>151</v>
      </c>
      <c r="C12" t="s">
        <v>276</v>
      </c>
      <c r="D12">
        <v>20321</v>
      </c>
      <c r="G12" s="1" t="s">
        <v>275</v>
      </c>
      <c r="H12" s="167"/>
    </row>
    <row r="13" spans="2:8" x14ac:dyDescent="0.25">
      <c r="B13" t="s">
        <v>277</v>
      </c>
      <c r="C13" t="s">
        <v>278</v>
      </c>
      <c r="D13">
        <v>12776</v>
      </c>
      <c r="G13" s="1" t="s">
        <v>279</v>
      </c>
      <c r="H13" s="167"/>
    </row>
    <row r="14" spans="2:8" x14ac:dyDescent="0.25">
      <c r="B14" t="s">
        <v>148</v>
      </c>
      <c r="C14" t="s">
        <v>278</v>
      </c>
      <c r="D14">
        <v>24774</v>
      </c>
      <c r="G14" s="1" t="s">
        <v>280</v>
      </c>
      <c r="H14" s="167"/>
    </row>
    <row r="15" spans="2:8" x14ac:dyDescent="0.25">
      <c r="B15" t="s">
        <v>149</v>
      </c>
      <c r="C15" t="s">
        <v>278</v>
      </c>
      <c r="D15">
        <v>11664</v>
      </c>
      <c r="G15" s="1" t="s">
        <v>278</v>
      </c>
      <c r="H15" s="167"/>
    </row>
    <row r="16" spans="2:8" x14ac:dyDescent="0.25">
      <c r="B16" t="s">
        <v>269</v>
      </c>
      <c r="C16" t="s">
        <v>279</v>
      </c>
      <c r="D16">
        <v>11664</v>
      </c>
      <c r="G16" s="1" t="s">
        <v>281</v>
      </c>
      <c r="H16" s="167"/>
    </row>
    <row r="17" spans="2:8" x14ac:dyDescent="0.25">
      <c r="B17" t="s">
        <v>282</v>
      </c>
      <c r="C17" t="s">
        <v>279</v>
      </c>
      <c r="D17">
        <v>12776</v>
      </c>
      <c r="H17" s="168"/>
    </row>
    <row r="18" spans="2:8" x14ac:dyDescent="0.25">
      <c r="B18" t="s">
        <v>283</v>
      </c>
      <c r="C18" t="s">
        <v>281</v>
      </c>
      <c r="D18">
        <v>10600</v>
      </c>
    </row>
    <row r="19" spans="2:8" ht="17.649999999999999" customHeight="1" x14ac:dyDescent="0.25">
      <c r="B19" t="s">
        <v>150</v>
      </c>
      <c r="C19" t="s">
        <v>281</v>
      </c>
      <c r="D19">
        <v>12776</v>
      </c>
    </row>
    <row r="20" spans="2:8" x14ac:dyDescent="0.25">
      <c r="B20" t="s">
        <v>284</v>
      </c>
      <c r="C20" t="s">
        <v>285</v>
      </c>
      <c r="D20">
        <v>19920</v>
      </c>
    </row>
    <row r="21" spans="2:8" x14ac:dyDescent="0.25">
      <c r="B21" t="s">
        <v>152</v>
      </c>
      <c r="C21" t="s">
        <v>285</v>
      </c>
      <c r="D21">
        <v>1901</v>
      </c>
    </row>
    <row r="22" spans="2:8" x14ac:dyDescent="0.25">
      <c r="B22" t="s">
        <v>286</v>
      </c>
      <c r="C22" t="s">
        <v>280</v>
      </c>
      <c r="D22">
        <v>20321</v>
      </c>
    </row>
    <row r="23" spans="2:8" x14ac:dyDescent="0.25">
      <c r="B23" t="s">
        <v>287</v>
      </c>
      <c r="C23" t="s">
        <v>288</v>
      </c>
      <c r="D23">
        <v>16431</v>
      </c>
    </row>
  </sheetData>
  <mergeCells count="2">
    <mergeCell ref="B2:G2"/>
    <mergeCell ref="B4:D7"/>
  </mergeCells>
  <conditionalFormatting sqref="C9:C23">
    <cfRule type="containsText" dxfId="1" priority="2" operator="containsText" text="Caballeros">
      <formula>NOT(ISERROR(SEARCH("Caballeros",C9)))</formula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:C23">
    <cfRule type="containsText" dxfId="0" priority="1" operator="containsText" text="Damas">
      <formula>NOT(ISERROR(SEARCH("Damas",C11)))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zoomScale="79" zoomScaleNormal="79" workbookViewId="0">
      <selection activeCell="J22" sqref="J22:K22"/>
    </sheetView>
  </sheetViews>
  <sheetFormatPr baseColWidth="10" defaultRowHeight="15" x14ac:dyDescent="0.25"/>
  <cols>
    <col min="1" max="1" width="17.7109375" bestFit="1" customWidth="1"/>
    <col min="4" max="4" width="12.5703125" bestFit="1" customWidth="1"/>
    <col min="5" max="5" width="13.140625" bestFit="1" customWidth="1"/>
    <col min="6" max="6" width="12.5703125" bestFit="1" customWidth="1"/>
  </cols>
  <sheetData>
    <row r="2" spans="1:8" x14ac:dyDescent="0.25">
      <c r="A2" s="16" t="s">
        <v>32</v>
      </c>
      <c r="B2" s="16"/>
      <c r="C2" s="16"/>
      <c r="D2" s="16"/>
      <c r="E2" s="16"/>
      <c r="F2" s="16"/>
      <c r="G2" s="16"/>
      <c r="H2" s="16"/>
    </row>
    <row r="3" spans="1:8" ht="30" x14ac:dyDescent="0.25">
      <c r="A3" s="17" t="s">
        <v>33</v>
      </c>
      <c r="B3" s="17" t="s">
        <v>34</v>
      </c>
      <c r="C3" s="17" t="s">
        <v>35</v>
      </c>
      <c r="D3" s="18" t="s">
        <v>36</v>
      </c>
      <c r="E3" s="17" t="s">
        <v>37</v>
      </c>
      <c r="F3" s="18" t="s">
        <v>38</v>
      </c>
      <c r="G3" s="18" t="s">
        <v>39</v>
      </c>
      <c r="H3" s="18" t="s">
        <v>40</v>
      </c>
    </row>
    <row r="4" spans="1:8" x14ac:dyDescent="0.25">
      <c r="A4" s="19" t="s">
        <v>41</v>
      </c>
      <c r="B4" s="20">
        <v>39450</v>
      </c>
      <c r="C4" s="21"/>
      <c r="D4" s="21"/>
      <c r="E4" s="21"/>
      <c r="F4" s="22"/>
      <c r="G4" s="23"/>
      <c r="H4" s="24"/>
    </row>
    <row r="5" spans="1:8" x14ac:dyDescent="0.25">
      <c r="A5" s="25" t="s">
        <v>42</v>
      </c>
      <c r="B5" s="20">
        <v>63000</v>
      </c>
      <c r="C5" s="21"/>
      <c r="D5" s="21"/>
      <c r="E5" s="21"/>
      <c r="F5" s="22"/>
      <c r="G5" s="23"/>
      <c r="H5" s="24"/>
    </row>
    <row r="6" spans="1:8" x14ac:dyDescent="0.25">
      <c r="A6" s="25" t="s">
        <v>43</v>
      </c>
      <c r="B6" s="20">
        <v>54400</v>
      </c>
      <c r="C6" s="21"/>
      <c r="D6" s="21"/>
      <c r="E6" s="21"/>
      <c r="F6" s="22"/>
      <c r="G6" s="23"/>
      <c r="H6" s="24"/>
    </row>
    <row r="7" spans="1:8" x14ac:dyDescent="0.25">
      <c r="A7" s="25" t="s">
        <v>44</v>
      </c>
      <c r="B7" s="20">
        <v>37200</v>
      </c>
      <c r="C7" s="21"/>
      <c r="D7" s="21"/>
      <c r="E7" s="21"/>
      <c r="F7" s="22"/>
      <c r="G7" s="23"/>
      <c r="H7" s="24"/>
    </row>
    <row r="8" spans="1:8" x14ac:dyDescent="0.25">
      <c r="A8" s="25" t="s">
        <v>45</v>
      </c>
      <c r="B8" s="20">
        <v>42900</v>
      </c>
      <c r="C8" s="21"/>
      <c r="D8" s="21"/>
      <c r="E8" s="21"/>
      <c r="F8" s="22"/>
      <c r="G8" s="23"/>
      <c r="H8" s="24"/>
    </row>
    <row r="9" spans="1:8" x14ac:dyDescent="0.25">
      <c r="A9" s="25" t="s">
        <v>46</v>
      </c>
      <c r="B9" s="20">
        <v>66600</v>
      </c>
      <c r="C9" s="21"/>
      <c r="D9" s="21"/>
      <c r="E9" s="21"/>
      <c r="F9" s="22"/>
      <c r="G9" s="23"/>
      <c r="H9" s="24"/>
    </row>
    <row r="10" spans="1:8" x14ac:dyDescent="0.25">
      <c r="A10" s="25" t="s">
        <v>47</v>
      </c>
      <c r="B10" s="20">
        <v>25000</v>
      </c>
      <c r="C10" s="21"/>
      <c r="D10" s="21"/>
      <c r="E10" s="21"/>
      <c r="F10" s="22"/>
      <c r="G10" s="23"/>
      <c r="H10" s="24"/>
    </row>
    <row r="11" spans="1:8" x14ac:dyDescent="0.25">
      <c r="A11" s="25" t="s">
        <v>48</v>
      </c>
      <c r="B11" s="20">
        <v>29500</v>
      </c>
      <c r="C11" s="21"/>
      <c r="D11" s="21"/>
      <c r="E11" s="21"/>
      <c r="F11" s="22"/>
      <c r="G11" s="23"/>
      <c r="H11" s="24"/>
    </row>
    <row r="12" spans="1:8" x14ac:dyDescent="0.25">
      <c r="A12" s="25" t="s">
        <v>49</v>
      </c>
      <c r="B12" s="20">
        <v>32590</v>
      </c>
      <c r="C12" s="21"/>
      <c r="D12" s="21"/>
      <c r="E12" s="21"/>
      <c r="F12" s="22"/>
      <c r="G12" s="23"/>
      <c r="H12" s="24"/>
    </row>
    <row r="13" spans="1:8" x14ac:dyDescent="0.25">
      <c r="A13" s="25" t="s">
        <v>50</v>
      </c>
      <c r="B13" s="20">
        <v>39800</v>
      </c>
      <c r="C13" s="21"/>
      <c r="D13" s="21"/>
      <c r="E13" s="21"/>
      <c r="F13" s="22"/>
      <c r="G13" s="23"/>
      <c r="H13" s="24"/>
    </row>
    <row r="14" spans="1:8" x14ac:dyDescent="0.25">
      <c r="A14" s="26" t="s">
        <v>51</v>
      </c>
      <c r="B14" s="20">
        <v>13320</v>
      </c>
      <c r="C14" s="21"/>
      <c r="D14" s="21"/>
      <c r="E14" s="21"/>
      <c r="F14" s="22"/>
      <c r="G14" s="23"/>
      <c r="H14" s="24"/>
    </row>
    <row r="15" spans="1:8" x14ac:dyDescent="0.25">
      <c r="A15" s="27" t="s">
        <v>52</v>
      </c>
      <c r="B15" s="28">
        <f>COUNT(B4:B14)</f>
        <v>11</v>
      </c>
      <c r="C15" s="29"/>
      <c r="D15" s="29"/>
      <c r="E15" s="29"/>
      <c r="F15" s="29"/>
      <c r="G15" s="29"/>
      <c r="H15" s="29"/>
    </row>
    <row r="17" spans="1:2" ht="30" x14ac:dyDescent="0.25">
      <c r="A17" s="30" t="s">
        <v>53</v>
      </c>
      <c r="B17" s="22"/>
    </row>
    <row r="18" spans="1:2" ht="30" x14ac:dyDescent="0.25">
      <c r="A18" s="30" t="s">
        <v>54</v>
      </c>
      <c r="B18" s="23"/>
    </row>
    <row r="19" spans="1:2" ht="30" x14ac:dyDescent="0.25">
      <c r="A19" s="30" t="s">
        <v>55</v>
      </c>
      <c r="B19" s="24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showRuler="0" showWhiteSpace="0" zoomScaleNormal="10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F17" sqref="F17"/>
    </sheetView>
  </sheetViews>
  <sheetFormatPr baseColWidth="10" defaultRowHeight="15" x14ac:dyDescent="0.25"/>
  <cols>
    <col min="1" max="1" width="6.28515625" customWidth="1"/>
    <col min="2" max="2" width="16.7109375" customWidth="1"/>
    <col min="3" max="3" width="13.140625" bestFit="1" customWidth="1"/>
    <col min="4" max="4" width="26" bestFit="1" customWidth="1"/>
    <col min="5" max="5" width="13.140625" bestFit="1" customWidth="1"/>
    <col min="6" max="6" width="18.42578125" customWidth="1"/>
    <col min="7" max="7" width="16" customWidth="1"/>
  </cols>
  <sheetData>
    <row r="2" spans="2:8" x14ac:dyDescent="0.25">
      <c r="D2" s="31"/>
      <c r="E2" s="32" t="s">
        <v>56</v>
      </c>
      <c r="F2" s="32"/>
      <c r="G2" s="32"/>
    </row>
    <row r="4" spans="2:8" x14ac:dyDescent="0.25">
      <c r="C4" s="33" t="s">
        <v>57</v>
      </c>
      <c r="D4" s="33"/>
      <c r="E4" s="33"/>
    </row>
    <row r="5" spans="2:8" x14ac:dyDescent="0.25">
      <c r="C5" s="34" t="s">
        <v>58</v>
      </c>
      <c r="D5" s="34"/>
      <c r="E5" s="34"/>
    </row>
    <row r="6" spans="2:8" x14ac:dyDescent="0.25">
      <c r="B6" s="35" t="s">
        <v>59</v>
      </c>
      <c r="C6" s="35" t="s">
        <v>60</v>
      </c>
      <c r="D6" s="35" t="s">
        <v>61</v>
      </c>
      <c r="E6" s="35" t="s">
        <v>62</v>
      </c>
      <c r="F6" s="35" t="s">
        <v>63</v>
      </c>
      <c r="G6" s="35" t="s">
        <v>64</v>
      </c>
      <c r="H6" s="1"/>
    </row>
    <row r="7" spans="2:8" x14ac:dyDescent="0.25">
      <c r="B7" s="2" t="s">
        <v>65</v>
      </c>
      <c r="C7" s="36">
        <v>1370500</v>
      </c>
      <c r="D7" s="36">
        <v>1100600</v>
      </c>
      <c r="E7" s="36">
        <v>800670</v>
      </c>
      <c r="F7" s="36"/>
      <c r="G7" s="36"/>
      <c r="H7" s="1"/>
    </row>
    <row r="8" spans="2:8" x14ac:dyDescent="0.25">
      <c r="B8" s="2" t="s">
        <v>66</v>
      </c>
      <c r="C8" s="36">
        <v>650460</v>
      </c>
      <c r="D8" s="36">
        <v>550340</v>
      </c>
      <c r="E8" s="36">
        <v>300420</v>
      </c>
      <c r="F8" s="36"/>
      <c r="G8" s="36"/>
      <c r="H8" s="1"/>
    </row>
    <row r="9" spans="2:8" x14ac:dyDescent="0.25">
      <c r="B9" s="2" t="s">
        <v>67</v>
      </c>
      <c r="C9" s="36">
        <v>200320</v>
      </c>
      <c r="D9" s="36">
        <v>290760</v>
      </c>
      <c r="E9" s="36">
        <v>50600</v>
      </c>
      <c r="F9" s="36"/>
      <c r="G9" s="36"/>
      <c r="H9" s="1"/>
    </row>
    <row r="10" spans="2:8" x14ac:dyDescent="0.25">
      <c r="B10" s="2" t="s">
        <v>68</v>
      </c>
      <c r="C10" s="36">
        <v>1100530</v>
      </c>
      <c r="D10" s="36">
        <v>1000800</v>
      </c>
      <c r="E10" s="36">
        <v>500880</v>
      </c>
      <c r="F10" s="36"/>
      <c r="G10" s="36"/>
      <c r="H10" s="1"/>
    </row>
    <row r="11" spans="2:8" x14ac:dyDescent="0.25">
      <c r="B11" s="2" t="s">
        <v>69</v>
      </c>
      <c r="C11" s="36">
        <v>650880</v>
      </c>
      <c r="D11" s="36">
        <v>490850</v>
      </c>
      <c r="E11" s="36">
        <v>100950</v>
      </c>
      <c r="F11" s="36"/>
      <c r="G11" s="36"/>
      <c r="H11" s="1"/>
    </row>
    <row r="12" spans="2:8" x14ac:dyDescent="0.25">
      <c r="B12" s="2" t="s">
        <v>70</v>
      </c>
      <c r="C12" s="36">
        <v>1210300</v>
      </c>
      <c r="D12" s="36">
        <v>1150150</v>
      </c>
      <c r="E12" s="36">
        <v>1090950</v>
      </c>
      <c r="F12" s="36"/>
      <c r="G12" s="36"/>
      <c r="H12" s="1"/>
    </row>
    <row r="13" spans="2:8" x14ac:dyDescent="0.25">
      <c r="B13" s="2" t="s">
        <v>71</v>
      </c>
      <c r="C13" s="36">
        <v>1120890</v>
      </c>
      <c r="D13" s="36">
        <v>900740</v>
      </c>
      <c r="E13" s="36">
        <v>600980</v>
      </c>
      <c r="F13" s="36"/>
      <c r="G13" s="36"/>
      <c r="H13" s="1"/>
    </row>
    <row r="16" spans="2:8" x14ac:dyDescent="0.25">
      <c r="B16" s="2" t="s">
        <v>72</v>
      </c>
      <c r="C16" s="36"/>
      <c r="D16" s="36"/>
      <c r="E16" s="36"/>
    </row>
    <row r="17" spans="2:5" x14ac:dyDescent="0.25">
      <c r="B17" s="2" t="s">
        <v>73</v>
      </c>
      <c r="C17" s="36"/>
      <c r="D17" s="36"/>
      <c r="E17" s="36"/>
    </row>
    <row r="18" spans="2:5" x14ac:dyDescent="0.25">
      <c r="B18" s="2" t="s">
        <v>74</v>
      </c>
      <c r="C18" s="36"/>
      <c r="D18" s="36"/>
      <c r="E18" s="36"/>
    </row>
    <row r="19" spans="2:5" x14ac:dyDescent="0.25">
      <c r="B19" s="2" t="s">
        <v>75</v>
      </c>
      <c r="C19" s="36"/>
      <c r="D19" s="36"/>
      <c r="E19" s="36"/>
    </row>
    <row r="21" spans="2:5" x14ac:dyDescent="0.25">
      <c r="B21" s="37" t="s">
        <v>76</v>
      </c>
      <c r="C21" s="38"/>
      <c r="D21" s="39" t="s">
        <v>77</v>
      </c>
      <c r="E21" s="38"/>
    </row>
  </sheetData>
  <mergeCells count="3">
    <mergeCell ref="E2:G2"/>
    <mergeCell ref="C4:E4"/>
    <mergeCell ref="C5:E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zoomScale="79" zoomScaleNormal="79" workbookViewId="0">
      <selection activeCell="D21" sqref="D21:E21"/>
    </sheetView>
  </sheetViews>
  <sheetFormatPr baseColWidth="10" defaultRowHeight="15" x14ac:dyDescent="0.25"/>
  <cols>
    <col min="1" max="1" width="17.7109375" bestFit="1" customWidth="1"/>
    <col min="4" max="4" width="12.5703125" bestFit="1" customWidth="1"/>
    <col min="5" max="5" width="13.140625" bestFit="1" customWidth="1"/>
    <col min="6" max="6" width="12.5703125" bestFit="1" customWidth="1"/>
  </cols>
  <sheetData>
    <row r="2" spans="1:8" x14ac:dyDescent="0.25">
      <c r="A2" s="16" t="s">
        <v>32</v>
      </c>
      <c r="B2" s="16"/>
      <c r="C2" s="16"/>
      <c r="D2" s="16"/>
      <c r="E2" s="16"/>
      <c r="F2" s="16"/>
      <c r="G2" s="16"/>
      <c r="H2" s="16"/>
    </row>
    <row r="3" spans="1:8" ht="30" x14ac:dyDescent="0.25">
      <c r="A3" s="17" t="s">
        <v>33</v>
      </c>
      <c r="B3" s="17" t="s">
        <v>34</v>
      </c>
      <c r="C3" s="17" t="s">
        <v>35</v>
      </c>
      <c r="D3" s="18" t="s">
        <v>36</v>
      </c>
      <c r="E3" s="17" t="s">
        <v>37</v>
      </c>
      <c r="F3" s="18" t="s">
        <v>38</v>
      </c>
      <c r="G3" s="18" t="s">
        <v>39</v>
      </c>
      <c r="H3" s="18" t="s">
        <v>40</v>
      </c>
    </row>
    <row r="4" spans="1:8" x14ac:dyDescent="0.25">
      <c r="A4" s="19" t="s">
        <v>41</v>
      </c>
      <c r="B4" s="20">
        <v>39450</v>
      </c>
      <c r="C4" s="21"/>
      <c r="D4" s="21"/>
      <c r="E4" s="21"/>
      <c r="F4" s="22"/>
      <c r="G4" s="23"/>
      <c r="H4" s="24"/>
    </row>
    <row r="5" spans="1:8" x14ac:dyDescent="0.25">
      <c r="A5" s="25" t="s">
        <v>42</v>
      </c>
      <c r="B5" s="20">
        <v>63000</v>
      </c>
      <c r="C5" s="21"/>
      <c r="D5" s="21"/>
      <c r="E5" s="21"/>
      <c r="F5" s="22"/>
      <c r="G5" s="23"/>
      <c r="H5" s="24"/>
    </row>
    <row r="6" spans="1:8" x14ac:dyDescent="0.25">
      <c r="A6" s="25" t="s">
        <v>43</v>
      </c>
      <c r="B6" s="20">
        <v>54400</v>
      </c>
      <c r="C6" s="21"/>
      <c r="D6" s="21"/>
      <c r="E6" s="21"/>
      <c r="F6" s="22"/>
      <c r="G6" s="23"/>
      <c r="H6" s="24"/>
    </row>
    <row r="7" spans="1:8" x14ac:dyDescent="0.25">
      <c r="A7" s="25" t="s">
        <v>44</v>
      </c>
      <c r="B7" s="20">
        <v>37200</v>
      </c>
      <c r="C7" s="21"/>
      <c r="D7" s="21"/>
      <c r="E7" s="21"/>
      <c r="F7" s="22"/>
      <c r="G7" s="23"/>
      <c r="H7" s="24"/>
    </row>
    <row r="8" spans="1:8" x14ac:dyDescent="0.25">
      <c r="A8" s="25" t="s">
        <v>45</v>
      </c>
      <c r="B8" s="20">
        <v>42900</v>
      </c>
      <c r="C8" s="21"/>
      <c r="D8" s="21"/>
      <c r="E8" s="21"/>
      <c r="F8" s="22"/>
      <c r="G8" s="23"/>
      <c r="H8" s="24"/>
    </row>
    <row r="9" spans="1:8" x14ac:dyDescent="0.25">
      <c r="A9" s="25" t="s">
        <v>46</v>
      </c>
      <c r="B9" s="20">
        <v>66600</v>
      </c>
      <c r="C9" s="21"/>
      <c r="D9" s="21"/>
      <c r="E9" s="21"/>
      <c r="F9" s="22"/>
      <c r="G9" s="23"/>
      <c r="H9" s="24"/>
    </row>
    <row r="10" spans="1:8" x14ac:dyDescent="0.25">
      <c r="A10" s="25" t="s">
        <v>47</v>
      </c>
      <c r="B10" s="20">
        <v>25000</v>
      </c>
      <c r="C10" s="21"/>
      <c r="D10" s="21"/>
      <c r="E10" s="21"/>
      <c r="F10" s="22"/>
      <c r="G10" s="23"/>
      <c r="H10" s="24"/>
    </row>
    <row r="11" spans="1:8" x14ac:dyDescent="0.25">
      <c r="A11" s="25" t="s">
        <v>48</v>
      </c>
      <c r="B11" s="20">
        <v>29500</v>
      </c>
      <c r="C11" s="21"/>
      <c r="D11" s="21"/>
      <c r="E11" s="21"/>
      <c r="F11" s="22"/>
      <c r="G11" s="23"/>
      <c r="H11" s="24"/>
    </row>
    <row r="12" spans="1:8" x14ac:dyDescent="0.25">
      <c r="A12" s="25" t="s">
        <v>49</v>
      </c>
      <c r="B12" s="20">
        <v>32590</v>
      </c>
      <c r="C12" s="21"/>
      <c r="D12" s="21"/>
      <c r="E12" s="21"/>
      <c r="F12" s="22"/>
      <c r="G12" s="23"/>
      <c r="H12" s="24"/>
    </row>
    <row r="13" spans="1:8" x14ac:dyDescent="0.25">
      <c r="A13" s="25" t="s">
        <v>50</v>
      </c>
      <c r="B13" s="20">
        <v>39800</v>
      </c>
      <c r="C13" s="21"/>
      <c r="D13" s="21"/>
      <c r="E13" s="21"/>
      <c r="F13" s="22"/>
      <c r="G13" s="23"/>
      <c r="H13" s="24"/>
    </row>
    <row r="14" spans="1:8" x14ac:dyDescent="0.25">
      <c r="A14" s="26" t="s">
        <v>51</v>
      </c>
      <c r="B14" s="20">
        <v>13320</v>
      </c>
      <c r="C14" s="21"/>
      <c r="D14" s="21"/>
      <c r="E14" s="21"/>
      <c r="F14" s="22"/>
      <c r="G14" s="23"/>
      <c r="H14" s="24"/>
    </row>
    <row r="15" spans="1:8" x14ac:dyDescent="0.25">
      <c r="A15" s="27" t="s">
        <v>52</v>
      </c>
      <c r="B15" s="28">
        <f>COUNT(B4:B14)</f>
        <v>11</v>
      </c>
      <c r="C15" s="29"/>
      <c r="D15" s="29"/>
      <c r="E15" s="29"/>
      <c r="F15" s="29"/>
      <c r="G15" s="29"/>
      <c r="H15" s="29"/>
    </row>
    <row r="17" spans="1:2" ht="30" x14ac:dyDescent="0.25">
      <c r="A17" s="30" t="s">
        <v>53</v>
      </c>
      <c r="B17" s="22"/>
    </row>
    <row r="18" spans="1:2" ht="30" x14ac:dyDescent="0.25">
      <c r="A18" s="30" t="s">
        <v>54</v>
      </c>
      <c r="B18" s="23"/>
    </row>
    <row r="19" spans="1:2" ht="30" x14ac:dyDescent="0.25">
      <c r="A19" s="30" t="s">
        <v>55</v>
      </c>
      <c r="B19" s="24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showRuler="0" showWhiteSpace="0" zoomScaleNormal="10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F17" sqref="F17"/>
    </sheetView>
  </sheetViews>
  <sheetFormatPr baseColWidth="10" defaultRowHeight="15" x14ac:dyDescent="0.25"/>
  <cols>
    <col min="1" max="1" width="6.28515625" customWidth="1"/>
    <col min="2" max="2" width="16.7109375" customWidth="1"/>
    <col min="3" max="3" width="13.140625" bestFit="1" customWidth="1"/>
    <col min="4" max="4" width="26" bestFit="1" customWidth="1"/>
    <col min="5" max="5" width="13.140625" bestFit="1" customWidth="1"/>
    <col min="6" max="6" width="18.42578125" customWidth="1"/>
    <col min="7" max="7" width="16" customWidth="1"/>
  </cols>
  <sheetData>
    <row r="2" spans="2:8" x14ac:dyDescent="0.25">
      <c r="D2" s="31"/>
      <c r="E2" s="32" t="s">
        <v>56</v>
      </c>
      <c r="F2" s="32"/>
      <c r="G2" s="32"/>
    </row>
    <row r="4" spans="2:8" x14ac:dyDescent="0.25">
      <c r="C4" s="33" t="s">
        <v>57</v>
      </c>
      <c r="D4" s="33"/>
      <c r="E4" s="33"/>
    </row>
    <row r="5" spans="2:8" x14ac:dyDescent="0.25">
      <c r="C5" s="34" t="s">
        <v>58</v>
      </c>
      <c r="D5" s="34"/>
      <c r="E5" s="34"/>
    </row>
    <row r="6" spans="2:8" x14ac:dyDescent="0.25">
      <c r="B6" s="35" t="s">
        <v>59</v>
      </c>
      <c r="C6" s="35" t="s">
        <v>60</v>
      </c>
      <c r="D6" s="35" t="s">
        <v>61</v>
      </c>
      <c r="E6" s="35" t="s">
        <v>62</v>
      </c>
      <c r="F6" s="35" t="s">
        <v>63</v>
      </c>
      <c r="G6" s="35" t="s">
        <v>64</v>
      </c>
      <c r="H6" s="1"/>
    </row>
    <row r="7" spans="2:8" x14ac:dyDescent="0.25">
      <c r="B7" s="2" t="s">
        <v>65</v>
      </c>
      <c r="C7" s="36">
        <v>1370500</v>
      </c>
      <c r="D7" s="36">
        <v>1100600</v>
      </c>
      <c r="E7" s="36">
        <v>800670</v>
      </c>
      <c r="F7" s="36"/>
      <c r="G7" s="36"/>
      <c r="H7" s="1"/>
    </row>
    <row r="8" spans="2:8" x14ac:dyDescent="0.25">
      <c r="B8" s="2" t="s">
        <v>66</v>
      </c>
      <c r="C8" s="36">
        <v>650460</v>
      </c>
      <c r="D8" s="36">
        <v>550340</v>
      </c>
      <c r="E8" s="36">
        <v>300420</v>
      </c>
      <c r="F8" s="36"/>
      <c r="G8" s="36"/>
      <c r="H8" s="1"/>
    </row>
    <row r="9" spans="2:8" x14ac:dyDescent="0.25">
      <c r="B9" s="2" t="s">
        <v>67</v>
      </c>
      <c r="C9" s="36">
        <v>200320</v>
      </c>
      <c r="D9" s="36">
        <v>290760</v>
      </c>
      <c r="E9" s="36">
        <v>50600</v>
      </c>
      <c r="F9" s="36"/>
      <c r="G9" s="36"/>
      <c r="H9" s="1"/>
    </row>
    <row r="10" spans="2:8" x14ac:dyDescent="0.25">
      <c r="B10" s="2" t="s">
        <v>68</v>
      </c>
      <c r="C10" s="36">
        <v>1100530</v>
      </c>
      <c r="D10" s="36">
        <v>1000800</v>
      </c>
      <c r="E10" s="36">
        <v>500880</v>
      </c>
      <c r="F10" s="36"/>
      <c r="G10" s="36"/>
      <c r="H10" s="1"/>
    </row>
    <row r="11" spans="2:8" x14ac:dyDescent="0.25">
      <c r="B11" s="2" t="s">
        <v>69</v>
      </c>
      <c r="C11" s="36">
        <v>650880</v>
      </c>
      <c r="D11" s="36">
        <v>490850</v>
      </c>
      <c r="E11" s="36">
        <v>100950</v>
      </c>
      <c r="F11" s="36"/>
      <c r="G11" s="36"/>
      <c r="H11" s="1"/>
    </row>
    <row r="12" spans="2:8" x14ac:dyDescent="0.25">
      <c r="B12" s="2" t="s">
        <v>70</v>
      </c>
      <c r="C12" s="36">
        <v>1210300</v>
      </c>
      <c r="D12" s="36">
        <v>1150150</v>
      </c>
      <c r="E12" s="36">
        <v>1090950</v>
      </c>
      <c r="F12" s="36"/>
      <c r="G12" s="36"/>
      <c r="H12" s="1"/>
    </row>
    <row r="13" spans="2:8" x14ac:dyDescent="0.25">
      <c r="B13" s="2" t="s">
        <v>71</v>
      </c>
      <c r="C13" s="36">
        <v>1120890</v>
      </c>
      <c r="D13" s="36">
        <v>900740</v>
      </c>
      <c r="E13" s="36">
        <v>600980</v>
      </c>
      <c r="F13" s="36"/>
      <c r="G13" s="36"/>
      <c r="H13" s="1"/>
    </row>
    <row r="16" spans="2:8" x14ac:dyDescent="0.25">
      <c r="B16" s="2" t="s">
        <v>72</v>
      </c>
      <c r="C16" s="36"/>
      <c r="D16" s="36"/>
      <c r="E16" s="36"/>
    </row>
    <row r="17" spans="2:5" x14ac:dyDescent="0.25">
      <c r="B17" s="2" t="s">
        <v>73</v>
      </c>
      <c r="C17" s="36"/>
      <c r="D17" s="36"/>
      <c r="E17" s="36"/>
    </row>
    <row r="18" spans="2:5" x14ac:dyDescent="0.25">
      <c r="B18" s="2" t="s">
        <v>74</v>
      </c>
      <c r="C18" s="36"/>
      <c r="D18" s="36"/>
      <c r="E18" s="36"/>
    </row>
    <row r="19" spans="2:5" x14ac:dyDescent="0.25">
      <c r="B19" s="2" t="s">
        <v>75</v>
      </c>
      <c r="C19" s="36"/>
      <c r="D19" s="36"/>
      <c r="E19" s="36"/>
    </row>
    <row r="21" spans="2:5" x14ac:dyDescent="0.25">
      <c r="B21" s="37" t="s">
        <v>76</v>
      </c>
      <c r="C21" s="38"/>
      <c r="D21" s="39" t="s">
        <v>77</v>
      </c>
      <c r="E21" s="38"/>
    </row>
  </sheetData>
  <mergeCells count="3">
    <mergeCell ref="E2:G2"/>
    <mergeCell ref="C4:E4"/>
    <mergeCell ref="C5:E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6"/>
  <sheetViews>
    <sheetView topLeftCell="C1" workbookViewId="0">
      <selection activeCell="F21" sqref="F21"/>
    </sheetView>
  </sheetViews>
  <sheetFormatPr baseColWidth="10" defaultRowHeight="15" x14ac:dyDescent="0.25"/>
  <cols>
    <col min="3" max="3" width="11.85546875" bestFit="1" customWidth="1"/>
    <col min="7" max="7" width="16.42578125" bestFit="1" customWidth="1"/>
  </cols>
  <sheetData>
    <row r="3" spans="3:11" x14ac:dyDescent="0.25">
      <c r="C3" s="40" t="s">
        <v>78</v>
      </c>
      <c r="E3" s="40" t="s">
        <v>79</v>
      </c>
      <c r="G3" s="40" t="s">
        <v>80</v>
      </c>
      <c r="I3" s="40" t="s">
        <v>81</v>
      </c>
      <c r="J3" s="40" t="s">
        <v>81</v>
      </c>
    </row>
    <row r="4" spans="3:11" x14ac:dyDescent="0.25">
      <c r="C4" s="20">
        <v>39450</v>
      </c>
      <c r="E4" s="41" t="s">
        <v>82</v>
      </c>
      <c r="G4" s="20">
        <v>39450</v>
      </c>
      <c r="I4" s="20">
        <v>39450</v>
      </c>
      <c r="J4" s="1" t="s">
        <v>83</v>
      </c>
      <c r="K4" s="1"/>
    </row>
    <row r="5" spans="3:11" x14ac:dyDescent="0.25">
      <c r="C5" s="20">
        <v>63000</v>
      </c>
      <c r="E5" s="1" t="s">
        <v>84</v>
      </c>
      <c r="G5" s="20">
        <v>63000</v>
      </c>
      <c r="I5" s="20">
        <v>63000</v>
      </c>
      <c r="J5" s="1" t="s">
        <v>85</v>
      </c>
      <c r="K5" s="1"/>
    </row>
    <row r="6" spans="3:11" x14ac:dyDescent="0.25">
      <c r="C6" s="20">
        <v>54400</v>
      </c>
      <c r="E6" s="1" t="s">
        <v>86</v>
      </c>
      <c r="G6" s="20">
        <v>55555</v>
      </c>
      <c r="I6" s="20">
        <v>54400</v>
      </c>
      <c r="J6" s="1" t="s">
        <v>85</v>
      </c>
      <c r="K6" s="1"/>
    </row>
    <row r="7" spans="3:11" x14ac:dyDescent="0.25">
      <c r="C7" s="20">
        <v>37200</v>
      </c>
      <c r="E7" s="1" t="s">
        <v>87</v>
      </c>
      <c r="G7" s="20"/>
      <c r="I7" s="20">
        <v>37200</v>
      </c>
      <c r="J7" s="1" t="s">
        <v>85</v>
      </c>
      <c r="K7" s="1"/>
    </row>
    <row r="8" spans="3:11" x14ac:dyDescent="0.25">
      <c r="C8" s="20">
        <v>42900</v>
      </c>
      <c r="E8" s="1" t="s">
        <v>84</v>
      </c>
      <c r="G8" s="20">
        <v>42900</v>
      </c>
      <c r="I8" s="20">
        <v>42900</v>
      </c>
      <c r="J8" s="1" t="s">
        <v>83</v>
      </c>
      <c r="K8" s="1"/>
    </row>
    <row r="9" spans="3:11" x14ac:dyDescent="0.25">
      <c r="C9" s="20">
        <v>66600</v>
      </c>
      <c r="E9" s="1" t="s">
        <v>88</v>
      </c>
      <c r="G9" s="20">
        <v>66600</v>
      </c>
      <c r="I9" s="20">
        <v>66600</v>
      </c>
      <c r="J9" s="1" t="s">
        <v>83</v>
      </c>
      <c r="K9" s="1"/>
    </row>
    <row r="10" spans="3:11" x14ac:dyDescent="0.25">
      <c r="C10" s="20">
        <v>25000</v>
      </c>
      <c r="E10" s="1" t="s">
        <v>86</v>
      </c>
      <c r="G10" s="1"/>
      <c r="I10" s="20">
        <v>25000</v>
      </c>
      <c r="J10" s="1" t="s">
        <v>83</v>
      </c>
      <c r="K10" s="1"/>
    </row>
    <row r="11" spans="3:11" x14ac:dyDescent="0.25">
      <c r="C11" s="20">
        <v>29500</v>
      </c>
      <c r="E11" s="1" t="s">
        <v>88</v>
      </c>
      <c r="G11" s="42"/>
      <c r="I11" s="20">
        <v>29500</v>
      </c>
      <c r="J11" s="1" t="s">
        <v>85</v>
      </c>
      <c r="K11" s="1"/>
    </row>
    <row r="12" spans="3:11" x14ac:dyDescent="0.25">
      <c r="C12" s="20">
        <v>32590</v>
      </c>
      <c r="G12" s="43" t="s">
        <v>84</v>
      </c>
      <c r="I12" s="20">
        <v>32590</v>
      </c>
      <c r="J12" s="1" t="s">
        <v>83</v>
      </c>
      <c r="K12" s="1"/>
    </row>
    <row r="13" spans="3:11" x14ac:dyDescent="0.25">
      <c r="C13" s="20">
        <v>39800</v>
      </c>
      <c r="G13" s="43" t="s">
        <v>86</v>
      </c>
      <c r="I13" s="20">
        <v>39800</v>
      </c>
      <c r="J13" s="1" t="s">
        <v>85</v>
      </c>
      <c r="K13" s="1"/>
    </row>
    <row r="14" spans="3:11" x14ac:dyDescent="0.25">
      <c r="C14" s="20">
        <v>13320</v>
      </c>
      <c r="G14" s="43" t="s">
        <v>87</v>
      </c>
      <c r="I14" s="20">
        <v>13320</v>
      </c>
      <c r="J14" s="1" t="s">
        <v>85</v>
      </c>
    </row>
    <row r="16" spans="3:11" x14ac:dyDescent="0.25">
      <c r="C16" s="44"/>
      <c r="E16" s="45"/>
    </row>
  </sheetData>
  <conditionalFormatting sqref="K4:K13">
    <cfRule type="containsText" dxfId="6" priority="2" operator="containsText" text="APROBADO">
      <formula>NOT(ISERROR(SEARCH("APROBADO",K4)))</formula>
    </cfRule>
  </conditionalFormatting>
  <conditionalFormatting sqref="J4:J14">
    <cfRule type="containsText" dxfId="5" priority="1" operator="containsText" text="APROBADO">
      <formula>NOT(ISERROR(SEARCH("APROBADO",J4)))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E15" sqref="E15"/>
    </sheetView>
  </sheetViews>
  <sheetFormatPr baseColWidth="10" defaultRowHeight="15" x14ac:dyDescent="0.25"/>
  <cols>
    <col min="2" max="2" width="19.7109375" customWidth="1"/>
  </cols>
  <sheetData>
    <row r="2" spans="1:9" x14ac:dyDescent="0.25">
      <c r="A2" s="15" t="s">
        <v>89</v>
      </c>
      <c r="B2" s="15"/>
      <c r="C2" s="15"/>
      <c r="D2" s="15"/>
      <c r="E2" s="15"/>
      <c r="F2" s="15"/>
      <c r="G2" s="46"/>
    </row>
    <row r="3" spans="1:9" x14ac:dyDescent="0.25">
      <c r="A3" s="47" t="s">
        <v>90</v>
      </c>
      <c r="B3" s="47" t="s">
        <v>91</v>
      </c>
      <c r="C3" s="47" t="s">
        <v>92</v>
      </c>
      <c r="D3" s="47" t="s">
        <v>82</v>
      </c>
      <c r="E3" s="47" t="s">
        <v>93</v>
      </c>
      <c r="F3" s="47" t="s">
        <v>94</v>
      </c>
      <c r="G3" s="47" t="s">
        <v>95</v>
      </c>
      <c r="I3" t="s">
        <v>96</v>
      </c>
    </row>
    <row r="4" spans="1:9" x14ac:dyDescent="0.25">
      <c r="A4" s="1">
        <v>25</v>
      </c>
      <c r="B4" s="1" t="s">
        <v>97</v>
      </c>
      <c r="C4" s="1" t="s">
        <v>98</v>
      </c>
      <c r="D4" s="1" t="s">
        <v>84</v>
      </c>
      <c r="E4" s="21">
        <v>4500</v>
      </c>
      <c r="F4" s="1" t="s">
        <v>99</v>
      </c>
      <c r="G4" s="1">
        <v>3</v>
      </c>
    </row>
    <row r="5" spans="1:9" x14ac:dyDescent="0.25">
      <c r="A5" s="1"/>
      <c r="B5" s="1" t="s">
        <v>100</v>
      </c>
      <c r="C5" s="1" t="s">
        <v>101</v>
      </c>
      <c r="D5" s="1" t="s">
        <v>86</v>
      </c>
      <c r="E5" s="21">
        <v>1800</v>
      </c>
      <c r="F5" s="1" t="s">
        <v>99</v>
      </c>
      <c r="G5" s="1">
        <v>2</v>
      </c>
      <c r="I5" t="s">
        <v>102</v>
      </c>
    </row>
    <row r="6" spans="1:9" x14ac:dyDescent="0.25">
      <c r="A6" s="1"/>
      <c r="B6" s="1" t="s">
        <v>103</v>
      </c>
      <c r="C6" s="1" t="s">
        <v>98</v>
      </c>
      <c r="D6" s="1" t="s">
        <v>87</v>
      </c>
      <c r="E6" s="21">
        <v>1750</v>
      </c>
      <c r="F6" s="1" t="s">
        <v>104</v>
      </c>
      <c r="G6" s="1"/>
    </row>
    <row r="7" spans="1:9" x14ac:dyDescent="0.25">
      <c r="A7" s="1"/>
      <c r="B7" s="1" t="s">
        <v>105</v>
      </c>
      <c r="C7" s="1" t="s">
        <v>106</v>
      </c>
      <c r="D7" s="1" t="s">
        <v>84</v>
      </c>
      <c r="E7" s="21">
        <v>4000</v>
      </c>
      <c r="F7" s="1" t="s">
        <v>104</v>
      </c>
      <c r="G7" s="1"/>
      <c r="I7" t="s">
        <v>107</v>
      </c>
    </row>
    <row r="8" spans="1:9" x14ac:dyDescent="0.25">
      <c r="A8" s="1"/>
      <c r="B8" s="1" t="s">
        <v>108</v>
      </c>
      <c r="C8" s="1" t="s">
        <v>101</v>
      </c>
      <c r="D8" s="1" t="s">
        <v>88</v>
      </c>
      <c r="E8" s="21">
        <v>890</v>
      </c>
      <c r="F8" s="1" t="s">
        <v>99</v>
      </c>
      <c r="G8" s="1">
        <v>1</v>
      </c>
    </row>
    <row r="9" spans="1:9" x14ac:dyDescent="0.25">
      <c r="A9" s="1"/>
      <c r="B9" s="1" t="s">
        <v>109</v>
      </c>
      <c r="C9" s="1" t="s">
        <v>98</v>
      </c>
      <c r="D9" s="1" t="s">
        <v>86</v>
      </c>
      <c r="E9" s="21">
        <v>1790</v>
      </c>
      <c r="F9" s="1" t="s">
        <v>104</v>
      </c>
      <c r="G9" s="1"/>
      <c r="I9" t="s">
        <v>110</v>
      </c>
    </row>
    <row r="10" spans="1:9" x14ac:dyDescent="0.25">
      <c r="A10" s="1"/>
      <c r="B10" s="1" t="s">
        <v>111</v>
      </c>
      <c r="C10" s="1" t="s">
        <v>106</v>
      </c>
      <c r="D10" s="1" t="s">
        <v>88</v>
      </c>
      <c r="E10" s="21">
        <v>780</v>
      </c>
      <c r="F10" s="1" t="s">
        <v>99</v>
      </c>
      <c r="G10" s="1">
        <v>4</v>
      </c>
    </row>
    <row r="11" spans="1:9" x14ac:dyDescent="0.25">
      <c r="I11" t="s">
        <v>112</v>
      </c>
    </row>
    <row r="13" spans="1:9" x14ac:dyDescent="0.25">
      <c r="A13" s="48" t="s">
        <v>113</v>
      </c>
      <c r="B13" s="49"/>
      <c r="C13" s="1"/>
      <c r="I13" t="s">
        <v>114</v>
      </c>
    </row>
    <row r="14" spans="1:9" x14ac:dyDescent="0.25">
      <c r="A14" s="50" t="s">
        <v>115</v>
      </c>
      <c r="B14" s="51"/>
      <c r="C14" s="1"/>
    </row>
    <row r="15" spans="1:9" ht="41.85" customHeight="1" x14ac:dyDescent="0.25">
      <c r="A15" s="52" t="s">
        <v>116</v>
      </c>
      <c r="B15" s="52"/>
      <c r="C15" s="53"/>
    </row>
    <row r="16" spans="1:9" ht="33.4" customHeight="1" x14ac:dyDescent="0.25">
      <c r="A16" s="54" t="s">
        <v>117</v>
      </c>
      <c r="B16" s="54"/>
      <c r="C16" s="53"/>
      <c r="D16" s="55"/>
    </row>
    <row r="17" spans="1:3" x14ac:dyDescent="0.25">
      <c r="A17" s="56" t="s">
        <v>118</v>
      </c>
      <c r="B17" s="57"/>
      <c r="C17" s="1"/>
    </row>
    <row r="18" spans="1:3" x14ac:dyDescent="0.25">
      <c r="A18" s="58" t="s">
        <v>119</v>
      </c>
      <c r="B18" s="59"/>
      <c r="C18" s="21"/>
    </row>
  </sheetData>
  <mergeCells count="7">
    <mergeCell ref="A18:B18"/>
    <mergeCell ref="A2:F2"/>
    <mergeCell ref="A13:B13"/>
    <mergeCell ref="A14:B14"/>
    <mergeCell ref="A15:B15"/>
    <mergeCell ref="A16:B16"/>
    <mergeCell ref="A17:B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workbookViewId="0">
      <selection activeCell="K13" sqref="K13"/>
    </sheetView>
  </sheetViews>
  <sheetFormatPr baseColWidth="10" defaultRowHeight="15" x14ac:dyDescent="0.25"/>
  <cols>
    <col min="2" max="2" width="13.85546875" customWidth="1"/>
    <col min="3" max="3" width="17.28515625" customWidth="1"/>
    <col min="6" max="6" width="23.5703125" customWidth="1"/>
    <col min="7" max="7" width="15.85546875" customWidth="1"/>
  </cols>
  <sheetData>
    <row r="1" spans="2:7" x14ac:dyDescent="0.25">
      <c r="B1" t="s">
        <v>120</v>
      </c>
    </row>
    <row r="4" spans="2:7" x14ac:dyDescent="0.25">
      <c r="B4" s="60" t="s">
        <v>121</v>
      </c>
      <c r="C4" s="60"/>
    </row>
    <row r="5" spans="2:7" x14ac:dyDescent="0.25">
      <c r="B5" s="2" t="s">
        <v>122</v>
      </c>
      <c r="C5" s="2" t="s">
        <v>123</v>
      </c>
      <c r="E5" s="61" t="s">
        <v>124</v>
      </c>
      <c r="F5" s="61"/>
      <c r="G5" s="62"/>
    </row>
    <row r="6" spans="2:7" x14ac:dyDescent="0.25">
      <c r="B6" s="63">
        <v>8</v>
      </c>
      <c r="C6" s="1" t="s">
        <v>125</v>
      </c>
      <c r="E6" s="61" t="s">
        <v>126</v>
      </c>
      <c r="F6" s="61"/>
      <c r="G6" s="62"/>
    </row>
    <row r="7" spans="2:7" x14ac:dyDescent="0.25">
      <c r="B7" s="5">
        <v>12</v>
      </c>
      <c r="C7" s="1" t="s">
        <v>127</v>
      </c>
      <c r="E7" s="61" t="s">
        <v>128</v>
      </c>
      <c r="F7" s="61"/>
      <c r="G7" s="62"/>
    </row>
    <row r="8" spans="2:7" x14ac:dyDescent="0.25">
      <c r="B8" s="5">
        <v>9</v>
      </c>
      <c r="C8" s="1" t="s">
        <v>129</v>
      </c>
      <c r="E8" s="61" t="s">
        <v>130</v>
      </c>
      <c r="F8" s="61"/>
      <c r="G8" s="62"/>
    </row>
    <row r="9" spans="2:7" x14ac:dyDescent="0.25">
      <c r="B9" s="5">
        <v>11</v>
      </c>
      <c r="C9" s="1" t="s">
        <v>129</v>
      </c>
      <c r="E9" s="61" t="s">
        <v>131</v>
      </c>
      <c r="F9" s="61"/>
      <c r="G9" s="62"/>
    </row>
    <row r="10" spans="2:7" x14ac:dyDescent="0.25">
      <c r="B10" s="5">
        <v>7</v>
      </c>
      <c r="C10" s="1" t="s">
        <v>125</v>
      </c>
      <c r="E10" s="61" t="s">
        <v>132</v>
      </c>
      <c r="F10" s="61"/>
      <c r="G10" s="62"/>
    </row>
    <row r="11" spans="2:7" x14ac:dyDescent="0.25">
      <c r="B11" s="5">
        <v>12</v>
      </c>
      <c r="C11" s="1" t="s">
        <v>129</v>
      </c>
      <c r="E11" s="9"/>
      <c r="F11" s="10"/>
      <c r="G11" s="62"/>
    </row>
    <row r="12" spans="2:7" x14ac:dyDescent="0.25">
      <c r="B12" s="5">
        <v>11</v>
      </c>
      <c r="C12" s="1" t="s">
        <v>129</v>
      </c>
      <c r="E12" s="61" t="s">
        <v>133</v>
      </c>
      <c r="F12" s="61"/>
      <c r="G12" s="62"/>
    </row>
    <row r="13" spans="2:7" x14ac:dyDescent="0.25">
      <c r="B13" s="5">
        <v>9</v>
      </c>
      <c r="C13" s="1" t="s">
        <v>129</v>
      </c>
      <c r="E13" s="61" t="s">
        <v>134</v>
      </c>
      <c r="F13" s="61"/>
      <c r="G13" s="62"/>
    </row>
    <row r="14" spans="2:7" x14ac:dyDescent="0.25">
      <c r="B14" s="5">
        <v>5</v>
      </c>
      <c r="C14" s="1" t="s">
        <v>125</v>
      </c>
      <c r="E14" s="61" t="s">
        <v>135</v>
      </c>
      <c r="F14" s="61"/>
      <c r="G14" s="64"/>
    </row>
    <row r="15" spans="2:7" x14ac:dyDescent="0.25">
      <c r="B15" s="5">
        <v>12</v>
      </c>
      <c r="C15" s="1" t="s">
        <v>129</v>
      </c>
    </row>
    <row r="16" spans="2:7" x14ac:dyDescent="0.25">
      <c r="B16" s="5">
        <v>12</v>
      </c>
      <c r="C16" s="1" t="s">
        <v>127</v>
      </c>
    </row>
    <row r="17" spans="2:3" x14ac:dyDescent="0.25">
      <c r="B17" s="5">
        <v>10</v>
      </c>
      <c r="C17" s="1" t="s">
        <v>125</v>
      </c>
    </row>
    <row r="18" spans="2:3" x14ac:dyDescent="0.25">
      <c r="B18" s="63">
        <v>8</v>
      </c>
      <c r="C18" s="1" t="s">
        <v>129</v>
      </c>
    </row>
    <row r="19" spans="2:3" x14ac:dyDescent="0.25">
      <c r="B19" s="5">
        <v>12</v>
      </c>
      <c r="C19" s="1" t="s">
        <v>125</v>
      </c>
    </row>
    <row r="20" spans="2:3" x14ac:dyDescent="0.25">
      <c r="B20" s="63">
        <v>8</v>
      </c>
      <c r="C20" s="1" t="s">
        <v>125</v>
      </c>
    </row>
    <row r="21" spans="2:3" x14ac:dyDescent="0.25">
      <c r="B21" s="5">
        <v>10</v>
      </c>
      <c r="C21" s="1" t="s">
        <v>129</v>
      </c>
    </row>
    <row r="22" spans="2:3" x14ac:dyDescent="0.25">
      <c r="B22" s="5">
        <v>7</v>
      </c>
      <c r="C22" s="1" t="s">
        <v>127</v>
      </c>
    </row>
    <row r="23" spans="2:3" x14ac:dyDescent="0.25">
      <c r="B23" s="5">
        <v>12</v>
      </c>
      <c r="C23" s="1" t="s">
        <v>127</v>
      </c>
    </row>
    <row r="24" spans="2:3" x14ac:dyDescent="0.25">
      <c r="B24" s="5">
        <v>12</v>
      </c>
      <c r="C24" s="1" t="s">
        <v>127</v>
      </c>
    </row>
    <row r="25" spans="2:3" x14ac:dyDescent="0.25">
      <c r="B25" s="5">
        <v>6</v>
      </c>
      <c r="C25" s="1" t="s">
        <v>129</v>
      </c>
    </row>
    <row r="26" spans="2:3" x14ac:dyDescent="0.25">
      <c r="B26" s="5">
        <v>5</v>
      </c>
      <c r="C26" s="1" t="s">
        <v>125</v>
      </c>
    </row>
    <row r="27" spans="2:3" x14ac:dyDescent="0.25">
      <c r="B27" s="5">
        <v>10</v>
      </c>
      <c r="C27" s="1" t="s">
        <v>129</v>
      </c>
    </row>
    <row r="28" spans="2:3" x14ac:dyDescent="0.25">
      <c r="B28" s="5">
        <v>5</v>
      </c>
      <c r="C28" s="1" t="s">
        <v>129</v>
      </c>
    </row>
    <row r="29" spans="2:3" x14ac:dyDescent="0.25">
      <c r="B29" s="5">
        <v>12</v>
      </c>
      <c r="C29" s="1" t="s">
        <v>125</v>
      </c>
    </row>
    <row r="30" spans="2:3" x14ac:dyDescent="0.25">
      <c r="B30" s="5">
        <v>11</v>
      </c>
      <c r="C30" s="1" t="s">
        <v>129</v>
      </c>
    </row>
    <row r="31" spans="2:3" x14ac:dyDescent="0.25">
      <c r="B31" s="5">
        <v>12</v>
      </c>
      <c r="C31" s="1" t="s">
        <v>125</v>
      </c>
    </row>
    <row r="32" spans="2:3" x14ac:dyDescent="0.25">
      <c r="B32" s="5">
        <v>12</v>
      </c>
      <c r="C32" s="1" t="s">
        <v>125</v>
      </c>
    </row>
    <row r="33" spans="2:3" x14ac:dyDescent="0.25">
      <c r="B33" s="5">
        <v>5</v>
      </c>
      <c r="C33" s="1" t="s">
        <v>129</v>
      </c>
    </row>
  </sheetData>
  <mergeCells count="11">
    <mergeCell ref="E10:F10"/>
    <mergeCell ref="E11:F11"/>
    <mergeCell ref="E12:F12"/>
    <mergeCell ref="E13:F13"/>
    <mergeCell ref="E14:F14"/>
    <mergeCell ref="B4:C4"/>
    <mergeCell ref="E5:F5"/>
    <mergeCell ref="E6:F6"/>
    <mergeCell ref="E7:F7"/>
    <mergeCell ref="E8:F8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4</vt:i4>
      </vt:variant>
    </vt:vector>
  </HeadingPairs>
  <TitlesOfParts>
    <vt:vector size="24" baseType="lpstr">
      <vt:lpstr>Crecimineto Natural</vt:lpstr>
      <vt:lpstr>Densidad de Poblacion</vt:lpstr>
      <vt:lpstr>Funciones</vt:lpstr>
      <vt:lpstr>Funciones (1)</vt:lpstr>
      <vt:lpstr>Funciones (2)</vt:lpstr>
      <vt:lpstr>Funciones (3)</vt:lpstr>
      <vt:lpstr>Ejemplo Funcion Contar.</vt:lpstr>
      <vt:lpstr>Contar.si</vt:lpstr>
      <vt:lpstr>Taller Contar.si</vt:lpstr>
      <vt:lpstr>Contar.SI (2)</vt:lpstr>
      <vt:lpstr>Ejemplo De Fincion SI</vt:lpstr>
      <vt:lpstr>Funcion SI</vt:lpstr>
      <vt:lpstr>TallerFuncion si(1)</vt:lpstr>
      <vt:lpstr>Taller Funcion si(2)</vt:lpstr>
      <vt:lpstr>Taller Funcion si(3)</vt:lpstr>
      <vt:lpstr>Sumar.SI(1)</vt:lpstr>
      <vt:lpstr>Sumar.SI(2)</vt:lpstr>
      <vt:lpstr>Sumar.SI(3)</vt:lpstr>
      <vt:lpstr>EJEMPLO.Promedio.SI</vt:lpstr>
      <vt:lpstr>Promedio.SI</vt:lpstr>
      <vt:lpstr>Funciones!Área_de_extracción</vt:lpstr>
      <vt:lpstr>'Funciones (2)'!Área_de_extracción</vt:lpstr>
      <vt:lpstr>Funciones!Criterios</vt:lpstr>
      <vt:lpstr>'Funciones (2)'!Criterios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Ivan</dc:creator>
  <cp:lastModifiedBy>Jorge Ivan</cp:lastModifiedBy>
  <dcterms:created xsi:type="dcterms:W3CDTF">2024-05-15T02:26:26Z</dcterms:created>
  <dcterms:modified xsi:type="dcterms:W3CDTF">2024-05-17T23:09:49Z</dcterms:modified>
</cp:coreProperties>
</file>