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elich/Documents/Maestria/Estadistica- MFin/Excels/"/>
    </mc:Choice>
  </mc:AlternateContent>
  <xr:revisionPtr revIDLastSave="0" documentId="13_ncr:1_{4F9B70A1-6427-4B4D-9410-DA834FF3AF38}" xr6:coauthVersionLast="47" xr6:coauthVersionMax="47" xr10:uidLastSave="{00000000-0000-0000-0000-000000000000}"/>
  <bookViews>
    <workbookView xWindow="0" yWindow="0" windowWidth="28800" windowHeight="18000" xr2:uid="{24A9153B-5078-4BC2-8CCB-658786301D44}"/>
  </bookViews>
  <sheets>
    <sheet name="2. FCI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0" i="1" l="1"/>
  <c r="J170" i="1"/>
  <c r="K170" i="1"/>
  <c r="L170" i="1"/>
  <c r="M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I167" i="1"/>
  <c r="J167" i="1"/>
  <c r="K167" i="1"/>
  <c r="L167" i="1"/>
  <c r="M167" i="1"/>
  <c r="H167" i="1"/>
  <c r="I165" i="1"/>
  <c r="J165" i="1"/>
  <c r="K165" i="1"/>
  <c r="L165" i="1"/>
  <c r="M165" i="1"/>
  <c r="I166" i="1"/>
  <c r="J166" i="1"/>
  <c r="K166" i="1"/>
  <c r="L166" i="1"/>
  <c r="M166" i="1"/>
  <c r="H166" i="1"/>
  <c r="H165" i="1"/>
  <c r="I164" i="1"/>
  <c r="J164" i="1"/>
  <c r="K164" i="1"/>
  <c r="L164" i="1"/>
  <c r="M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</calcChain>
</file>

<file path=xl/sharedStrings.xml><?xml version="1.0" encoding="utf-8"?>
<sst xmlns="http://schemas.openxmlformats.org/spreadsheetml/2006/main" count="40" uniqueCount="23">
  <si>
    <t xml:space="preserve">Aquí encontrará precios históricos de fondos comunes de inversión de acciones argentinas para distintas Sociedades Gerente. </t>
  </si>
  <si>
    <t>Ejemplo para trabajar estadísticas descriptivas, en particular media, desvío y coeficiente de variación</t>
  </si>
  <si>
    <t>PREGUNTAS</t>
  </si>
  <si>
    <t>1) Si su jefe le pide que elija uno de estos fondos para invertir fondos disponibles por un horizonte de un mes, ¿qué fondo recomienda y por qué?</t>
  </si>
  <si>
    <t>Precios</t>
  </si>
  <si>
    <t>Retornos</t>
  </si>
  <si>
    <t>Nombre</t>
  </si>
  <si>
    <t>1784 Acciones - Clase A</t>
  </si>
  <si>
    <t>FBA Calificado - Clase A</t>
  </si>
  <si>
    <t>Fima Acciones</t>
  </si>
  <si>
    <t>Pellegrini Acciones - Clase A</t>
  </si>
  <si>
    <t>Rembrandt Acciones Argentinas - Clase A</t>
  </si>
  <si>
    <t>Superfondo Acciones - Clase A</t>
  </si>
  <si>
    <t>Comisión actual (%)</t>
  </si>
  <si>
    <t>Moneda</t>
  </si>
  <si>
    <t>ARS</t>
  </si>
  <si>
    <t>Retorno Aritmetico</t>
  </si>
  <si>
    <t xml:space="preserve">Retorno Geometrico </t>
  </si>
  <si>
    <t>Mediana</t>
  </si>
  <si>
    <t>Varianza</t>
  </si>
  <si>
    <t>Desvio standart</t>
  </si>
  <si>
    <t>Sharpe</t>
  </si>
  <si>
    <t xml:space="preserve">VaR empirico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</si>
</sst>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"/>
    <numFmt numFmtId="165" formatCode="0.0%"/>
    <numFmt numFmtId="166" formatCode="0.000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2" borderId="4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165" fontId="0" fillId="0" borderId="0" xfId="1" applyNumberFormat="1" applyFont="1"/>
    <xf numFmtId="166" fontId="0" fillId="0" borderId="0" xfId="0" applyNumberFormat="1"/>
    <xf numFmtId="166" fontId="0" fillId="0" borderId="5" xfId="0" applyNumberFormat="1" applyBorder="1"/>
    <xf numFmtId="0" fontId="0" fillId="0" borderId="0" xfId="0" applyAlignment="1">
      <alignment horizontal="center" wrapText="1"/>
    </xf>
    <xf numFmtId="167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C7AE-AA78-40BF-9699-21E581CEBAB7}">
  <dimension ref="A1:M170"/>
  <sheetViews>
    <sheetView tabSelected="1" topLeftCell="A129" zoomScale="99" workbookViewId="0">
      <selection activeCell="H170" sqref="H170:M170"/>
    </sheetView>
  </sheetViews>
  <sheetFormatPr baseColWidth="10" defaultColWidth="11.5" defaultRowHeight="15" x14ac:dyDescent="0.2"/>
  <cols>
    <col min="1" max="1" width="18.6640625" customWidth="1"/>
    <col min="2" max="2" width="12" customWidth="1"/>
    <col min="3" max="3" width="11.33203125" customWidth="1"/>
    <col min="4" max="4" width="8.5" customWidth="1"/>
    <col min="5" max="5" width="13.5" bestFit="1" customWidth="1"/>
    <col min="6" max="6" width="13" customWidth="1"/>
    <col min="7" max="7" width="12.5" customWidth="1"/>
  </cols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6" spans="1:13" x14ac:dyDescent="0.2">
      <c r="B6" s="17" t="s">
        <v>4</v>
      </c>
      <c r="C6" s="17"/>
      <c r="D6" s="17"/>
      <c r="E6" s="17"/>
      <c r="F6" s="17"/>
      <c r="G6" s="17"/>
      <c r="H6" s="17" t="s">
        <v>5</v>
      </c>
      <c r="I6" s="17"/>
      <c r="J6" s="17"/>
      <c r="K6" s="17"/>
      <c r="L6" s="17"/>
      <c r="M6" s="17"/>
    </row>
    <row r="7" spans="1:13" ht="64" x14ac:dyDescent="0.2">
      <c r="A7" s="1" t="s">
        <v>6</v>
      </c>
      <c r="B7" s="2" t="s">
        <v>7</v>
      </c>
      <c r="C7" s="3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2" t="s">
        <v>7</v>
      </c>
      <c r="I7" s="3" t="s">
        <v>8</v>
      </c>
      <c r="J7" s="4" t="s">
        <v>9</v>
      </c>
      <c r="K7" s="4" t="s">
        <v>10</v>
      </c>
      <c r="L7" s="4" t="s">
        <v>11</v>
      </c>
      <c r="M7" s="4" t="s">
        <v>12</v>
      </c>
    </row>
    <row r="8" spans="1:13" x14ac:dyDescent="0.2">
      <c r="A8" s="5" t="s">
        <v>13</v>
      </c>
      <c r="B8" s="6">
        <v>2.2999999999999998</v>
      </c>
      <c r="C8" s="7">
        <v>4.0199999999999996</v>
      </c>
      <c r="D8" s="8">
        <v>5.7</v>
      </c>
      <c r="E8" s="8">
        <v>4</v>
      </c>
      <c r="F8" s="8">
        <v>2.2000000000000002</v>
      </c>
      <c r="G8" s="8">
        <v>3.55</v>
      </c>
      <c r="H8" s="6">
        <v>2.2999999999999998</v>
      </c>
      <c r="I8" s="7">
        <v>4.0199999999999996</v>
      </c>
      <c r="J8" s="8">
        <v>5.7</v>
      </c>
      <c r="K8" s="8">
        <v>4</v>
      </c>
      <c r="L8" s="8">
        <v>2.2000000000000002</v>
      </c>
      <c r="M8" s="8">
        <v>3.55</v>
      </c>
    </row>
    <row r="9" spans="1:13" x14ac:dyDescent="0.2">
      <c r="A9" s="5" t="s">
        <v>14</v>
      </c>
      <c r="B9" s="9" t="s">
        <v>15</v>
      </c>
      <c r="C9" s="10" t="s">
        <v>15</v>
      </c>
      <c r="D9" s="10" t="s">
        <v>15</v>
      </c>
      <c r="E9" s="10" t="s">
        <v>15</v>
      </c>
      <c r="F9" s="8" t="s">
        <v>15</v>
      </c>
      <c r="G9" s="8" t="s">
        <v>15</v>
      </c>
      <c r="H9" s="9" t="s">
        <v>15</v>
      </c>
      <c r="I9" s="10" t="s">
        <v>15</v>
      </c>
      <c r="J9" s="10" t="s">
        <v>15</v>
      </c>
      <c r="K9" s="10" t="s">
        <v>15</v>
      </c>
      <c r="L9" s="8" t="s">
        <v>15</v>
      </c>
      <c r="M9" s="8" t="s">
        <v>15</v>
      </c>
    </row>
    <row r="10" spans="1:13" hidden="1" x14ac:dyDescent="0.2">
      <c r="A10" s="11">
        <v>34059</v>
      </c>
      <c r="B10" s="12">
        <v>1.5916999999999999</v>
      </c>
      <c r="D10">
        <v>2.1969799999999999</v>
      </c>
    </row>
    <row r="11" spans="1:13" hidden="1" x14ac:dyDescent="0.2">
      <c r="A11" s="13">
        <v>34089</v>
      </c>
      <c r="B11" s="12">
        <v>1.4856</v>
      </c>
      <c r="D11">
        <v>2.0789200000000001</v>
      </c>
    </row>
    <row r="12" spans="1:13" hidden="1" x14ac:dyDescent="0.2">
      <c r="A12" s="13">
        <v>34120</v>
      </c>
      <c r="B12" s="12">
        <v>1.4153</v>
      </c>
      <c r="D12">
        <v>2.0069599999999999</v>
      </c>
    </row>
    <row r="13" spans="1:13" hidden="1" x14ac:dyDescent="0.2">
      <c r="A13" s="13">
        <v>34150</v>
      </c>
      <c r="B13" s="12">
        <v>1.5084</v>
      </c>
      <c r="D13">
        <v>2.1274999999999999</v>
      </c>
    </row>
    <row r="14" spans="1:13" hidden="1" x14ac:dyDescent="0.2">
      <c r="A14" s="13">
        <v>34180</v>
      </c>
      <c r="B14" s="12">
        <v>1.4681999999999999</v>
      </c>
      <c r="D14">
        <v>2.06101</v>
      </c>
    </row>
    <row r="15" spans="1:13" hidden="1" x14ac:dyDescent="0.2">
      <c r="A15" s="13">
        <v>34212</v>
      </c>
      <c r="B15" s="12">
        <v>1.5828</v>
      </c>
      <c r="D15">
        <v>2.2364199999999999</v>
      </c>
    </row>
    <row r="16" spans="1:13" hidden="1" x14ac:dyDescent="0.2">
      <c r="A16" s="13">
        <v>34242</v>
      </c>
      <c r="B16" s="12">
        <v>1.7335999999999998</v>
      </c>
      <c r="D16">
        <v>2.44015</v>
      </c>
    </row>
    <row r="17" spans="1:6" hidden="1" x14ac:dyDescent="0.2">
      <c r="A17" s="13">
        <v>34271</v>
      </c>
      <c r="B17" s="12">
        <v>1.9105000000000001</v>
      </c>
      <c r="D17">
        <v>2.6539600000000001</v>
      </c>
    </row>
    <row r="18" spans="1:6" hidden="1" x14ac:dyDescent="0.2">
      <c r="A18" s="13">
        <v>34303</v>
      </c>
      <c r="B18" s="12">
        <v>1.8023</v>
      </c>
      <c r="D18">
        <v>2.50536</v>
      </c>
    </row>
    <row r="19" spans="1:6" hidden="1" x14ac:dyDescent="0.2">
      <c r="A19" s="13">
        <v>34333</v>
      </c>
      <c r="B19" s="12">
        <v>2.1808000000000001</v>
      </c>
      <c r="D19">
        <v>3.1017399999999999</v>
      </c>
    </row>
    <row r="20" spans="1:6" hidden="1" x14ac:dyDescent="0.2">
      <c r="A20" s="13">
        <v>34365</v>
      </c>
      <c r="B20" s="12">
        <v>2.5268999999999999</v>
      </c>
      <c r="D20">
        <v>3.5760000000000001</v>
      </c>
    </row>
    <row r="21" spans="1:6" hidden="1" x14ac:dyDescent="0.2">
      <c r="A21" s="13">
        <v>34393</v>
      </c>
      <c r="B21" s="12">
        <v>2.2890000000000001</v>
      </c>
      <c r="D21">
        <v>3.1776999999999997</v>
      </c>
    </row>
    <row r="22" spans="1:6" hidden="1" x14ac:dyDescent="0.2">
      <c r="A22" s="13">
        <v>34423</v>
      </c>
      <c r="B22" s="12">
        <v>2.0329999999999999</v>
      </c>
      <c r="D22">
        <v>2.8331</v>
      </c>
    </row>
    <row r="23" spans="1:6" hidden="1" x14ac:dyDescent="0.2">
      <c r="A23" s="13">
        <v>34453</v>
      </c>
      <c r="B23" s="12">
        <v>1.9661000000000002</v>
      </c>
      <c r="D23">
        <v>2.7043900000000001</v>
      </c>
    </row>
    <row r="24" spans="1:6" hidden="1" x14ac:dyDescent="0.2">
      <c r="A24" s="13">
        <v>34485</v>
      </c>
      <c r="B24" s="12">
        <v>2.1846000000000001</v>
      </c>
      <c r="D24">
        <v>2.9574799999999999</v>
      </c>
    </row>
    <row r="25" spans="1:6" hidden="1" x14ac:dyDescent="0.2">
      <c r="A25" s="13">
        <v>34515</v>
      </c>
      <c r="B25" s="12">
        <v>1.8641999999999999</v>
      </c>
      <c r="D25">
        <v>2.4956700000000001</v>
      </c>
    </row>
    <row r="26" spans="1:6" hidden="1" x14ac:dyDescent="0.2">
      <c r="A26" s="13">
        <v>34544</v>
      </c>
      <c r="B26" s="12">
        <v>1.9474</v>
      </c>
      <c r="D26">
        <v>2.6344400000000001</v>
      </c>
      <c r="F26">
        <v>1.1701999999999999</v>
      </c>
    </row>
    <row r="27" spans="1:6" hidden="1" x14ac:dyDescent="0.2">
      <c r="A27" s="13">
        <v>34577</v>
      </c>
      <c r="B27" s="12">
        <v>2.1039000000000003</v>
      </c>
      <c r="D27">
        <v>2.8810099999999998</v>
      </c>
      <c r="F27">
        <v>1.2645999999999999</v>
      </c>
    </row>
    <row r="28" spans="1:6" hidden="1" x14ac:dyDescent="0.2">
      <c r="A28" s="13">
        <v>34607</v>
      </c>
      <c r="B28" s="12">
        <v>2.0526</v>
      </c>
      <c r="D28">
        <v>2.76532</v>
      </c>
      <c r="F28">
        <v>1.2359</v>
      </c>
    </row>
    <row r="29" spans="1:6" hidden="1" x14ac:dyDescent="0.2">
      <c r="A29" s="13">
        <v>34638</v>
      </c>
      <c r="B29" s="12">
        <v>1.9331</v>
      </c>
      <c r="D29">
        <v>2.61043</v>
      </c>
      <c r="F29">
        <v>1.1820999999999999</v>
      </c>
    </row>
    <row r="30" spans="1:6" hidden="1" x14ac:dyDescent="0.2">
      <c r="A30" s="13">
        <v>34668</v>
      </c>
      <c r="B30" s="12">
        <v>1.7111999999999998</v>
      </c>
      <c r="D30">
        <v>2.3416200000000003</v>
      </c>
      <c r="F30">
        <v>1.0806</v>
      </c>
    </row>
    <row r="31" spans="1:6" hidden="1" x14ac:dyDescent="0.2">
      <c r="A31" s="13">
        <v>34697</v>
      </c>
      <c r="B31" s="12">
        <v>1.5230000000000001</v>
      </c>
      <c r="D31">
        <v>1.99698</v>
      </c>
      <c r="F31">
        <v>0.97570000000000001</v>
      </c>
    </row>
    <row r="32" spans="1:6" hidden="1" x14ac:dyDescent="0.2">
      <c r="A32" s="13">
        <v>34730</v>
      </c>
      <c r="B32" s="12">
        <v>1.4016</v>
      </c>
      <c r="D32">
        <v>1.81209</v>
      </c>
      <c r="F32">
        <v>0.89149999999999996</v>
      </c>
    </row>
    <row r="33" spans="1:6" hidden="1" x14ac:dyDescent="0.2">
      <c r="A33" s="13">
        <v>34758</v>
      </c>
      <c r="B33" s="12">
        <v>1.1248</v>
      </c>
      <c r="D33">
        <v>1.44889</v>
      </c>
      <c r="F33">
        <v>0.72089999999999999</v>
      </c>
    </row>
    <row r="34" spans="1:6" hidden="1" x14ac:dyDescent="0.2">
      <c r="A34" s="13">
        <v>34789</v>
      </c>
      <c r="B34" s="12">
        <v>1.2798</v>
      </c>
      <c r="D34">
        <v>1.6415199999999999</v>
      </c>
      <c r="F34">
        <v>0.77949999999999997</v>
      </c>
    </row>
    <row r="35" spans="1:6" hidden="1" x14ac:dyDescent="0.2">
      <c r="A35" s="13">
        <v>34817</v>
      </c>
      <c r="B35" s="12">
        <v>1.2964</v>
      </c>
      <c r="D35">
        <v>1.6607099999999999</v>
      </c>
      <c r="F35">
        <v>0.77790000000000004</v>
      </c>
    </row>
    <row r="36" spans="1:6" hidden="1" x14ac:dyDescent="0.2">
      <c r="A36" s="13">
        <v>34850</v>
      </c>
      <c r="B36" s="12">
        <v>1.3991</v>
      </c>
      <c r="D36">
        <v>1.7492699999999999</v>
      </c>
      <c r="F36">
        <v>0.82640000000000002</v>
      </c>
    </row>
    <row r="37" spans="1:6" hidden="1" x14ac:dyDescent="0.2">
      <c r="A37" s="13">
        <v>34880</v>
      </c>
      <c r="B37" s="12">
        <v>1.3115999999999999</v>
      </c>
      <c r="D37">
        <v>1.6244999999999998</v>
      </c>
      <c r="F37">
        <v>0.76719999999999999</v>
      </c>
    </row>
    <row r="38" spans="1:6" hidden="1" x14ac:dyDescent="0.2">
      <c r="A38" s="13">
        <v>34911</v>
      </c>
      <c r="B38" s="12">
        <v>1.4205999999999999</v>
      </c>
      <c r="D38">
        <v>1.7382400000000002</v>
      </c>
      <c r="F38">
        <v>0.84089999999999998</v>
      </c>
    </row>
    <row r="39" spans="1:6" hidden="1" x14ac:dyDescent="0.2">
      <c r="A39" s="13">
        <v>34942</v>
      </c>
      <c r="B39" s="12">
        <v>1.399</v>
      </c>
      <c r="D39">
        <v>1.6600700000000002</v>
      </c>
      <c r="F39">
        <v>0.80320000000000003</v>
      </c>
    </row>
    <row r="40" spans="1:6" hidden="1" x14ac:dyDescent="0.2">
      <c r="A40" s="13">
        <v>34971</v>
      </c>
      <c r="B40" s="12">
        <v>1.3244</v>
      </c>
      <c r="D40">
        <v>1.58412</v>
      </c>
      <c r="F40">
        <v>0.74339999999999995</v>
      </c>
    </row>
    <row r="41" spans="1:6" hidden="1" x14ac:dyDescent="0.2">
      <c r="A41" s="13">
        <v>35003</v>
      </c>
      <c r="B41" s="12">
        <v>1.2479</v>
      </c>
      <c r="D41">
        <v>1.4859</v>
      </c>
      <c r="F41">
        <v>0.70449980999999995</v>
      </c>
    </row>
    <row r="42" spans="1:6" hidden="1" x14ac:dyDescent="0.2">
      <c r="A42" s="13">
        <v>35033</v>
      </c>
      <c r="B42" s="12">
        <v>1.3603000000000001</v>
      </c>
      <c r="D42">
        <v>1.6659999999999999</v>
      </c>
      <c r="F42">
        <v>0.80086553999999999</v>
      </c>
    </row>
    <row r="43" spans="1:6" hidden="1" x14ac:dyDescent="0.2">
      <c r="A43" s="13">
        <v>35061</v>
      </c>
      <c r="B43" s="12">
        <v>1.454</v>
      </c>
      <c r="D43">
        <v>1.8200299999999998</v>
      </c>
      <c r="F43">
        <v>0.86495334000000001</v>
      </c>
    </row>
    <row r="44" spans="1:6" hidden="1" x14ac:dyDescent="0.2">
      <c r="A44" s="13">
        <v>35095</v>
      </c>
      <c r="B44" s="12">
        <v>1.5903</v>
      </c>
      <c r="D44">
        <v>1.9679499999999999</v>
      </c>
      <c r="F44">
        <v>0.95448180999999999</v>
      </c>
    </row>
    <row r="45" spans="1:6" hidden="1" x14ac:dyDescent="0.2">
      <c r="A45" s="13">
        <v>35124</v>
      </c>
      <c r="B45" s="12">
        <v>1.3980000000000001</v>
      </c>
      <c r="D45">
        <v>1.71787</v>
      </c>
      <c r="F45">
        <v>0.84937987999999998</v>
      </c>
    </row>
    <row r="46" spans="1:6" hidden="1" x14ac:dyDescent="0.2">
      <c r="A46" s="13">
        <v>35153</v>
      </c>
      <c r="B46" s="12">
        <v>1.4376</v>
      </c>
      <c r="D46">
        <v>1.7506700000000002</v>
      </c>
      <c r="F46">
        <v>0.88833680999999998</v>
      </c>
    </row>
    <row r="47" spans="1:6" hidden="1" x14ac:dyDescent="0.2">
      <c r="A47" s="13">
        <v>35185</v>
      </c>
      <c r="B47" s="12">
        <v>1.5644</v>
      </c>
      <c r="D47">
        <v>1.9376199999999999</v>
      </c>
      <c r="F47">
        <v>0.95616634999999994</v>
      </c>
    </row>
    <row r="48" spans="1:6" hidden="1" x14ac:dyDescent="0.2">
      <c r="A48" s="13">
        <v>35216</v>
      </c>
      <c r="B48" s="12">
        <v>1.6271</v>
      </c>
      <c r="D48">
        <v>1.99102</v>
      </c>
      <c r="E48">
        <v>0.95097999999999994</v>
      </c>
      <c r="F48">
        <v>0.99779827999999993</v>
      </c>
    </row>
    <row r="49" spans="1:13" hidden="1" x14ac:dyDescent="0.2">
      <c r="A49" s="13">
        <v>35244</v>
      </c>
      <c r="B49" s="12">
        <v>1.637</v>
      </c>
      <c r="D49">
        <v>1.98292</v>
      </c>
      <c r="E49">
        <v>0.94403999999999999</v>
      </c>
      <c r="F49">
        <v>1.0045129900000001</v>
      </c>
    </row>
    <row r="50" spans="1:13" hidden="1" x14ac:dyDescent="0.2">
      <c r="A50" s="13">
        <v>35277</v>
      </c>
      <c r="B50" s="12">
        <v>1.4177</v>
      </c>
      <c r="D50">
        <v>1.7256200000000002</v>
      </c>
      <c r="E50">
        <v>0.82055000000000011</v>
      </c>
      <c r="F50">
        <v>0.88114417</v>
      </c>
    </row>
    <row r="51" spans="1:13" hidden="1" x14ac:dyDescent="0.2">
      <c r="A51" s="13">
        <v>35307</v>
      </c>
      <c r="B51" s="12">
        <v>1.3576999999999999</v>
      </c>
      <c r="D51">
        <v>1.6680099999999998</v>
      </c>
      <c r="E51">
        <v>0.78981999999999997</v>
      </c>
      <c r="F51">
        <v>0.84808340999999998</v>
      </c>
    </row>
    <row r="52" spans="1:13" hidden="1" x14ac:dyDescent="0.2">
      <c r="A52" s="13">
        <v>35338</v>
      </c>
      <c r="B52" s="12">
        <v>1.4819</v>
      </c>
      <c r="D52">
        <v>1.8030900000000001</v>
      </c>
      <c r="E52">
        <v>0.85094999999999998</v>
      </c>
      <c r="F52">
        <v>0.92280227000000004</v>
      </c>
    </row>
    <row r="53" spans="1:13" hidden="1" x14ac:dyDescent="0.2">
      <c r="A53" s="13">
        <v>35369</v>
      </c>
      <c r="B53" s="12">
        <v>1.5157</v>
      </c>
      <c r="D53">
        <v>1.7859200000000002</v>
      </c>
      <c r="E53">
        <v>0.86099000000000003</v>
      </c>
      <c r="F53">
        <v>0.91975694000000008</v>
      </c>
    </row>
    <row r="54" spans="1:13" hidden="1" x14ac:dyDescent="0.2">
      <c r="A54" s="13">
        <v>35398</v>
      </c>
      <c r="B54" s="12">
        <v>1.6408999999999998</v>
      </c>
      <c r="D54">
        <v>1.8973199999999999</v>
      </c>
      <c r="E54">
        <v>0.91346000000000005</v>
      </c>
      <c r="F54">
        <v>0.98583911999999996</v>
      </c>
      <c r="G54">
        <v>1.0599499999999999</v>
      </c>
    </row>
    <row r="55" spans="1:13" hidden="1" x14ac:dyDescent="0.2">
      <c r="A55" s="13">
        <v>35429</v>
      </c>
      <c r="B55" s="12">
        <v>1.7352000000000001</v>
      </c>
      <c r="D55">
        <v>1.9782400000000002</v>
      </c>
      <c r="E55">
        <v>0.94230000000000003</v>
      </c>
      <c r="F55">
        <v>1.0353588599999999</v>
      </c>
      <c r="G55">
        <v>1.11754</v>
      </c>
    </row>
    <row r="56" spans="1:13" hidden="1" x14ac:dyDescent="0.2">
      <c r="A56" s="13">
        <v>35461</v>
      </c>
      <c r="B56" s="12">
        <v>1.8140000000000001</v>
      </c>
      <c r="D56">
        <v>2.0708099999999998</v>
      </c>
      <c r="E56">
        <v>0.98416999999999999</v>
      </c>
      <c r="F56">
        <v>1.10348325</v>
      </c>
      <c r="G56">
        <v>1.18971</v>
      </c>
    </row>
    <row r="57" spans="1:13" hidden="1" x14ac:dyDescent="0.2">
      <c r="A57" s="13">
        <v>35489</v>
      </c>
      <c r="B57" s="12">
        <v>1.8754000000000002</v>
      </c>
      <c r="D57">
        <v>2.1248900000000002</v>
      </c>
      <c r="E57">
        <v>1.01959</v>
      </c>
      <c r="F57">
        <v>1.1288299400000001</v>
      </c>
      <c r="G57">
        <v>1.2236</v>
      </c>
    </row>
    <row r="58" spans="1:13" hidden="1" x14ac:dyDescent="0.2">
      <c r="A58" s="13">
        <v>35520</v>
      </c>
      <c r="B58" s="12">
        <v>1.8402999999999998</v>
      </c>
      <c r="D58">
        <v>2.0637099999999999</v>
      </c>
      <c r="E58">
        <v>1.00647</v>
      </c>
      <c r="F58">
        <v>1.14242556</v>
      </c>
      <c r="G58">
        <v>1.19909</v>
      </c>
    </row>
    <row r="59" spans="1:13" hidden="1" x14ac:dyDescent="0.2">
      <c r="A59" s="13">
        <v>35550</v>
      </c>
      <c r="B59" s="12">
        <v>1.8797000000000001</v>
      </c>
      <c r="D59">
        <v>2.0892500000000003</v>
      </c>
      <c r="E59">
        <v>1.0384800000000001</v>
      </c>
      <c r="F59">
        <v>1.1854212</v>
      </c>
      <c r="G59">
        <v>1.214</v>
      </c>
    </row>
    <row r="60" spans="1:13" hidden="1" x14ac:dyDescent="0.2">
      <c r="A60" s="13">
        <v>35580</v>
      </c>
      <c r="B60" s="12">
        <v>2.0260000000000002</v>
      </c>
      <c r="D60">
        <v>2.2208699999999997</v>
      </c>
      <c r="E60">
        <v>1.08453</v>
      </c>
      <c r="F60">
        <v>1.25919771</v>
      </c>
      <c r="G60">
        <v>1.30637</v>
      </c>
    </row>
    <row r="61" spans="1:13" hidden="1" x14ac:dyDescent="0.2">
      <c r="A61" s="13">
        <v>35611</v>
      </c>
      <c r="B61" s="12">
        <v>2.0750999999999999</v>
      </c>
      <c r="D61">
        <v>2.27678</v>
      </c>
      <c r="E61">
        <v>1.0991200000000001</v>
      </c>
      <c r="F61">
        <v>1.2914816599999999</v>
      </c>
      <c r="G61">
        <v>1.3461500000000002</v>
      </c>
    </row>
    <row r="62" spans="1:13" hidden="1" x14ac:dyDescent="0.2">
      <c r="A62" s="13">
        <v>35642</v>
      </c>
      <c r="B62" s="12">
        <v>2.1835</v>
      </c>
      <c r="D62">
        <v>2.4101300000000001</v>
      </c>
      <c r="E62">
        <v>1.17113</v>
      </c>
      <c r="F62">
        <v>1.3941813000000001</v>
      </c>
      <c r="G62">
        <v>1.4204499999999998</v>
      </c>
    </row>
    <row r="63" spans="1:13" x14ac:dyDescent="0.2">
      <c r="A63" s="13">
        <v>35671</v>
      </c>
      <c r="B63" s="12">
        <v>2.1395</v>
      </c>
      <c r="C63">
        <v>0.96751599999999993</v>
      </c>
      <c r="D63">
        <v>2.3859599999999999</v>
      </c>
      <c r="E63">
        <v>1.14849</v>
      </c>
      <c r="F63">
        <v>1.37723628</v>
      </c>
      <c r="G63">
        <v>1.3913300000000002</v>
      </c>
    </row>
    <row r="64" spans="1:13" x14ac:dyDescent="0.2">
      <c r="A64" s="13">
        <v>35703</v>
      </c>
      <c r="B64" s="12">
        <v>2.1274000000000002</v>
      </c>
      <c r="C64">
        <v>0.979495</v>
      </c>
      <c r="D64">
        <v>2.3818999999999999</v>
      </c>
      <c r="E64">
        <v>1.15649</v>
      </c>
      <c r="F64">
        <v>1.39393916</v>
      </c>
      <c r="G64">
        <v>1.3848099999999999</v>
      </c>
      <c r="H64" s="14">
        <f>+B64/B63-1</f>
        <v>-5.6555269922877738E-3</v>
      </c>
      <c r="I64" s="14">
        <f t="shared" ref="I64:M79" si="0">+C64/C63-1</f>
        <v>1.2381190595297742E-2</v>
      </c>
      <c r="J64" s="14">
        <f t="shared" si="0"/>
        <v>-1.7016211503965151E-3</v>
      </c>
      <c r="K64" s="14">
        <f t="shared" si="0"/>
        <v>6.9656679640224262E-3</v>
      </c>
      <c r="L64" s="14">
        <f t="shared" si="0"/>
        <v>1.2127824573427537E-2</v>
      </c>
      <c r="M64" s="14">
        <f t="shared" si="0"/>
        <v>-4.6861635988588723E-3</v>
      </c>
    </row>
    <row r="65" spans="1:13" x14ac:dyDescent="0.2">
      <c r="A65" s="13">
        <v>35734</v>
      </c>
      <c r="B65" s="12">
        <v>1.7234000000000003</v>
      </c>
      <c r="C65">
        <v>0.81669700000000001</v>
      </c>
      <c r="D65">
        <v>1.90099</v>
      </c>
      <c r="E65">
        <v>0.95182</v>
      </c>
      <c r="F65">
        <v>1.1744988599999999</v>
      </c>
      <c r="G65">
        <v>1.11656</v>
      </c>
      <c r="H65" s="14">
        <f t="shared" ref="H65:M119" si="1">+B65/B64-1</f>
        <v>-0.18990316818651864</v>
      </c>
      <c r="I65" s="14">
        <f t="shared" si="0"/>
        <v>-0.16620605516107789</v>
      </c>
      <c r="J65" s="14">
        <f t="shared" si="0"/>
        <v>-0.20190184306645953</v>
      </c>
      <c r="K65" s="14">
        <f t="shared" si="0"/>
        <v>-0.17697515758891125</v>
      </c>
      <c r="L65" s="14">
        <f t="shared" si="0"/>
        <v>-0.15742458946343107</v>
      </c>
      <c r="M65" s="14">
        <f t="shared" si="0"/>
        <v>-0.19370888425126909</v>
      </c>
    </row>
    <row r="66" spans="1:13" x14ac:dyDescent="0.2">
      <c r="A66" s="13">
        <v>35762</v>
      </c>
      <c r="B66" s="12">
        <v>1.7376</v>
      </c>
      <c r="C66">
        <v>0.85142399999999996</v>
      </c>
      <c r="D66">
        <v>1.95841</v>
      </c>
      <c r="E66">
        <v>0.97936000000000012</v>
      </c>
      <c r="F66">
        <v>1.18175473</v>
      </c>
      <c r="G66">
        <v>1.13079</v>
      </c>
      <c r="H66" s="14">
        <f t="shared" si="1"/>
        <v>8.2395265173493826E-3</v>
      </c>
      <c r="I66" s="14">
        <f t="shared" si="0"/>
        <v>4.2521277781111033E-2</v>
      </c>
      <c r="J66" s="14">
        <f t="shared" si="0"/>
        <v>3.020531407319349E-2</v>
      </c>
      <c r="K66" s="14">
        <f t="shared" si="0"/>
        <v>2.8934042150827066E-2</v>
      </c>
      <c r="L66" s="14">
        <f t="shared" si="0"/>
        <v>6.1778433739816396E-3</v>
      </c>
      <c r="M66" s="14">
        <f t="shared" si="0"/>
        <v>1.2744500967256434E-2</v>
      </c>
    </row>
    <row r="67" spans="1:13" x14ac:dyDescent="0.2">
      <c r="A67" s="13">
        <v>35794</v>
      </c>
      <c r="B67" s="12">
        <v>1.8239999999999998</v>
      </c>
      <c r="C67">
        <v>0.89751800000000004</v>
      </c>
      <c r="D67">
        <v>2.0272900000000003</v>
      </c>
      <c r="E67">
        <v>1.02545</v>
      </c>
      <c r="F67">
        <v>1.2562751399999998</v>
      </c>
      <c r="G67">
        <v>1.1764600000000001</v>
      </c>
      <c r="H67" s="14">
        <f t="shared" si="1"/>
        <v>4.9723756906077332E-2</v>
      </c>
      <c r="I67" s="14">
        <f t="shared" si="0"/>
        <v>5.4137538993498158E-2</v>
      </c>
      <c r="J67" s="14">
        <f t="shared" si="0"/>
        <v>3.5171389034982514E-2</v>
      </c>
      <c r="K67" s="14">
        <f t="shared" si="0"/>
        <v>4.7061346185263586E-2</v>
      </c>
      <c r="L67" s="14">
        <f t="shared" si="0"/>
        <v>6.3059117182463043E-2</v>
      </c>
      <c r="M67" s="14">
        <f t="shared" si="0"/>
        <v>4.0387693559370108E-2</v>
      </c>
    </row>
    <row r="68" spans="1:13" x14ac:dyDescent="0.2">
      <c r="A68" s="13">
        <v>35825</v>
      </c>
      <c r="B68" s="12">
        <v>1.6381000000000001</v>
      </c>
      <c r="C68">
        <v>0.86861300000000008</v>
      </c>
      <c r="D68">
        <v>1.8687100000000001</v>
      </c>
      <c r="E68">
        <v>0.92474999999999996</v>
      </c>
      <c r="F68">
        <v>1.1368322900000001</v>
      </c>
      <c r="G68">
        <v>1.05548</v>
      </c>
      <c r="H68" s="14">
        <f t="shared" si="1"/>
        <v>-0.10191885964912262</v>
      </c>
      <c r="I68" s="14">
        <f t="shared" si="0"/>
        <v>-3.2205482229882842E-2</v>
      </c>
      <c r="J68" s="14">
        <f t="shared" si="0"/>
        <v>-7.8222651914624963E-2</v>
      </c>
      <c r="K68" s="14">
        <f t="shared" si="0"/>
        <v>-9.8200789897118335E-2</v>
      </c>
      <c r="L68" s="14">
        <f t="shared" si="0"/>
        <v>-9.5076982897233653E-2</v>
      </c>
      <c r="M68" s="14">
        <f t="shared" si="0"/>
        <v>-0.10283392550532966</v>
      </c>
    </row>
    <row r="69" spans="1:13" x14ac:dyDescent="0.2">
      <c r="A69" s="13">
        <v>35853</v>
      </c>
      <c r="B69" s="12">
        <v>1.8061</v>
      </c>
      <c r="C69">
        <v>0.96148500000000003</v>
      </c>
      <c r="D69">
        <v>2.01064</v>
      </c>
      <c r="E69">
        <v>1.0092700000000001</v>
      </c>
      <c r="F69">
        <v>1.24692124</v>
      </c>
      <c r="G69">
        <v>1.1652200000000001</v>
      </c>
      <c r="H69" s="14">
        <f t="shared" si="1"/>
        <v>0.10255784140162372</v>
      </c>
      <c r="I69" s="14">
        <f t="shared" si="0"/>
        <v>0.10691988261746022</v>
      </c>
      <c r="J69" s="14">
        <f t="shared" si="0"/>
        <v>7.5950789582118095E-2</v>
      </c>
      <c r="K69" s="14">
        <f t="shared" si="0"/>
        <v>9.1397675047310223E-2</v>
      </c>
      <c r="L69" s="14">
        <f t="shared" si="0"/>
        <v>9.6838338397302159E-2</v>
      </c>
      <c r="M69" s="14">
        <f t="shared" si="0"/>
        <v>0.10397165270777298</v>
      </c>
    </row>
    <row r="70" spans="1:13" x14ac:dyDescent="0.2">
      <c r="A70" s="13">
        <v>35885</v>
      </c>
      <c r="B70" s="12">
        <v>1.8463999999999998</v>
      </c>
      <c r="C70">
        <v>0.98429</v>
      </c>
      <c r="D70">
        <v>2.0561799999999999</v>
      </c>
      <c r="E70">
        <v>1.03284</v>
      </c>
      <c r="F70">
        <v>1.27714887</v>
      </c>
      <c r="G70">
        <v>1.2008000000000001</v>
      </c>
      <c r="H70" s="14">
        <f t="shared" si="1"/>
        <v>2.2313271690382441E-2</v>
      </c>
      <c r="I70" s="14">
        <f t="shared" si="0"/>
        <v>2.3718518749642481E-2</v>
      </c>
      <c r="J70" s="14">
        <f t="shared" si="0"/>
        <v>2.2649504635339879E-2</v>
      </c>
      <c r="K70" s="14">
        <f t="shared" si="0"/>
        <v>2.3353512935091469E-2</v>
      </c>
      <c r="L70" s="14">
        <f t="shared" si="0"/>
        <v>2.4241811776339661E-2</v>
      </c>
      <c r="M70" s="14">
        <f t="shared" si="0"/>
        <v>3.0535006264911235E-2</v>
      </c>
    </row>
    <row r="71" spans="1:13" x14ac:dyDescent="0.2">
      <c r="A71" s="13">
        <v>35915</v>
      </c>
      <c r="B71" s="12">
        <v>1.8047999999999997</v>
      </c>
      <c r="C71">
        <v>0.98871299999999995</v>
      </c>
      <c r="D71">
        <v>2.00806</v>
      </c>
      <c r="E71">
        <v>1.0112399999999999</v>
      </c>
      <c r="F71">
        <v>1.2610635100000001</v>
      </c>
      <c r="G71">
        <v>1.17822</v>
      </c>
      <c r="H71" s="14">
        <f t="shared" si="1"/>
        <v>-2.2530329289428108E-2</v>
      </c>
      <c r="I71" s="14">
        <f t="shared" si="0"/>
        <v>4.4935943675135093E-3</v>
      </c>
      <c r="J71" s="14">
        <f t="shared" si="0"/>
        <v>-2.3402620393156215E-2</v>
      </c>
      <c r="K71" s="14">
        <f t="shared" si="0"/>
        <v>-2.0913210177762376E-2</v>
      </c>
      <c r="L71" s="14">
        <f t="shared" si="0"/>
        <v>-1.2594741598134895E-2</v>
      </c>
      <c r="M71" s="14">
        <f t="shared" si="0"/>
        <v>-1.8804130579613609E-2</v>
      </c>
    </row>
    <row r="72" spans="1:13" x14ac:dyDescent="0.2">
      <c r="A72" s="13">
        <v>35944</v>
      </c>
      <c r="B72" s="12">
        <v>1.5924</v>
      </c>
      <c r="C72">
        <v>0.886799</v>
      </c>
      <c r="D72">
        <v>1.79464</v>
      </c>
      <c r="E72">
        <v>0.88397000000000003</v>
      </c>
      <c r="F72">
        <v>1.0965781400000001</v>
      </c>
      <c r="G72">
        <v>1.01956</v>
      </c>
      <c r="H72" s="14">
        <f t="shared" si="1"/>
        <v>-0.11768617021276584</v>
      </c>
      <c r="I72" s="14">
        <f t="shared" si="0"/>
        <v>-0.10307743500894595</v>
      </c>
      <c r="J72" s="14">
        <f t="shared" si="0"/>
        <v>-0.10628168481021483</v>
      </c>
      <c r="K72" s="14">
        <f t="shared" si="0"/>
        <v>-0.12585538546734687</v>
      </c>
      <c r="L72" s="14">
        <f t="shared" si="0"/>
        <v>-0.13043385102785188</v>
      </c>
      <c r="M72" s="14">
        <f t="shared" si="0"/>
        <v>-0.13466075945069678</v>
      </c>
    </row>
    <row r="73" spans="1:13" x14ac:dyDescent="0.2">
      <c r="A73" s="13">
        <v>35976</v>
      </c>
      <c r="B73" s="12">
        <v>1.4781</v>
      </c>
      <c r="C73">
        <v>0.88453400000000004</v>
      </c>
      <c r="D73">
        <v>1.6333799999999998</v>
      </c>
      <c r="E73">
        <v>0.81763000000000008</v>
      </c>
      <c r="F73">
        <v>1.0248435600000001</v>
      </c>
      <c r="G73">
        <v>0.93444000000000005</v>
      </c>
      <c r="H73" s="14">
        <f t="shared" si="1"/>
        <v>-7.1778447626224651E-2</v>
      </c>
      <c r="I73" s="14">
        <f t="shared" si="0"/>
        <v>-2.5541300790821175E-3</v>
      </c>
      <c r="J73" s="14">
        <f t="shared" si="0"/>
        <v>-8.9856461463023285E-2</v>
      </c>
      <c r="K73" s="14">
        <f t="shared" si="0"/>
        <v>-7.504779573967435E-2</v>
      </c>
      <c r="L73" s="14">
        <f t="shared" si="0"/>
        <v>-6.5416751787519711E-2</v>
      </c>
      <c r="M73" s="14">
        <f t="shared" si="0"/>
        <v>-8.3486994389736724E-2</v>
      </c>
    </row>
    <row r="74" spans="1:13" x14ac:dyDescent="0.2">
      <c r="A74" s="13">
        <v>36007</v>
      </c>
      <c r="B74" s="12">
        <v>1.5886</v>
      </c>
      <c r="C74">
        <v>0.94060500000000002</v>
      </c>
      <c r="D74">
        <v>1.7492400000000001</v>
      </c>
      <c r="E74">
        <v>0.86230999999999991</v>
      </c>
      <c r="F74">
        <v>1.11354931</v>
      </c>
      <c r="G74">
        <v>1.0102</v>
      </c>
      <c r="H74" s="14">
        <f t="shared" si="1"/>
        <v>7.475813544415133E-2</v>
      </c>
      <c r="I74" s="14">
        <f t="shared" si="0"/>
        <v>6.3390440616188926E-2</v>
      </c>
      <c r="J74" s="14">
        <f t="shared" si="0"/>
        <v>7.093266722991598E-2</v>
      </c>
      <c r="K74" s="14">
        <f t="shared" si="0"/>
        <v>5.4645744407616936E-2</v>
      </c>
      <c r="L74" s="14">
        <f t="shared" si="0"/>
        <v>8.6555405587951384E-2</v>
      </c>
      <c r="M74" s="14">
        <f t="shared" si="0"/>
        <v>8.1075296434227839E-2</v>
      </c>
    </row>
    <row r="75" spans="1:13" x14ac:dyDescent="0.2">
      <c r="A75" s="13">
        <v>36038</v>
      </c>
      <c r="B75" s="12">
        <v>1.0249999999999999</v>
      </c>
      <c r="C75">
        <v>0.66969699999999999</v>
      </c>
      <c r="D75">
        <v>1.0474299999999999</v>
      </c>
      <c r="E75">
        <v>0.54720999999999997</v>
      </c>
      <c r="F75">
        <v>0.73792301000000005</v>
      </c>
      <c r="G75">
        <v>0.63649</v>
      </c>
      <c r="H75" s="14">
        <f t="shared" si="1"/>
        <v>-0.35477779176633517</v>
      </c>
      <c r="I75" s="14">
        <f t="shared" si="0"/>
        <v>-0.28801462888247464</v>
      </c>
      <c r="J75" s="14">
        <f t="shared" si="0"/>
        <v>-0.40120852484507574</v>
      </c>
      <c r="K75" s="14">
        <f t="shared" si="0"/>
        <v>-0.36541383029305008</v>
      </c>
      <c r="L75" s="14">
        <f t="shared" si="0"/>
        <v>-0.33732345449524814</v>
      </c>
      <c r="M75" s="14">
        <f t="shared" si="0"/>
        <v>-0.3699366462086715</v>
      </c>
    </row>
    <row r="76" spans="1:13" x14ac:dyDescent="0.2">
      <c r="A76" s="13">
        <v>36068</v>
      </c>
      <c r="B76" s="12">
        <v>1.1145</v>
      </c>
      <c r="C76">
        <v>0.74565499999999996</v>
      </c>
      <c r="D76">
        <v>1.12578</v>
      </c>
      <c r="E76">
        <v>0.60692000000000002</v>
      </c>
      <c r="F76">
        <v>0.79776948999999997</v>
      </c>
      <c r="G76">
        <v>0.68488000000000004</v>
      </c>
      <c r="H76" s="14">
        <f t="shared" si="1"/>
        <v>8.7317073170731785E-2</v>
      </c>
      <c r="I76" s="14">
        <f t="shared" si="0"/>
        <v>0.11342144283160893</v>
      </c>
      <c r="J76" s="14">
        <f t="shared" si="0"/>
        <v>7.4802134748861659E-2</v>
      </c>
      <c r="K76" s="14">
        <f t="shared" si="0"/>
        <v>0.10911715794667498</v>
      </c>
      <c r="L76" s="14">
        <f t="shared" si="0"/>
        <v>8.1101252012726777E-2</v>
      </c>
      <c r="M76" s="14">
        <f t="shared" si="0"/>
        <v>7.6026331914091472E-2</v>
      </c>
    </row>
    <row r="77" spans="1:13" x14ac:dyDescent="0.2">
      <c r="A77" s="13">
        <v>36098</v>
      </c>
      <c r="B77" s="12">
        <v>1.272</v>
      </c>
      <c r="C77">
        <v>0.8258049999999999</v>
      </c>
      <c r="D77">
        <v>1.3143799999999999</v>
      </c>
      <c r="E77">
        <v>0.68879000000000001</v>
      </c>
      <c r="F77">
        <v>0.90038967000000003</v>
      </c>
      <c r="G77">
        <v>0.80047999999999997</v>
      </c>
      <c r="H77" s="14">
        <f t="shared" si="1"/>
        <v>0.14131897711978469</v>
      </c>
      <c r="I77" s="14">
        <f t="shared" si="0"/>
        <v>0.10748938852418344</v>
      </c>
      <c r="J77" s="14">
        <f t="shared" si="0"/>
        <v>0.16752829149567394</v>
      </c>
      <c r="K77" s="14">
        <f t="shared" si="0"/>
        <v>0.13489421999604567</v>
      </c>
      <c r="L77" s="14">
        <f t="shared" si="0"/>
        <v>0.12863387392766801</v>
      </c>
      <c r="M77" s="14">
        <f t="shared" si="0"/>
        <v>0.16878869290970666</v>
      </c>
    </row>
    <row r="78" spans="1:13" x14ac:dyDescent="0.2">
      <c r="A78" s="13">
        <v>36129</v>
      </c>
      <c r="B78" s="12">
        <v>1.3382000000000001</v>
      </c>
      <c r="C78">
        <v>0.86054600000000003</v>
      </c>
      <c r="D78">
        <v>1.4191200000000002</v>
      </c>
      <c r="E78">
        <v>0.74051</v>
      </c>
      <c r="F78">
        <v>0.93296656</v>
      </c>
      <c r="G78">
        <v>0.85561000000000009</v>
      </c>
      <c r="H78" s="14">
        <f t="shared" si="1"/>
        <v>5.2044025157232721E-2</v>
      </c>
      <c r="I78" s="14">
        <f t="shared" si="0"/>
        <v>4.2069253637360138E-2</v>
      </c>
      <c r="J78" s="14">
        <f t="shared" si="0"/>
        <v>7.9687761530151224E-2</v>
      </c>
      <c r="K78" s="14">
        <f t="shared" si="0"/>
        <v>7.5088198144572349E-2</v>
      </c>
      <c r="L78" s="14">
        <f t="shared" si="0"/>
        <v>3.6180879329724025E-2</v>
      </c>
      <c r="M78" s="14">
        <f t="shared" si="0"/>
        <v>6.8871177293623909E-2</v>
      </c>
    </row>
    <row r="79" spans="1:13" x14ac:dyDescent="0.2">
      <c r="A79" s="13">
        <v>36159</v>
      </c>
      <c r="B79" s="12">
        <v>1.1928000000000001</v>
      </c>
      <c r="C79">
        <v>0.80233200000000005</v>
      </c>
      <c r="D79">
        <v>1.27488</v>
      </c>
      <c r="E79">
        <v>0.66206999999999994</v>
      </c>
      <c r="F79">
        <v>0.85648941999999995</v>
      </c>
      <c r="G79">
        <v>0.75478999999999996</v>
      </c>
      <c r="H79" s="14">
        <f t="shared" si="1"/>
        <v>-0.10865341503512183</v>
      </c>
      <c r="I79" s="14">
        <f t="shared" si="0"/>
        <v>-6.7647749219681419E-2</v>
      </c>
      <c r="J79" s="14">
        <f t="shared" si="0"/>
        <v>-0.1016404532386268</v>
      </c>
      <c r="K79" s="14">
        <f t="shared" si="0"/>
        <v>-0.10592699625933488</v>
      </c>
      <c r="L79" s="14">
        <f t="shared" si="0"/>
        <v>-8.1972005513252344E-2</v>
      </c>
      <c r="M79" s="14">
        <f t="shared" si="0"/>
        <v>-0.11783405991047335</v>
      </c>
    </row>
    <row r="80" spans="1:13" x14ac:dyDescent="0.2">
      <c r="A80" s="13">
        <v>36189</v>
      </c>
      <c r="B80" s="12">
        <v>1.0314999999999999</v>
      </c>
      <c r="C80">
        <v>0.72364899999999999</v>
      </c>
      <c r="D80">
        <v>1.06142</v>
      </c>
      <c r="E80">
        <v>0.56362000000000001</v>
      </c>
      <c r="F80">
        <v>0.76911938999999996</v>
      </c>
      <c r="G80">
        <v>0.65764</v>
      </c>
      <c r="H80" s="14">
        <f t="shared" si="1"/>
        <v>-0.13522803487592239</v>
      </c>
      <c r="I80" s="14">
        <f t="shared" si="1"/>
        <v>-9.8067882123609729E-2</v>
      </c>
      <c r="J80" s="14">
        <f t="shared" si="1"/>
        <v>-0.16743536646586343</v>
      </c>
      <c r="K80" s="14">
        <f t="shared" si="1"/>
        <v>-0.14870028848913253</v>
      </c>
      <c r="L80" s="14">
        <f t="shared" si="1"/>
        <v>-0.10200946790446053</v>
      </c>
      <c r="M80" s="14">
        <f t="shared" si="1"/>
        <v>-0.12871129718199759</v>
      </c>
    </row>
    <row r="81" spans="1:13" x14ac:dyDescent="0.2">
      <c r="A81" s="13">
        <v>36217</v>
      </c>
      <c r="B81" s="12">
        <v>1.0584</v>
      </c>
      <c r="C81">
        <v>0.75061300000000009</v>
      </c>
      <c r="D81">
        <v>1.0856699999999999</v>
      </c>
      <c r="E81">
        <v>0.56807000000000007</v>
      </c>
      <c r="F81">
        <v>0.80326304000000004</v>
      </c>
      <c r="G81">
        <v>0.67408000000000001</v>
      </c>
      <c r="H81" s="14">
        <f t="shared" si="1"/>
        <v>2.6078526417838255E-2</v>
      </c>
      <c r="I81" s="14">
        <f t="shared" si="1"/>
        <v>3.7261158379269688E-2</v>
      </c>
      <c r="J81" s="14">
        <f t="shared" si="1"/>
        <v>2.284675246368062E-2</v>
      </c>
      <c r="K81" s="14">
        <f t="shared" si="1"/>
        <v>7.8953905113374745E-3</v>
      </c>
      <c r="L81" s="14">
        <f t="shared" si="1"/>
        <v>4.4393172820672344E-2</v>
      </c>
      <c r="M81" s="14">
        <f t="shared" si="1"/>
        <v>2.4998479411228125E-2</v>
      </c>
    </row>
    <row r="82" spans="1:13" x14ac:dyDescent="0.2">
      <c r="A82" s="13">
        <v>36250</v>
      </c>
      <c r="B82" s="12">
        <v>1.1577999999999999</v>
      </c>
      <c r="C82">
        <v>0.793103</v>
      </c>
      <c r="D82">
        <v>1.14897</v>
      </c>
      <c r="E82">
        <v>0.61487999999999998</v>
      </c>
      <c r="F82">
        <v>0.84927322000000005</v>
      </c>
      <c r="G82">
        <v>0.73510000000000009</v>
      </c>
      <c r="H82" s="14">
        <f t="shared" si="1"/>
        <v>9.3915343915343952E-2</v>
      </c>
      <c r="I82" s="14">
        <f t="shared" si="1"/>
        <v>5.6607066490987901E-2</v>
      </c>
      <c r="J82" s="14">
        <f t="shared" si="1"/>
        <v>5.8305009809610731E-2</v>
      </c>
      <c r="K82" s="14">
        <f t="shared" si="1"/>
        <v>8.2401816677522E-2</v>
      </c>
      <c r="L82" s="14">
        <f t="shared" si="1"/>
        <v>5.7279095027203075E-2</v>
      </c>
      <c r="M82" s="14">
        <f t="shared" si="1"/>
        <v>9.0523380014241761E-2</v>
      </c>
    </row>
    <row r="83" spans="1:13" x14ac:dyDescent="0.2">
      <c r="A83" s="13">
        <v>36280</v>
      </c>
      <c r="B83" s="12">
        <v>1.4956</v>
      </c>
      <c r="C83">
        <v>0.99110900000000002</v>
      </c>
      <c r="D83">
        <v>1.38337</v>
      </c>
      <c r="E83">
        <v>0.81125000000000003</v>
      </c>
      <c r="F83">
        <v>1.1169828100000001</v>
      </c>
      <c r="G83">
        <v>0.98144000000000009</v>
      </c>
      <c r="H83" s="14">
        <f t="shared" si="1"/>
        <v>0.29176023492831238</v>
      </c>
      <c r="I83" s="14">
        <f t="shared" si="1"/>
        <v>0.24965988024254093</v>
      </c>
      <c r="J83" s="14">
        <f t="shared" si="1"/>
        <v>0.20400880788880471</v>
      </c>
      <c r="K83" s="14">
        <f t="shared" si="1"/>
        <v>0.31936312776476727</v>
      </c>
      <c r="L83" s="14">
        <f t="shared" si="1"/>
        <v>0.31522198474596896</v>
      </c>
      <c r="M83" s="14">
        <f t="shared" si="1"/>
        <v>0.33511086926948708</v>
      </c>
    </row>
    <row r="84" spans="1:13" x14ac:dyDescent="0.2">
      <c r="A84" s="13">
        <v>36311</v>
      </c>
      <c r="B84" s="12">
        <v>1.3999000000000001</v>
      </c>
      <c r="C84">
        <v>0.91378700000000002</v>
      </c>
      <c r="D84">
        <v>1.2942199999999999</v>
      </c>
      <c r="E84">
        <v>0.75453000000000003</v>
      </c>
      <c r="F84">
        <v>1.0349696099999999</v>
      </c>
      <c r="G84">
        <v>0.91305000000000003</v>
      </c>
      <c r="H84" s="14">
        <f t="shared" si="1"/>
        <v>-6.3987697245252662E-2</v>
      </c>
      <c r="I84" s="14">
        <f t="shared" si="1"/>
        <v>-7.8015637028823304E-2</v>
      </c>
      <c r="J84" s="14">
        <f t="shared" si="1"/>
        <v>-6.4444074976325982E-2</v>
      </c>
      <c r="K84" s="14">
        <f t="shared" si="1"/>
        <v>-6.9916795069337456E-2</v>
      </c>
      <c r="L84" s="14">
        <f t="shared" si="1"/>
        <v>-7.3423869432690969E-2</v>
      </c>
      <c r="M84" s="14">
        <f t="shared" si="1"/>
        <v>-6.9683322464949571E-2</v>
      </c>
    </row>
    <row r="85" spans="1:13" x14ac:dyDescent="0.2">
      <c r="A85" s="13">
        <v>36341</v>
      </c>
      <c r="B85" s="12">
        <v>1.3447</v>
      </c>
      <c r="C85">
        <v>0.87765899999999997</v>
      </c>
      <c r="D85">
        <v>1.26647</v>
      </c>
      <c r="E85">
        <v>0.73382999999999998</v>
      </c>
      <c r="F85">
        <v>1.01906827</v>
      </c>
      <c r="G85">
        <v>0.89320999999999995</v>
      </c>
      <c r="H85" s="14">
        <f t="shared" si="1"/>
        <v>-3.9431387956282649E-2</v>
      </c>
      <c r="I85" s="14">
        <f t="shared" si="1"/>
        <v>-3.9536565961214243E-2</v>
      </c>
      <c r="J85" s="14">
        <f t="shared" si="1"/>
        <v>-2.1441485991562481E-2</v>
      </c>
      <c r="K85" s="14">
        <f t="shared" si="1"/>
        <v>-2.7434296847043904E-2</v>
      </c>
      <c r="L85" s="14">
        <f t="shared" si="1"/>
        <v>-1.5364064651134934E-2</v>
      </c>
      <c r="M85" s="14">
        <f t="shared" si="1"/>
        <v>-2.1729368599748167E-2</v>
      </c>
    </row>
    <row r="86" spans="1:13" x14ac:dyDescent="0.2">
      <c r="A86" s="13">
        <v>36371</v>
      </c>
      <c r="B86" s="12">
        <v>1.2807999999999999</v>
      </c>
      <c r="C86">
        <v>0.84316000000000002</v>
      </c>
      <c r="D86">
        <v>1.22153</v>
      </c>
      <c r="E86">
        <v>0.69974999999999998</v>
      </c>
      <c r="F86">
        <v>0.97904301999999999</v>
      </c>
      <c r="G86">
        <v>0.85650000000000004</v>
      </c>
      <c r="H86" s="14">
        <f t="shared" si="1"/>
        <v>-4.7519892912917472E-2</v>
      </c>
      <c r="I86" s="14">
        <f t="shared" si="1"/>
        <v>-3.9307977244009251E-2</v>
      </c>
      <c r="J86" s="14">
        <f t="shared" si="1"/>
        <v>-3.548445679723955E-2</v>
      </c>
      <c r="K86" s="14">
        <f t="shared" si="1"/>
        <v>-4.6441273864519017E-2</v>
      </c>
      <c r="L86" s="14">
        <f t="shared" si="1"/>
        <v>-3.9276318553221223E-2</v>
      </c>
      <c r="M86" s="14">
        <f t="shared" si="1"/>
        <v>-4.1098957691920068E-2</v>
      </c>
    </row>
    <row r="87" spans="1:13" x14ac:dyDescent="0.2">
      <c r="A87" s="13">
        <v>36403</v>
      </c>
      <c r="B87" s="12">
        <v>1.3622000000000001</v>
      </c>
      <c r="C87">
        <v>0.89018600000000003</v>
      </c>
      <c r="D87">
        <v>1.2994300000000001</v>
      </c>
      <c r="E87">
        <v>0.74575000000000002</v>
      </c>
      <c r="F87">
        <v>1.0214468399999999</v>
      </c>
      <c r="G87">
        <v>0.90831000000000006</v>
      </c>
      <c r="H87" s="14">
        <f t="shared" si="1"/>
        <v>6.3554028732042633E-2</v>
      </c>
      <c r="I87" s="14">
        <f t="shared" si="1"/>
        <v>5.5773518667868505E-2</v>
      </c>
      <c r="J87" s="14">
        <f t="shared" si="1"/>
        <v>6.3772482051198232E-2</v>
      </c>
      <c r="K87" s="14">
        <f t="shared" si="1"/>
        <v>6.5737763486959588E-2</v>
      </c>
      <c r="L87" s="14">
        <f t="shared" si="1"/>
        <v>4.3311498201580534E-2</v>
      </c>
      <c r="M87" s="14">
        <f t="shared" si="1"/>
        <v>6.0490367775831944E-2</v>
      </c>
    </row>
    <row r="88" spans="1:13" x14ac:dyDescent="0.2">
      <c r="A88" s="13">
        <v>36433</v>
      </c>
      <c r="B88" s="12">
        <v>1.4493</v>
      </c>
      <c r="C88">
        <v>0.94621500000000003</v>
      </c>
      <c r="D88">
        <v>1.35361</v>
      </c>
      <c r="E88">
        <v>0.78433000000000008</v>
      </c>
      <c r="F88">
        <v>1.0500537400000001</v>
      </c>
      <c r="G88">
        <v>0.95462999999999998</v>
      </c>
      <c r="H88" s="14">
        <f t="shared" si="1"/>
        <v>6.3940684187343999E-2</v>
      </c>
      <c r="I88" s="14">
        <f t="shared" si="1"/>
        <v>6.2940778668727715E-2</v>
      </c>
      <c r="J88" s="14">
        <f t="shared" si="1"/>
        <v>4.1695204820574983E-2</v>
      </c>
      <c r="K88" s="14">
        <f t="shared" si="1"/>
        <v>5.1733154542407123E-2</v>
      </c>
      <c r="L88" s="14">
        <f t="shared" si="1"/>
        <v>2.8006254344083326E-2</v>
      </c>
      <c r="M88" s="14">
        <f t="shared" si="1"/>
        <v>5.0995805396835792E-2</v>
      </c>
    </row>
    <row r="89" spans="1:13" x14ac:dyDescent="0.2">
      <c r="A89" s="13">
        <v>36462</v>
      </c>
      <c r="B89" s="12">
        <v>1.4707000000000001</v>
      </c>
      <c r="C89">
        <v>0.94790300000000005</v>
      </c>
      <c r="D89">
        <v>1.36877</v>
      </c>
      <c r="E89">
        <v>0.78137000000000001</v>
      </c>
      <c r="F89">
        <v>1.06201309</v>
      </c>
      <c r="G89">
        <v>0.96004</v>
      </c>
      <c r="H89" s="14">
        <f t="shared" si="1"/>
        <v>1.4765748982267457E-2</v>
      </c>
      <c r="I89" s="14">
        <f t="shared" si="1"/>
        <v>1.7839497365821355E-3</v>
      </c>
      <c r="J89" s="14">
        <f t="shared" si="1"/>
        <v>1.1199680853421601E-2</v>
      </c>
      <c r="K89" s="14">
        <f t="shared" si="1"/>
        <v>-3.773921691125004E-3</v>
      </c>
      <c r="L89" s="14">
        <f t="shared" si="1"/>
        <v>1.1389274228955193E-2</v>
      </c>
      <c r="M89" s="14">
        <f t="shared" si="1"/>
        <v>5.6671171029614165E-3</v>
      </c>
    </row>
    <row r="90" spans="1:13" x14ac:dyDescent="0.2">
      <c r="A90" s="13">
        <v>36494</v>
      </c>
      <c r="B90" s="12">
        <v>1.4952000000000001</v>
      </c>
      <c r="C90">
        <v>0.95707699999999996</v>
      </c>
      <c r="D90">
        <v>1.3658399999999999</v>
      </c>
      <c r="E90">
        <v>0.78510000000000002</v>
      </c>
      <c r="F90">
        <v>1.0744902700000001</v>
      </c>
      <c r="G90">
        <v>0.96594999999999998</v>
      </c>
      <c r="H90" s="14">
        <f t="shared" si="1"/>
        <v>1.6658733936220749E-2</v>
      </c>
      <c r="I90" s="14">
        <f t="shared" si="1"/>
        <v>9.6782054703907772E-3</v>
      </c>
      <c r="J90" s="14">
        <f t="shared" si="1"/>
        <v>-2.1406079911161502E-3</v>
      </c>
      <c r="K90" s="14">
        <f t="shared" si="1"/>
        <v>4.7736667647848563E-3</v>
      </c>
      <c r="L90" s="14">
        <f t="shared" si="1"/>
        <v>1.174861225109769E-2</v>
      </c>
      <c r="M90" s="14">
        <f t="shared" si="1"/>
        <v>6.155993500270851E-3</v>
      </c>
    </row>
    <row r="91" spans="1:13" x14ac:dyDescent="0.2">
      <c r="A91" s="13">
        <v>36524</v>
      </c>
      <c r="B91" s="12">
        <v>1.5144</v>
      </c>
      <c r="C91">
        <v>1.0015620000000001</v>
      </c>
      <c r="D91">
        <v>1.43831</v>
      </c>
      <c r="E91">
        <v>0.80840000000000001</v>
      </c>
      <c r="F91">
        <v>1.1418595600000001</v>
      </c>
      <c r="G91">
        <v>0.99384000000000006</v>
      </c>
      <c r="H91" s="14">
        <f t="shared" si="1"/>
        <v>1.2841091492776791E-2</v>
      </c>
      <c r="I91" s="14">
        <f t="shared" si="1"/>
        <v>4.6480063777522673E-2</v>
      </c>
      <c r="J91" s="14">
        <f t="shared" si="1"/>
        <v>5.3058923446377415E-2</v>
      </c>
      <c r="K91" s="14">
        <f t="shared" si="1"/>
        <v>2.9677748057572284E-2</v>
      </c>
      <c r="L91" s="14">
        <f t="shared" si="1"/>
        <v>6.2698836723761087E-2</v>
      </c>
      <c r="M91" s="14">
        <f t="shared" si="1"/>
        <v>2.8873130079196674E-2</v>
      </c>
    </row>
    <row r="92" spans="1:13" x14ac:dyDescent="0.2">
      <c r="A92" s="13">
        <v>36556</v>
      </c>
      <c r="B92" s="12">
        <v>1.4816</v>
      </c>
      <c r="C92">
        <v>1.0296800000000002</v>
      </c>
      <c r="D92">
        <v>1.49725</v>
      </c>
      <c r="E92">
        <v>0.82935000000000003</v>
      </c>
      <c r="F92">
        <v>1.1878886</v>
      </c>
      <c r="G92">
        <v>1.0197100000000001</v>
      </c>
      <c r="H92" s="14">
        <f t="shared" si="1"/>
        <v>-2.165874273639723E-2</v>
      </c>
      <c r="I92" s="14">
        <f t="shared" si="1"/>
        <v>2.8074148180541991E-2</v>
      </c>
      <c r="J92" s="14">
        <f t="shared" si="1"/>
        <v>4.0978648552815411E-2</v>
      </c>
      <c r="K92" s="14">
        <f t="shared" si="1"/>
        <v>2.5915388421573482E-2</v>
      </c>
      <c r="L92" s="14">
        <f t="shared" si="1"/>
        <v>4.0310596515038988E-2</v>
      </c>
      <c r="M92" s="14">
        <f t="shared" si="1"/>
        <v>2.6030346937132798E-2</v>
      </c>
    </row>
    <row r="93" spans="1:13" x14ac:dyDescent="0.2">
      <c r="A93" s="13">
        <v>36585</v>
      </c>
      <c r="B93" s="12">
        <v>1.6320000000000001</v>
      </c>
      <c r="C93">
        <v>1.1574580000000001</v>
      </c>
      <c r="D93">
        <v>1.6661699999999999</v>
      </c>
      <c r="E93">
        <v>0.91218999999999995</v>
      </c>
      <c r="F93">
        <v>1.3236742800000001</v>
      </c>
      <c r="G93">
        <v>1.1290500000000001</v>
      </c>
      <c r="H93" s="14">
        <f t="shared" si="1"/>
        <v>0.10151187904967607</v>
      </c>
      <c r="I93" s="14">
        <f t="shared" si="1"/>
        <v>0.12409486442389861</v>
      </c>
      <c r="J93" s="14">
        <f t="shared" si="1"/>
        <v>0.11282017031223912</v>
      </c>
      <c r="K93" s="14">
        <f t="shared" si="1"/>
        <v>9.9885452462771918E-2</v>
      </c>
      <c r="L93" s="14">
        <f t="shared" si="1"/>
        <v>0.11430842925843399</v>
      </c>
      <c r="M93" s="14">
        <f t="shared" si="1"/>
        <v>0.10722656441537293</v>
      </c>
    </row>
    <row r="94" spans="1:13" x14ac:dyDescent="0.2">
      <c r="A94" s="13">
        <v>36616</v>
      </c>
      <c r="B94" s="12">
        <v>1.5238</v>
      </c>
      <c r="C94">
        <v>1.0565820000000001</v>
      </c>
      <c r="D94">
        <v>1.5068000000000001</v>
      </c>
      <c r="E94">
        <v>0.82352000000000003</v>
      </c>
      <c r="F94">
        <v>1.17668847</v>
      </c>
      <c r="G94">
        <v>1.0197100000000001</v>
      </c>
      <c r="H94" s="14">
        <f t="shared" si="1"/>
        <v>-6.6299019607843124E-2</v>
      </c>
      <c r="I94" s="14">
        <f t="shared" si="1"/>
        <v>-8.7153054365687543E-2</v>
      </c>
      <c r="J94" s="14">
        <f t="shared" si="1"/>
        <v>-9.5650503850147173E-2</v>
      </c>
      <c r="K94" s="14">
        <f t="shared" si="1"/>
        <v>-9.7205626020894664E-2</v>
      </c>
      <c r="L94" s="14">
        <f t="shared" si="1"/>
        <v>-0.11104379092415406</v>
      </c>
      <c r="M94" s="14">
        <f t="shared" si="1"/>
        <v>-9.6842478189628434E-2</v>
      </c>
    </row>
    <row r="95" spans="1:13" x14ac:dyDescent="0.2">
      <c r="A95" s="13">
        <v>36644</v>
      </c>
      <c r="B95" s="12">
        <v>1.3858999999999999</v>
      </c>
      <c r="C95">
        <v>0.95501899999999995</v>
      </c>
      <c r="D95">
        <v>1.36334</v>
      </c>
      <c r="E95">
        <v>0.74370000000000003</v>
      </c>
      <c r="F95">
        <v>1.05357554</v>
      </c>
      <c r="G95">
        <v>0.90870999999999991</v>
      </c>
      <c r="H95" s="14">
        <f t="shared" si="1"/>
        <v>-9.0497440609003887E-2</v>
      </c>
      <c r="I95" s="14">
        <f t="shared" si="1"/>
        <v>-9.6124105843181318E-2</v>
      </c>
      <c r="J95" s="14">
        <f t="shared" si="1"/>
        <v>-9.5208388638173713E-2</v>
      </c>
      <c r="K95" s="14">
        <f t="shared" si="1"/>
        <v>-9.692539343306783E-2</v>
      </c>
      <c r="L95" s="14">
        <f t="shared" si="1"/>
        <v>-0.10462661370345538</v>
      </c>
      <c r="M95" s="14">
        <f t="shared" si="1"/>
        <v>-0.10885447823400796</v>
      </c>
    </row>
    <row r="96" spans="1:13" x14ac:dyDescent="0.2">
      <c r="A96" s="13">
        <v>36677</v>
      </c>
      <c r="B96" s="12">
        <v>1.2364000000000002</v>
      </c>
      <c r="C96">
        <v>0.85765000000000002</v>
      </c>
      <c r="D96">
        <v>1.2483</v>
      </c>
      <c r="E96">
        <v>0.68924999999999992</v>
      </c>
      <c r="F96">
        <v>0.98495888000000009</v>
      </c>
      <c r="G96">
        <v>0.81471000000000005</v>
      </c>
      <c r="H96" s="14">
        <f t="shared" si="1"/>
        <v>-0.10787214084710284</v>
      </c>
      <c r="I96" s="14">
        <f t="shared" si="1"/>
        <v>-0.10195503963795483</v>
      </c>
      <c r="J96" s="14">
        <f t="shared" si="1"/>
        <v>-8.4381005471855897E-2</v>
      </c>
      <c r="K96" s="14">
        <f t="shared" si="1"/>
        <v>-7.3215006050827092E-2</v>
      </c>
      <c r="L96" s="14">
        <f t="shared" si="1"/>
        <v>-6.5127423136645657E-2</v>
      </c>
      <c r="M96" s="14">
        <f t="shared" si="1"/>
        <v>-0.10344334276061651</v>
      </c>
    </row>
    <row r="97" spans="1:13" x14ac:dyDescent="0.2">
      <c r="A97" s="13">
        <v>36707</v>
      </c>
      <c r="B97" s="12">
        <v>1.3057000000000001</v>
      </c>
      <c r="C97">
        <v>0.92762300000000009</v>
      </c>
      <c r="D97">
        <v>1.3581399999999999</v>
      </c>
      <c r="E97">
        <v>0.72994000000000003</v>
      </c>
      <c r="F97">
        <v>1.07688199</v>
      </c>
      <c r="G97">
        <v>0.88587999999999989</v>
      </c>
      <c r="H97" s="14">
        <f t="shared" si="1"/>
        <v>5.6049822064056842E-2</v>
      </c>
      <c r="I97" s="14">
        <f t="shared" si="1"/>
        <v>8.1586894420801137E-2</v>
      </c>
      <c r="J97" s="14">
        <f t="shared" si="1"/>
        <v>8.7991668669390233E-2</v>
      </c>
      <c r="K97" s="14">
        <f t="shared" si="1"/>
        <v>5.9035183170112582E-2</v>
      </c>
      <c r="L97" s="14">
        <f t="shared" si="1"/>
        <v>9.3326850355417657E-2</v>
      </c>
      <c r="M97" s="14">
        <f t="shared" si="1"/>
        <v>8.7356237188692676E-2</v>
      </c>
    </row>
    <row r="98" spans="1:13" x14ac:dyDescent="0.2">
      <c r="A98" s="13">
        <v>36738</v>
      </c>
      <c r="B98" s="12">
        <v>1.2994999999999999</v>
      </c>
      <c r="C98">
        <v>0.92019300000000004</v>
      </c>
      <c r="D98">
        <v>1.3375700000000001</v>
      </c>
      <c r="E98">
        <v>0.72715000000000007</v>
      </c>
      <c r="F98">
        <v>1.0356997299999999</v>
      </c>
      <c r="G98">
        <v>0.88212000000000002</v>
      </c>
      <c r="H98" s="14">
        <f t="shared" si="1"/>
        <v>-4.7484108141228054E-3</v>
      </c>
      <c r="I98" s="14">
        <f t="shared" si="1"/>
        <v>-8.0097194657744453E-3</v>
      </c>
      <c r="J98" s="14">
        <f t="shared" si="1"/>
        <v>-1.5145713991193688E-2</v>
      </c>
      <c r="K98" s="14">
        <f t="shared" si="1"/>
        <v>-3.8222319642710056E-3</v>
      </c>
      <c r="L98" s="14">
        <f t="shared" si="1"/>
        <v>-3.8242129019169568E-2</v>
      </c>
      <c r="M98" s="14">
        <f t="shared" si="1"/>
        <v>-4.2443671829139884E-3</v>
      </c>
    </row>
    <row r="99" spans="1:13" x14ac:dyDescent="0.2">
      <c r="A99" s="13">
        <v>36769</v>
      </c>
      <c r="B99" s="12">
        <v>1.2829000000000002</v>
      </c>
      <c r="C99">
        <v>0.89215800000000001</v>
      </c>
      <c r="D99">
        <v>1.26447</v>
      </c>
      <c r="E99">
        <v>0.70054000000000005</v>
      </c>
      <c r="F99">
        <v>1.0029040300000001</v>
      </c>
      <c r="G99">
        <v>0.8469199999999999</v>
      </c>
      <c r="H99" s="14">
        <f t="shared" si="1"/>
        <v>-1.2774143901500334E-2</v>
      </c>
      <c r="I99" s="14">
        <f t="shared" si="1"/>
        <v>-3.046643475879518E-2</v>
      </c>
      <c r="J99" s="14">
        <f t="shared" si="1"/>
        <v>-5.4651345350150038E-2</v>
      </c>
      <c r="K99" s="14">
        <f t="shared" si="1"/>
        <v>-3.659492539366016E-2</v>
      </c>
      <c r="L99" s="14">
        <f t="shared" si="1"/>
        <v>-3.1665258810099184E-2</v>
      </c>
      <c r="M99" s="14">
        <f t="shared" si="1"/>
        <v>-3.9903867954473426E-2</v>
      </c>
    </row>
    <row r="100" spans="1:13" x14ac:dyDescent="0.2">
      <c r="A100" s="13">
        <v>36798</v>
      </c>
      <c r="B100" s="12">
        <v>1.2441</v>
      </c>
      <c r="C100">
        <v>0.87019899999999994</v>
      </c>
      <c r="D100">
        <v>1.23153</v>
      </c>
      <c r="E100">
        <v>0.67921000000000009</v>
      </c>
      <c r="F100">
        <v>0.97571206999999993</v>
      </c>
      <c r="G100">
        <v>0.82665999999999995</v>
      </c>
      <c r="H100" s="14">
        <f t="shared" si="1"/>
        <v>-3.0243978486242273E-2</v>
      </c>
      <c r="I100" s="14">
        <f t="shared" si="1"/>
        <v>-2.4613353240121261E-2</v>
      </c>
      <c r="J100" s="14">
        <f t="shared" si="1"/>
        <v>-2.6050440105340522E-2</v>
      </c>
      <c r="K100" s="14">
        <f t="shared" si="1"/>
        <v>-3.0447940160447606E-2</v>
      </c>
      <c r="L100" s="14">
        <f t="shared" si="1"/>
        <v>-2.711322238878644E-2</v>
      </c>
      <c r="M100" s="14">
        <f t="shared" si="1"/>
        <v>-2.392197610163882E-2</v>
      </c>
    </row>
    <row r="101" spans="1:13" x14ac:dyDescent="0.2">
      <c r="A101" s="13">
        <v>36830</v>
      </c>
      <c r="B101" s="12">
        <v>1.1595</v>
      </c>
      <c r="C101">
        <v>0.80871700000000002</v>
      </c>
      <c r="D101">
        <v>1.1391100000000001</v>
      </c>
      <c r="E101">
        <v>0.64299000000000006</v>
      </c>
      <c r="F101">
        <v>0.92440485999999999</v>
      </c>
      <c r="G101">
        <v>0.75242000000000009</v>
      </c>
      <c r="H101" s="14">
        <f t="shared" si="1"/>
        <v>-6.800096455268867E-2</v>
      </c>
      <c r="I101" s="14">
        <f t="shared" si="1"/>
        <v>-7.0652804703291938E-2</v>
      </c>
      <c r="J101" s="14">
        <f t="shared" si="1"/>
        <v>-7.5044862894123487E-2</v>
      </c>
      <c r="K101" s="14">
        <f t="shared" si="1"/>
        <v>-5.3326658912560165E-2</v>
      </c>
      <c r="L101" s="14">
        <f t="shared" si="1"/>
        <v>-5.2584375634504466E-2</v>
      </c>
      <c r="M101" s="14">
        <f t="shared" si="1"/>
        <v>-8.9807175864321298E-2</v>
      </c>
    </row>
    <row r="102" spans="1:13" x14ac:dyDescent="0.2">
      <c r="A102" s="13">
        <v>36860</v>
      </c>
      <c r="B102" s="12">
        <v>1.0545</v>
      </c>
      <c r="C102">
        <v>0.72778200000000004</v>
      </c>
      <c r="D102">
        <v>1.03298</v>
      </c>
      <c r="E102">
        <v>0.59465000000000001</v>
      </c>
      <c r="F102">
        <v>0.81936533999999994</v>
      </c>
      <c r="G102">
        <v>0.68376000000000003</v>
      </c>
      <c r="H102" s="14">
        <f t="shared" si="1"/>
        <v>-9.0556274256144875E-2</v>
      </c>
      <c r="I102" s="14">
        <f t="shared" si="1"/>
        <v>-0.10007827212733256</v>
      </c>
      <c r="J102" s="14">
        <f t="shared" si="1"/>
        <v>-9.3169228608299459E-2</v>
      </c>
      <c r="K102" s="14">
        <f t="shared" si="1"/>
        <v>-7.5180018351762912E-2</v>
      </c>
      <c r="L102" s="14">
        <f t="shared" si="1"/>
        <v>-0.11362934634506361</v>
      </c>
      <c r="M102" s="14">
        <f t="shared" si="1"/>
        <v>-9.1252226150288496E-2</v>
      </c>
    </row>
    <row r="103" spans="1:13" x14ac:dyDescent="0.2">
      <c r="A103" s="13">
        <v>36888</v>
      </c>
      <c r="B103" s="12">
        <v>1.091</v>
      </c>
      <c r="C103">
        <v>0.75884299999999993</v>
      </c>
      <c r="D103">
        <v>1.0721400000000001</v>
      </c>
      <c r="E103">
        <v>0.61424000000000001</v>
      </c>
      <c r="F103">
        <v>0.84281165999999996</v>
      </c>
      <c r="G103">
        <v>0.70938000000000001</v>
      </c>
      <c r="H103" s="14">
        <f t="shared" si="1"/>
        <v>3.4613560929350307E-2</v>
      </c>
      <c r="I103" s="14">
        <f t="shared" si="1"/>
        <v>4.2678989037925996E-2</v>
      </c>
      <c r="J103" s="14">
        <f t="shared" si="1"/>
        <v>3.7909736877771216E-2</v>
      </c>
      <c r="K103" s="14">
        <f t="shared" si="1"/>
        <v>3.2943748423442276E-2</v>
      </c>
      <c r="L103" s="14">
        <f t="shared" si="1"/>
        <v>2.861522065358546E-2</v>
      </c>
      <c r="M103" s="14">
        <f t="shared" si="1"/>
        <v>3.746928746928746E-2</v>
      </c>
    </row>
    <row r="104" spans="1:13" x14ac:dyDescent="0.2">
      <c r="A104" s="13">
        <v>36922</v>
      </c>
      <c r="B104" s="12">
        <v>1.3836999999999999</v>
      </c>
      <c r="C104">
        <v>0.95525599999999999</v>
      </c>
      <c r="D104">
        <v>1.3694999999999999</v>
      </c>
      <c r="E104">
        <v>0.74290999999999996</v>
      </c>
      <c r="F104">
        <v>1.09600023</v>
      </c>
      <c r="G104">
        <v>0.91656000000000004</v>
      </c>
      <c r="H104" s="14">
        <f t="shared" si="1"/>
        <v>0.26828597616865268</v>
      </c>
      <c r="I104" s="14">
        <f t="shared" si="1"/>
        <v>0.25883219585605999</v>
      </c>
      <c r="J104" s="14">
        <f t="shared" si="1"/>
        <v>0.27735183837931587</v>
      </c>
      <c r="K104" s="14">
        <f t="shared" si="1"/>
        <v>0.2094783797864026</v>
      </c>
      <c r="L104" s="14">
        <f t="shared" si="1"/>
        <v>0.30040942955155603</v>
      </c>
      <c r="M104" s="14">
        <f t="shared" si="1"/>
        <v>0.29205785333671663</v>
      </c>
    </row>
    <row r="105" spans="1:13" x14ac:dyDescent="0.2">
      <c r="A105" s="13">
        <v>36950</v>
      </c>
      <c r="B105" s="12">
        <v>1.1282999999999999</v>
      </c>
      <c r="C105">
        <v>0.77110299999999998</v>
      </c>
      <c r="D105">
        <v>1.1406000000000001</v>
      </c>
      <c r="E105">
        <v>0.62343000000000004</v>
      </c>
      <c r="F105">
        <v>0.85930218999999997</v>
      </c>
      <c r="G105">
        <v>0.75124999999999997</v>
      </c>
      <c r="H105" s="14">
        <f t="shared" si="1"/>
        <v>-0.18457758184577588</v>
      </c>
      <c r="I105" s="14">
        <f t="shared" si="1"/>
        <v>-0.19277868969155909</v>
      </c>
      <c r="J105" s="14">
        <f t="shared" si="1"/>
        <v>-0.1671412924424972</v>
      </c>
      <c r="K105" s="14">
        <f t="shared" si="1"/>
        <v>-0.16082701807755972</v>
      </c>
      <c r="L105" s="14">
        <f t="shared" si="1"/>
        <v>-0.21596531964231436</v>
      </c>
      <c r="M105" s="14">
        <f t="shared" si="1"/>
        <v>-0.18035916906694605</v>
      </c>
    </row>
    <row r="106" spans="1:13" x14ac:dyDescent="0.2">
      <c r="A106" s="13">
        <v>36980</v>
      </c>
      <c r="B106" s="12">
        <v>1.1311</v>
      </c>
      <c r="C106">
        <v>0.78284799999999999</v>
      </c>
      <c r="D106">
        <v>1.15124</v>
      </c>
      <c r="E106">
        <v>0.63129000000000002</v>
      </c>
      <c r="F106">
        <v>0.88887844999999999</v>
      </c>
      <c r="G106">
        <v>0.76131000000000004</v>
      </c>
      <c r="H106" s="14">
        <f t="shared" si="1"/>
        <v>2.4816095010193884E-3</v>
      </c>
      <c r="I106" s="14">
        <f t="shared" si="1"/>
        <v>1.523142822683865E-2</v>
      </c>
      <c r="J106" s="14">
        <f t="shared" si="1"/>
        <v>9.3284236366824036E-3</v>
      </c>
      <c r="K106" s="14">
        <f t="shared" si="1"/>
        <v>1.2607670468216092E-2</v>
      </c>
      <c r="L106" s="14">
        <f t="shared" si="1"/>
        <v>3.4418927758115059E-2</v>
      </c>
      <c r="M106" s="14">
        <f t="shared" si="1"/>
        <v>1.3391014975041582E-2</v>
      </c>
    </row>
    <row r="107" spans="1:13" x14ac:dyDescent="0.2">
      <c r="A107" s="13">
        <v>37011</v>
      </c>
      <c r="B107" s="12">
        <v>1.1071</v>
      </c>
      <c r="C107">
        <v>0.76761599999999997</v>
      </c>
      <c r="D107">
        <v>1.1298000000000001</v>
      </c>
      <c r="E107">
        <v>0.62629000000000001</v>
      </c>
      <c r="F107">
        <v>0.85854388000000004</v>
      </c>
      <c r="G107" s="15">
        <v>0.73532893196229476</v>
      </c>
      <c r="H107" s="14">
        <f t="shared" si="1"/>
        <v>-2.1218283087260259E-2</v>
      </c>
      <c r="I107" s="14">
        <f t="shared" si="1"/>
        <v>-1.9457161543492529E-2</v>
      </c>
      <c r="J107" s="14">
        <f t="shared" si="1"/>
        <v>-1.8623397380216011E-2</v>
      </c>
      <c r="K107" s="14">
        <f t="shared" si="1"/>
        <v>-7.9202901994329666E-3</v>
      </c>
      <c r="L107" s="14">
        <f t="shared" si="1"/>
        <v>-3.4126792026513808E-2</v>
      </c>
      <c r="M107" s="14">
        <f t="shared" si="1"/>
        <v>-3.4126792026513919E-2</v>
      </c>
    </row>
    <row r="108" spans="1:13" x14ac:dyDescent="0.2">
      <c r="A108" s="13">
        <v>37042</v>
      </c>
      <c r="B108" s="12">
        <v>1.1132</v>
      </c>
      <c r="C108">
        <v>0.76821600000000001</v>
      </c>
      <c r="D108">
        <v>1.1457200000000001</v>
      </c>
      <c r="E108">
        <v>0.62770000000000004</v>
      </c>
      <c r="F108">
        <v>0.87264766000000005</v>
      </c>
      <c r="G108">
        <v>0.74626000000000003</v>
      </c>
      <c r="H108" s="14">
        <f t="shared" si="1"/>
        <v>5.5098907054467183E-3</v>
      </c>
      <c r="I108" s="14">
        <f t="shared" si="1"/>
        <v>7.816408204102121E-4</v>
      </c>
      <c r="J108" s="14">
        <f t="shared" si="1"/>
        <v>1.4090989555673561E-2</v>
      </c>
      <c r="K108" s="14">
        <f t="shared" si="1"/>
        <v>2.2513532069807773E-3</v>
      </c>
      <c r="L108" s="14">
        <f t="shared" si="1"/>
        <v>1.6427558717208468E-2</v>
      </c>
      <c r="M108" s="14">
        <f t="shared" si="1"/>
        <v>1.4865548685177865E-2</v>
      </c>
    </row>
    <row r="109" spans="1:13" x14ac:dyDescent="0.2">
      <c r="A109" s="13">
        <v>37071</v>
      </c>
      <c r="B109" s="12">
        <v>1.0298</v>
      </c>
      <c r="C109">
        <v>0.70469799999999994</v>
      </c>
      <c r="D109">
        <v>1.0422799999999999</v>
      </c>
      <c r="E109">
        <v>0.58221000000000001</v>
      </c>
      <c r="F109">
        <v>0.80002008000000002</v>
      </c>
      <c r="G109">
        <v>0.68281999999999998</v>
      </c>
      <c r="H109" s="14">
        <f t="shared" si="1"/>
        <v>-7.4919151994250699E-2</v>
      </c>
      <c r="I109" s="14">
        <f t="shared" si="1"/>
        <v>-8.26824747206516E-2</v>
      </c>
      <c r="J109" s="14">
        <f t="shared" si="1"/>
        <v>-9.0283838983346909E-2</v>
      </c>
      <c r="K109" s="14">
        <f t="shared" si="1"/>
        <v>-7.2470925601402003E-2</v>
      </c>
      <c r="L109" s="14">
        <f t="shared" si="1"/>
        <v>-8.3226694265128742E-2</v>
      </c>
      <c r="M109" s="14">
        <f t="shared" si="1"/>
        <v>-8.5010586122799103E-2</v>
      </c>
    </row>
    <row r="110" spans="1:13" x14ac:dyDescent="0.2">
      <c r="A110" s="13">
        <v>37103</v>
      </c>
      <c r="B110" s="12">
        <v>0.8207000000000001</v>
      </c>
      <c r="C110">
        <v>0.58187800000000001</v>
      </c>
      <c r="D110">
        <v>0.83834999999999993</v>
      </c>
      <c r="E110">
        <v>0.47840000000000005</v>
      </c>
      <c r="F110">
        <v>0.63063647</v>
      </c>
      <c r="G110">
        <v>0.53476000000000001</v>
      </c>
      <c r="H110" s="14">
        <f t="shared" si="1"/>
        <v>-0.20304913575451533</v>
      </c>
      <c r="I110" s="14">
        <f t="shared" si="1"/>
        <v>-0.17428742525166796</v>
      </c>
      <c r="J110" s="14">
        <f t="shared" si="1"/>
        <v>-0.19565759680700001</v>
      </c>
      <c r="K110" s="14">
        <f t="shared" si="1"/>
        <v>-0.17830336133010416</v>
      </c>
      <c r="L110" s="14">
        <f t="shared" si="1"/>
        <v>-0.21172419822262467</v>
      </c>
      <c r="M110" s="14">
        <f t="shared" si="1"/>
        <v>-0.21683606221258889</v>
      </c>
    </row>
    <row r="111" spans="1:13" x14ac:dyDescent="0.2">
      <c r="A111" s="13">
        <v>37134</v>
      </c>
      <c r="B111" s="12">
        <v>0.80510000000000004</v>
      </c>
      <c r="C111">
        <v>0.57969599999999999</v>
      </c>
      <c r="D111">
        <v>0.82196999999999998</v>
      </c>
      <c r="E111">
        <v>0.47387999999999997</v>
      </c>
      <c r="F111">
        <v>0.61623318000000005</v>
      </c>
      <c r="G111">
        <v>0.52807000000000004</v>
      </c>
      <c r="H111" s="14">
        <f t="shared" si="1"/>
        <v>-1.9008163762641694E-2</v>
      </c>
      <c r="I111" s="14">
        <f t="shared" si="1"/>
        <v>-3.7499269606343644E-3</v>
      </c>
      <c r="J111" s="14">
        <f t="shared" si="1"/>
        <v>-1.9538378958668723E-2</v>
      </c>
      <c r="K111" s="14">
        <f t="shared" si="1"/>
        <v>-9.4481605351172115E-3</v>
      </c>
      <c r="L111" s="14">
        <f t="shared" si="1"/>
        <v>-2.2839291232237158E-2</v>
      </c>
      <c r="M111" s="14">
        <f t="shared" si="1"/>
        <v>-1.2510284987657938E-2</v>
      </c>
    </row>
    <row r="112" spans="1:13" x14ac:dyDescent="0.2">
      <c r="A112" s="13">
        <v>37162</v>
      </c>
      <c r="B112" s="12">
        <v>0.59770000000000001</v>
      </c>
      <c r="C112">
        <v>0.45915100000000003</v>
      </c>
      <c r="D112">
        <v>0.62503999999999993</v>
      </c>
      <c r="E112">
        <v>0.38392000000000004</v>
      </c>
      <c r="F112">
        <v>0.45546400999999997</v>
      </c>
      <c r="G112">
        <v>0.39829000000000003</v>
      </c>
      <c r="H112" s="14">
        <f t="shared" si="1"/>
        <v>-0.25760775058998886</v>
      </c>
      <c r="I112" s="14">
        <f t="shared" si="1"/>
        <v>-0.20794519886285223</v>
      </c>
      <c r="J112" s="14">
        <f t="shared" si="1"/>
        <v>-0.2395829531491418</v>
      </c>
      <c r="K112" s="14">
        <f t="shared" si="1"/>
        <v>-0.18983708955853784</v>
      </c>
      <c r="L112" s="14">
        <f t="shared" si="1"/>
        <v>-0.260890155249349</v>
      </c>
      <c r="M112" s="14">
        <f t="shared" si="1"/>
        <v>-0.24576287234646921</v>
      </c>
    </row>
    <row r="113" spans="1:13" x14ac:dyDescent="0.2">
      <c r="A113" s="13">
        <v>37195</v>
      </c>
      <c r="B113" s="12">
        <v>0.52160000000000006</v>
      </c>
      <c r="C113">
        <v>0.42223200000000005</v>
      </c>
      <c r="D113">
        <v>0.57326999999999995</v>
      </c>
      <c r="E113">
        <v>0.36220999999999998</v>
      </c>
      <c r="F113">
        <v>0.40968916999999999</v>
      </c>
      <c r="G113">
        <v>0.35564000000000001</v>
      </c>
      <c r="H113" s="14">
        <f t="shared" si="1"/>
        <v>-0.12732139869499737</v>
      </c>
      <c r="I113" s="14">
        <f t="shared" si="1"/>
        <v>-8.0407099189591213E-2</v>
      </c>
      <c r="J113" s="14">
        <f t="shared" si="1"/>
        <v>-8.2826699091258171E-2</v>
      </c>
      <c r="K113" s="14">
        <f t="shared" si="1"/>
        <v>-5.6548239216503648E-2</v>
      </c>
      <c r="L113" s="14">
        <f t="shared" si="1"/>
        <v>-0.10050155225217461</v>
      </c>
      <c r="M113" s="14">
        <f t="shared" si="1"/>
        <v>-0.10708277887971085</v>
      </c>
    </row>
    <row r="114" spans="1:13" x14ac:dyDescent="0.2">
      <c r="A114" s="13">
        <v>37225</v>
      </c>
      <c r="B114" s="12">
        <v>0.46630000000000005</v>
      </c>
      <c r="C114">
        <v>0.41112300000000002</v>
      </c>
      <c r="D114">
        <v>0.51039999999999996</v>
      </c>
      <c r="E114">
        <v>0.35337000000000002</v>
      </c>
      <c r="F114">
        <v>0.37120502999999999</v>
      </c>
      <c r="G114">
        <v>0.32622000000000001</v>
      </c>
      <c r="H114" s="14">
        <f t="shared" si="1"/>
        <v>-0.10601993865030679</v>
      </c>
      <c r="I114" s="14">
        <f t="shared" si="1"/>
        <v>-2.6310180185301069E-2</v>
      </c>
      <c r="J114" s="14">
        <f t="shared" si="1"/>
        <v>-0.10966909135311453</v>
      </c>
      <c r="K114" s="14">
        <f t="shared" si="1"/>
        <v>-2.440573148173697E-2</v>
      </c>
      <c r="L114" s="14">
        <f t="shared" si="1"/>
        <v>-9.393497026050257E-2</v>
      </c>
      <c r="M114" s="14">
        <f t="shared" si="1"/>
        <v>-8.2724103025531459E-2</v>
      </c>
    </row>
    <row r="115" spans="1:13" x14ac:dyDescent="0.2">
      <c r="A115" s="13">
        <v>37245</v>
      </c>
      <c r="B115" s="16">
        <v>0.66917055090569011</v>
      </c>
      <c r="C115">
        <v>0.58998800000000007</v>
      </c>
      <c r="D115">
        <v>0.72337000000000007</v>
      </c>
      <c r="E115">
        <v>0.53709000000000007</v>
      </c>
      <c r="F115">
        <v>0.57973527999999996</v>
      </c>
      <c r="G115">
        <v>0.51563999999999999</v>
      </c>
      <c r="H115" s="14">
        <f t="shared" si="1"/>
        <v>0.43506444543360501</v>
      </c>
      <c r="I115" s="14">
        <f t="shared" si="1"/>
        <v>0.43506444543360523</v>
      </c>
      <c r="J115" s="14">
        <f t="shared" si="1"/>
        <v>0.41726097178683408</v>
      </c>
      <c r="K115" s="14">
        <f t="shared" si="1"/>
        <v>0.51990831140164717</v>
      </c>
      <c r="L115" s="14">
        <f t="shared" si="1"/>
        <v>0.56176569051340697</v>
      </c>
      <c r="M115" s="14">
        <f t="shared" si="1"/>
        <v>0.58065109435350371</v>
      </c>
    </row>
    <row r="116" spans="1:13" x14ac:dyDescent="0.2">
      <c r="A116" s="13">
        <v>37287</v>
      </c>
      <c r="B116" s="12">
        <v>0.91669999999999996</v>
      </c>
      <c r="C116">
        <v>0.84123000000000003</v>
      </c>
      <c r="D116">
        <v>1.02363</v>
      </c>
      <c r="E116">
        <v>0.74986000000000008</v>
      </c>
      <c r="F116">
        <v>0.82523930999999995</v>
      </c>
      <c r="G116">
        <v>0.74702000000000002</v>
      </c>
      <c r="H116" s="14">
        <f t="shared" si="1"/>
        <v>0.36990487516118375</v>
      </c>
      <c r="I116" s="14">
        <f t="shared" si="1"/>
        <v>0.42584255950968486</v>
      </c>
      <c r="J116" s="14">
        <f t="shared" si="1"/>
        <v>0.41508494961084907</v>
      </c>
      <c r="K116" s="14">
        <f t="shared" si="1"/>
        <v>0.39615334487702247</v>
      </c>
      <c r="L116" s="14">
        <f t="shared" si="1"/>
        <v>0.42347609067366054</v>
      </c>
      <c r="M116" s="14">
        <f t="shared" si="1"/>
        <v>0.44872391591032512</v>
      </c>
    </row>
    <row r="117" spans="1:13" x14ac:dyDescent="0.2">
      <c r="A117" s="13">
        <v>37315</v>
      </c>
      <c r="B117" s="12">
        <v>0.85139999999999993</v>
      </c>
      <c r="C117">
        <v>0.79431099999999999</v>
      </c>
      <c r="D117">
        <v>1.0226</v>
      </c>
      <c r="E117">
        <v>0.77807000000000004</v>
      </c>
      <c r="F117">
        <v>0.75868815000000001</v>
      </c>
      <c r="G117">
        <v>0.67668000000000006</v>
      </c>
      <c r="H117" s="14">
        <f t="shared" si="1"/>
        <v>-7.1233773317333937E-2</v>
      </c>
      <c r="I117" s="14">
        <f t="shared" si="1"/>
        <v>-5.5774282895284299E-2</v>
      </c>
      <c r="J117" s="14">
        <f t="shared" si="1"/>
        <v>-1.0062229516525356E-3</v>
      </c>
      <c r="K117" s="14">
        <f t="shared" si="1"/>
        <v>3.7620355799749206E-2</v>
      </c>
      <c r="L117" s="14">
        <f t="shared" si="1"/>
        <v>-8.0644679905032546E-2</v>
      </c>
      <c r="M117" s="14">
        <f t="shared" si="1"/>
        <v>-9.4160798907659715E-2</v>
      </c>
    </row>
    <row r="118" spans="1:13" x14ac:dyDescent="0.2">
      <c r="A118" s="13">
        <v>37343</v>
      </c>
      <c r="B118" s="12">
        <v>0.93149999999999999</v>
      </c>
      <c r="C118">
        <v>0.90677799999999997</v>
      </c>
      <c r="D118">
        <v>1.15205</v>
      </c>
      <c r="E118">
        <v>0.93110999999999999</v>
      </c>
      <c r="F118">
        <v>0.88960142999999992</v>
      </c>
      <c r="G118">
        <v>0.78966999999999998</v>
      </c>
      <c r="H118" s="14">
        <f t="shared" si="1"/>
        <v>9.4080338266384844E-2</v>
      </c>
      <c r="I118" s="14">
        <f t="shared" si="1"/>
        <v>0.14159063641319336</v>
      </c>
      <c r="J118" s="14">
        <f t="shared" si="1"/>
        <v>0.12658908664189328</v>
      </c>
      <c r="K118" s="14">
        <f t="shared" si="1"/>
        <v>0.19669181436117555</v>
      </c>
      <c r="L118" s="14">
        <f t="shared" si="1"/>
        <v>0.17255216125360584</v>
      </c>
      <c r="M118" s="14">
        <f t="shared" si="1"/>
        <v>0.16697700537920412</v>
      </c>
    </row>
    <row r="119" spans="1:13" x14ac:dyDescent="0.2">
      <c r="A119" s="13">
        <v>37376</v>
      </c>
      <c r="B119" s="12">
        <v>0.80389999999999995</v>
      </c>
      <c r="C119">
        <v>0.81835500000000005</v>
      </c>
      <c r="D119">
        <v>1.0603199999999999</v>
      </c>
      <c r="E119">
        <v>0.82750000000000001</v>
      </c>
      <c r="F119">
        <v>0.7925411</v>
      </c>
      <c r="G119">
        <v>0.70885000000000009</v>
      </c>
      <c r="H119" s="14">
        <f t="shared" si="1"/>
        <v>-0.13698336017176604</v>
      </c>
      <c r="I119" s="14">
        <f t="shared" si="1"/>
        <v>-9.7513393575935803E-2</v>
      </c>
      <c r="J119" s="14">
        <f t="shared" si="1"/>
        <v>-7.9623280239572991E-2</v>
      </c>
      <c r="K119" s="14">
        <f t="shared" si="1"/>
        <v>-0.11127578911192015</v>
      </c>
      <c r="L119" s="14">
        <f t="shared" si="1"/>
        <v>-0.10910541139755126</v>
      </c>
      <c r="M119" s="14">
        <f t="shared" si="1"/>
        <v>-0.10234654982461011</v>
      </c>
    </row>
    <row r="120" spans="1:13" x14ac:dyDescent="0.2">
      <c r="A120" s="13">
        <v>37407</v>
      </c>
      <c r="B120" s="12">
        <v>0.68440000000000001</v>
      </c>
      <c r="C120">
        <v>0.78507700000000002</v>
      </c>
      <c r="D120">
        <v>0.94123999999999997</v>
      </c>
      <c r="E120">
        <v>0.83361000000000007</v>
      </c>
      <c r="F120">
        <v>0.66236892000000003</v>
      </c>
      <c r="G120">
        <v>0.61033999999999999</v>
      </c>
      <c r="H120" s="14">
        <f t="shared" ref="H120:M162" si="2">+B120/B119-1</f>
        <v>-0.14865032964299041</v>
      </c>
      <c r="I120" s="14">
        <f t="shared" si="2"/>
        <v>-4.0664503791142059E-2</v>
      </c>
      <c r="J120" s="14">
        <f t="shared" si="2"/>
        <v>-0.11230571902821784</v>
      </c>
      <c r="K120" s="14">
        <f t="shared" si="2"/>
        <v>7.3836858006042227E-3</v>
      </c>
      <c r="L120" s="14">
        <f t="shared" si="2"/>
        <v>-0.16424659869374592</v>
      </c>
      <c r="M120" s="14">
        <f t="shared" si="2"/>
        <v>-0.13897157367567203</v>
      </c>
    </row>
    <row r="121" spans="1:13" x14ac:dyDescent="0.2">
      <c r="A121" s="13">
        <v>37435</v>
      </c>
      <c r="B121" s="12">
        <v>0.75590000000000002</v>
      </c>
      <c r="C121">
        <v>0.82421199999999994</v>
      </c>
      <c r="D121">
        <v>0.91352</v>
      </c>
      <c r="E121">
        <v>0.85797000000000001</v>
      </c>
      <c r="F121">
        <v>0.69318024</v>
      </c>
      <c r="G121">
        <v>0.62582000000000004</v>
      </c>
      <c r="H121" s="14">
        <f t="shared" si="2"/>
        <v>0.10447106954997087</v>
      </c>
      <c r="I121" s="14">
        <f t="shared" si="2"/>
        <v>4.9848613575483647E-2</v>
      </c>
      <c r="J121" s="14">
        <f t="shared" si="2"/>
        <v>-2.9450512090433811E-2</v>
      </c>
      <c r="K121" s="14">
        <f t="shared" si="2"/>
        <v>2.9222298196998509E-2</v>
      </c>
      <c r="L121" s="14">
        <f t="shared" si="2"/>
        <v>4.6516856497433423E-2</v>
      </c>
      <c r="M121" s="14">
        <f t="shared" si="2"/>
        <v>2.5362912475014099E-2</v>
      </c>
    </row>
    <row r="122" spans="1:13" x14ac:dyDescent="0.2">
      <c r="A122" s="13">
        <v>37468</v>
      </c>
      <c r="B122" s="12">
        <v>0.77339999999999998</v>
      </c>
      <c r="C122">
        <v>0.81304799999999999</v>
      </c>
      <c r="D122">
        <v>0.9686499999999999</v>
      </c>
      <c r="E122">
        <v>0.69596999999999998</v>
      </c>
      <c r="F122">
        <v>0.75716280000000002</v>
      </c>
      <c r="G122">
        <v>0.67686000000000002</v>
      </c>
      <c r="H122" s="14">
        <f t="shared" si="2"/>
        <v>2.31512104775764E-2</v>
      </c>
      <c r="I122" s="14">
        <f t="shared" si="2"/>
        <v>-1.3545058795552567E-2</v>
      </c>
      <c r="J122" s="14">
        <f t="shared" si="2"/>
        <v>6.0348979770557643E-2</v>
      </c>
      <c r="K122" s="14">
        <f t="shared" si="2"/>
        <v>-0.18881779083184735</v>
      </c>
      <c r="L122" s="14">
        <f t="shared" si="2"/>
        <v>9.2302919656221061E-2</v>
      </c>
      <c r="M122" s="14">
        <f t="shared" si="2"/>
        <v>8.1556997219647709E-2</v>
      </c>
    </row>
    <row r="123" spans="1:13" x14ac:dyDescent="0.2">
      <c r="A123" s="13">
        <v>37498</v>
      </c>
      <c r="B123" s="12">
        <v>0.80510000000000004</v>
      </c>
      <c r="C123">
        <v>0.81403300000000001</v>
      </c>
      <c r="D123">
        <v>0.99041000000000001</v>
      </c>
      <c r="E123">
        <v>0.69733000000000001</v>
      </c>
      <c r="F123">
        <v>0.79029404999999997</v>
      </c>
      <c r="G123">
        <v>0.70465</v>
      </c>
      <c r="H123" s="14">
        <f t="shared" si="2"/>
        <v>4.0987845875355644E-2</v>
      </c>
      <c r="I123" s="14">
        <f t="shared" si="2"/>
        <v>1.2114905885014515E-3</v>
      </c>
      <c r="J123" s="14">
        <f t="shared" si="2"/>
        <v>2.2464254374645165E-2</v>
      </c>
      <c r="K123" s="14">
        <f t="shared" si="2"/>
        <v>1.9541072172650775E-3</v>
      </c>
      <c r="L123" s="14">
        <f t="shared" si="2"/>
        <v>4.3757102171422035E-2</v>
      </c>
      <c r="M123" s="14">
        <f t="shared" si="2"/>
        <v>4.1057234878704607E-2</v>
      </c>
    </row>
    <row r="124" spans="1:13" x14ac:dyDescent="0.2">
      <c r="A124" s="13">
        <v>37529</v>
      </c>
      <c r="B124" s="12">
        <v>0.8206</v>
      </c>
      <c r="C124">
        <v>0.79291</v>
      </c>
      <c r="D124">
        <v>1.0418000000000001</v>
      </c>
      <c r="E124">
        <v>0.68893000000000004</v>
      </c>
      <c r="F124">
        <v>0.82359160000000009</v>
      </c>
      <c r="G124">
        <v>0.72373999999999994</v>
      </c>
      <c r="H124" s="14">
        <f t="shared" si="2"/>
        <v>1.925226679915526E-2</v>
      </c>
      <c r="I124" s="14">
        <f t="shared" si="2"/>
        <v>-2.5948579480193024E-2</v>
      </c>
      <c r="J124" s="14">
        <f t="shared" si="2"/>
        <v>5.1887602104179198E-2</v>
      </c>
      <c r="K124" s="14">
        <f t="shared" si="2"/>
        <v>-1.2045946682345487E-2</v>
      </c>
      <c r="L124" s="14">
        <f t="shared" si="2"/>
        <v>4.2133114882998424E-2</v>
      </c>
      <c r="M124" s="14">
        <f t="shared" si="2"/>
        <v>2.7091463847300101E-2</v>
      </c>
    </row>
    <row r="125" spans="1:13" x14ac:dyDescent="0.2">
      <c r="A125" s="13">
        <v>37560</v>
      </c>
      <c r="B125" s="12">
        <v>0.91569999999999996</v>
      </c>
      <c r="C125">
        <v>0.84159299999999992</v>
      </c>
      <c r="D125">
        <v>1.1470099999999999</v>
      </c>
      <c r="E125">
        <v>0.71501000000000003</v>
      </c>
      <c r="F125">
        <v>0.91837343999999999</v>
      </c>
      <c r="G125">
        <v>0.88210999999999995</v>
      </c>
      <c r="H125" s="14">
        <f t="shared" si="2"/>
        <v>0.11589081160126735</v>
      </c>
      <c r="I125" s="14">
        <f t="shared" si="2"/>
        <v>6.1397888789396005E-2</v>
      </c>
      <c r="J125" s="14">
        <f t="shared" si="2"/>
        <v>0.10098867344979823</v>
      </c>
      <c r="K125" s="14">
        <f t="shared" si="2"/>
        <v>3.7855805379356289E-2</v>
      </c>
      <c r="L125" s="14">
        <f t="shared" si="2"/>
        <v>0.11508354383410402</v>
      </c>
      <c r="M125" s="14">
        <f t="shared" si="2"/>
        <v>0.21882167629259119</v>
      </c>
    </row>
    <row r="126" spans="1:13" x14ac:dyDescent="0.2">
      <c r="A126" s="13">
        <v>37589</v>
      </c>
      <c r="B126" s="12">
        <v>1.0611999999999999</v>
      </c>
      <c r="C126">
        <v>0.95996300000000001</v>
      </c>
      <c r="D126">
        <v>1.3588800000000001</v>
      </c>
      <c r="E126">
        <v>0.73685</v>
      </c>
      <c r="F126">
        <v>1.07736341</v>
      </c>
      <c r="G126">
        <v>1.0532599999999999</v>
      </c>
      <c r="H126" s="14">
        <f t="shared" si="2"/>
        <v>0.15889483455280118</v>
      </c>
      <c r="I126" s="14">
        <f t="shared" si="2"/>
        <v>0.14064993411304516</v>
      </c>
      <c r="J126" s="14">
        <f t="shared" si="2"/>
        <v>0.18471504171716058</v>
      </c>
      <c r="K126" s="14">
        <f t="shared" si="2"/>
        <v>3.0545027342274933E-2</v>
      </c>
      <c r="L126" s="14">
        <f t="shared" si="2"/>
        <v>0.17312126317590382</v>
      </c>
      <c r="M126" s="14">
        <f t="shared" si="2"/>
        <v>0.19402342111528026</v>
      </c>
    </row>
    <row r="127" spans="1:13" x14ac:dyDescent="0.2">
      <c r="A127" s="13">
        <v>37621</v>
      </c>
      <c r="B127" s="12">
        <v>1.1281000000000001</v>
      </c>
      <c r="C127">
        <v>0.96154300000000004</v>
      </c>
      <c r="D127">
        <v>1.4135200000000001</v>
      </c>
      <c r="E127">
        <v>0.66342000000000001</v>
      </c>
      <c r="F127">
        <v>1.14085529</v>
      </c>
      <c r="G127">
        <v>1.1038399999999999</v>
      </c>
      <c r="H127" s="14">
        <f t="shared" si="2"/>
        <v>6.3041839427063984E-2</v>
      </c>
      <c r="I127" s="14">
        <f t="shared" si="2"/>
        <v>1.6458967689378934E-3</v>
      </c>
      <c r="J127" s="14">
        <f t="shared" si="2"/>
        <v>4.0209584363593454E-2</v>
      </c>
      <c r="K127" s="14">
        <f t="shared" si="2"/>
        <v>-9.9653932279296975E-2</v>
      </c>
      <c r="L127" s="14">
        <f t="shared" si="2"/>
        <v>5.8932649290549088E-2</v>
      </c>
      <c r="M127" s="14">
        <f t="shared" si="2"/>
        <v>4.8022330668590962E-2</v>
      </c>
    </row>
    <row r="128" spans="1:13" x14ac:dyDescent="0.2">
      <c r="A128" s="13">
        <v>37652</v>
      </c>
      <c r="B128" s="12">
        <v>1.1861000000000002</v>
      </c>
      <c r="C128">
        <v>0.99940799999999996</v>
      </c>
      <c r="D128">
        <v>1.4814599999999998</v>
      </c>
      <c r="E128">
        <v>0.66825000000000001</v>
      </c>
      <c r="F128">
        <v>1.18518686</v>
      </c>
      <c r="G128">
        <v>1.1613100000000001</v>
      </c>
      <c r="H128" s="14">
        <f t="shared" si="2"/>
        <v>5.1413881748072043E-2</v>
      </c>
      <c r="I128" s="14">
        <f t="shared" si="2"/>
        <v>3.9379414129165236E-2</v>
      </c>
      <c r="J128" s="14">
        <f t="shared" si="2"/>
        <v>4.8064406587808861E-2</v>
      </c>
      <c r="K128" s="14">
        <f t="shared" si="2"/>
        <v>7.2804558198427127E-3</v>
      </c>
      <c r="L128" s="14">
        <f t="shared" si="2"/>
        <v>3.885818857885126E-2</v>
      </c>
      <c r="M128" s="14">
        <f t="shared" si="2"/>
        <v>5.2063704884766082E-2</v>
      </c>
    </row>
    <row r="129" spans="1:13" x14ac:dyDescent="0.2">
      <c r="A129" s="13">
        <v>37680</v>
      </c>
      <c r="B129" s="12">
        <v>1.3260999999999998</v>
      </c>
      <c r="C129">
        <v>1.060246</v>
      </c>
      <c r="D129">
        <v>1.5843799999999999</v>
      </c>
      <c r="E129">
        <v>0.62860000000000005</v>
      </c>
      <c r="F129">
        <v>1.28215459</v>
      </c>
      <c r="G129">
        <v>1.2514799999999999</v>
      </c>
      <c r="H129" s="14">
        <f t="shared" si="2"/>
        <v>0.11803389258915753</v>
      </c>
      <c r="I129" s="14">
        <f t="shared" si="2"/>
        <v>6.0874037430158623E-2</v>
      </c>
      <c r="J129" s="14">
        <f t="shared" si="2"/>
        <v>6.9472007344106634E-2</v>
      </c>
      <c r="K129" s="14">
        <f t="shared" si="2"/>
        <v>-5.9334081556303708E-2</v>
      </c>
      <c r="L129" s="14">
        <f t="shared" si="2"/>
        <v>8.1816406570690559E-2</v>
      </c>
      <c r="M129" s="14">
        <f t="shared" si="2"/>
        <v>7.7645073236259021E-2</v>
      </c>
    </row>
    <row r="130" spans="1:13" x14ac:dyDescent="0.2">
      <c r="A130" s="13">
        <v>37708</v>
      </c>
      <c r="B130" s="12">
        <v>1.2829999999999999</v>
      </c>
      <c r="C130">
        <v>1.021844</v>
      </c>
      <c r="D130">
        <v>1.5138100000000001</v>
      </c>
      <c r="E130">
        <v>0.59372999999999998</v>
      </c>
      <c r="F130">
        <v>1.2322939799999999</v>
      </c>
      <c r="G130">
        <v>1.2089000000000001</v>
      </c>
      <c r="H130" s="14">
        <f t="shared" si="2"/>
        <v>-3.2501319659150818E-2</v>
      </c>
      <c r="I130" s="14">
        <f t="shared" si="2"/>
        <v>-3.621989613731158E-2</v>
      </c>
      <c r="J130" s="14">
        <f t="shared" si="2"/>
        <v>-4.4541082316110869E-2</v>
      </c>
      <c r="K130" s="14">
        <f t="shared" si="2"/>
        <v>-5.5472478523703517E-2</v>
      </c>
      <c r="L130" s="14">
        <f t="shared" si="2"/>
        <v>-3.8888142185725116E-2</v>
      </c>
      <c r="M130" s="14">
        <f t="shared" si="2"/>
        <v>-3.4023715920350139E-2</v>
      </c>
    </row>
    <row r="131" spans="1:13" x14ac:dyDescent="0.2">
      <c r="A131" s="13">
        <v>37741</v>
      </c>
      <c r="B131" s="12">
        <v>1.4444000000000001</v>
      </c>
      <c r="C131">
        <v>1.1010409999999999</v>
      </c>
      <c r="D131">
        <v>1.5909200000000001</v>
      </c>
      <c r="E131">
        <v>0.55643999999999993</v>
      </c>
      <c r="F131">
        <v>1.37733131</v>
      </c>
      <c r="G131">
        <v>1.3542599999999998</v>
      </c>
      <c r="H131" s="14">
        <f t="shared" si="2"/>
        <v>0.12579890880748268</v>
      </c>
      <c r="I131" s="14">
        <f t="shared" si="2"/>
        <v>7.7504002567906571E-2</v>
      </c>
      <c r="J131" s="14">
        <f t="shared" si="2"/>
        <v>5.0937700239792383E-2</v>
      </c>
      <c r="K131" s="14">
        <f t="shared" si="2"/>
        <v>-6.2806326107826882E-2</v>
      </c>
      <c r="L131" s="14">
        <f t="shared" si="2"/>
        <v>0.11769702064112986</v>
      </c>
      <c r="M131" s="14">
        <f t="shared" si="2"/>
        <v>0.12024154189759262</v>
      </c>
    </row>
    <row r="132" spans="1:13" x14ac:dyDescent="0.2">
      <c r="A132" s="13">
        <v>37771</v>
      </c>
      <c r="B132" s="12">
        <v>1.5292999999999999</v>
      </c>
      <c r="C132">
        <v>1.1618789999999999</v>
      </c>
      <c r="D132">
        <v>1.63639</v>
      </c>
      <c r="E132">
        <v>0.57355</v>
      </c>
      <c r="F132">
        <v>1.44942886</v>
      </c>
      <c r="G132">
        <v>1.42625</v>
      </c>
      <c r="H132" s="14">
        <f t="shared" si="2"/>
        <v>5.8778731653281513E-2</v>
      </c>
      <c r="I132" s="14">
        <f t="shared" si="2"/>
        <v>5.5254981422126814E-2</v>
      </c>
      <c r="J132" s="14">
        <f t="shared" si="2"/>
        <v>2.8580946873506985E-2</v>
      </c>
      <c r="K132" s="14">
        <f t="shared" si="2"/>
        <v>3.07490475163541E-2</v>
      </c>
      <c r="L132" s="14">
        <f t="shared" si="2"/>
        <v>5.2345829559338197E-2</v>
      </c>
      <c r="M132" s="14">
        <f t="shared" si="2"/>
        <v>5.3158182328356673E-2</v>
      </c>
    </row>
    <row r="133" spans="1:13" x14ac:dyDescent="0.2">
      <c r="A133" s="13">
        <v>37802</v>
      </c>
      <c r="B133" s="12">
        <v>1.7405000000000002</v>
      </c>
      <c r="C133">
        <v>1.3442210000000001</v>
      </c>
      <c r="D133">
        <v>1.8757900000000001</v>
      </c>
      <c r="E133">
        <v>0.59463999999999995</v>
      </c>
      <c r="F133">
        <v>1.6169129099999999</v>
      </c>
      <c r="G133">
        <v>1.64398</v>
      </c>
      <c r="H133" s="14">
        <f t="shared" si="2"/>
        <v>0.13810239979075423</v>
      </c>
      <c r="I133" s="14">
        <f t="shared" si="2"/>
        <v>0.15693716815606473</v>
      </c>
      <c r="J133" s="14">
        <f t="shared" si="2"/>
        <v>0.14629764298241854</v>
      </c>
      <c r="K133" s="14">
        <f t="shared" si="2"/>
        <v>3.6770987708133474E-2</v>
      </c>
      <c r="L133" s="14">
        <f t="shared" si="2"/>
        <v>0.11555175602064383</v>
      </c>
      <c r="M133" s="14">
        <f t="shared" si="2"/>
        <v>0.15265907099035925</v>
      </c>
    </row>
    <row r="134" spans="1:13" x14ac:dyDescent="0.2">
      <c r="A134" s="13">
        <v>37833</v>
      </c>
      <c r="B134" s="12">
        <v>1.7401</v>
      </c>
      <c r="C134">
        <v>1.3420050000000001</v>
      </c>
      <c r="D134">
        <v>1.8625399999999999</v>
      </c>
      <c r="E134">
        <v>0.57960999999999996</v>
      </c>
      <c r="F134">
        <v>1.5985286400000001</v>
      </c>
      <c r="G134">
        <v>1.6384299999999998</v>
      </c>
      <c r="H134" s="14">
        <f t="shared" si="2"/>
        <v>-2.2981901752383571E-4</v>
      </c>
      <c r="I134" s="14">
        <f t="shared" si="2"/>
        <v>-1.6485384471749409E-3</v>
      </c>
      <c r="J134" s="14">
        <f t="shared" si="2"/>
        <v>-7.0636904984034965E-3</v>
      </c>
      <c r="K134" s="14">
        <f t="shared" si="2"/>
        <v>-2.5275797120947074E-2</v>
      </c>
      <c r="L134" s="14">
        <f t="shared" si="2"/>
        <v>-1.1369981578043031E-2</v>
      </c>
      <c r="M134" s="14">
        <f t="shared" si="2"/>
        <v>-3.3759534787528578E-3</v>
      </c>
    </row>
    <row r="135" spans="1:13" x14ac:dyDescent="0.2">
      <c r="A135" s="13">
        <v>37862</v>
      </c>
      <c r="B135" s="12">
        <v>1.6620999999999999</v>
      </c>
      <c r="C135">
        <v>1.2884580000000001</v>
      </c>
      <c r="D135">
        <v>1.7984599999999999</v>
      </c>
      <c r="E135">
        <v>0.55386999999999997</v>
      </c>
      <c r="F135">
        <v>1.5267360000000001</v>
      </c>
      <c r="G135">
        <v>1.57409</v>
      </c>
      <c r="H135" s="14">
        <f t="shared" si="2"/>
        <v>-4.4825010056893322E-2</v>
      </c>
      <c r="I135" s="14">
        <f t="shared" si="2"/>
        <v>-3.9900745526283421E-2</v>
      </c>
      <c r="J135" s="14">
        <f t="shared" si="2"/>
        <v>-3.4404630236129163E-2</v>
      </c>
      <c r="K135" s="14">
        <f t="shared" si="2"/>
        <v>-4.4409171684408499E-2</v>
      </c>
      <c r="L135" s="14">
        <f t="shared" si="2"/>
        <v>-4.4911700800055687E-2</v>
      </c>
      <c r="M135" s="14">
        <f t="shared" si="2"/>
        <v>-3.9269300488882553E-2</v>
      </c>
    </row>
    <row r="136" spans="1:13" x14ac:dyDescent="0.2">
      <c r="A136" s="13">
        <v>37894</v>
      </c>
      <c r="B136" s="12">
        <v>1.9103000000000001</v>
      </c>
      <c r="C136">
        <v>1.451311</v>
      </c>
      <c r="D136">
        <v>2.0531600000000001</v>
      </c>
      <c r="E136">
        <v>0.62114999999999998</v>
      </c>
      <c r="F136">
        <v>1.7425707199999998</v>
      </c>
      <c r="G136">
        <v>1.7798699999999998</v>
      </c>
      <c r="H136" s="14">
        <f t="shared" si="2"/>
        <v>0.14932916190361611</v>
      </c>
      <c r="I136" s="14">
        <f t="shared" si="2"/>
        <v>0.1263937202454406</v>
      </c>
      <c r="J136" s="14">
        <f t="shared" si="2"/>
        <v>0.14162116477430708</v>
      </c>
      <c r="K136" s="14">
        <f t="shared" si="2"/>
        <v>0.12147254770975136</v>
      </c>
      <c r="L136" s="14">
        <f t="shared" si="2"/>
        <v>0.14137003384999081</v>
      </c>
      <c r="M136" s="14">
        <f t="shared" si="2"/>
        <v>0.13072950085446178</v>
      </c>
    </row>
    <row r="137" spans="1:13" x14ac:dyDescent="0.2">
      <c r="A137" s="13">
        <v>37925</v>
      </c>
      <c r="B137" s="12">
        <v>2.0973999999999999</v>
      </c>
      <c r="C137">
        <v>1.5715380000000001</v>
      </c>
      <c r="D137">
        <v>2.2556600000000002</v>
      </c>
      <c r="E137">
        <v>0.68733</v>
      </c>
      <c r="F137">
        <v>1.9138021199999999</v>
      </c>
      <c r="G137">
        <v>1.9914599999999998</v>
      </c>
      <c r="H137" s="14">
        <f t="shared" si="2"/>
        <v>9.7942731508140035E-2</v>
      </c>
      <c r="I137" s="14">
        <f t="shared" si="2"/>
        <v>8.2840273380412555E-2</v>
      </c>
      <c r="J137" s="14">
        <f t="shared" si="2"/>
        <v>9.8628455648853475E-2</v>
      </c>
      <c r="K137" s="14">
        <f t="shared" si="2"/>
        <v>0.10654431296788225</v>
      </c>
      <c r="L137" s="14">
        <f t="shared" si="2"/>
        <v>9.8263673338893298E-2</v>
      </c>
      <c r="M137" s="14">
        <f t="shared" si="2"/>
        <v>0.11887946872524391</v>
      </c>
    </row>
    <row r="138" spans="1:13" x14ac:dyDescent="0.2">
      <c r="A138" s="13">
        <v>37953</v>
      </c>
      <c r="B138" s="12">
        <v>2.2734999999999999</v>
      </c>
      <c r="C138">
        <v>1.6779469999999999</v>
      </c>
      <c r="D138">
        <v>2.38849</v>
      </c>
      <c r="E138">
        <v>0.72912999999999994</v>
      </c>
      <c r="F138">
        <v>2.03085841</v>
      </c>
      <c r="G138">
        <v>2.1136699999999999</v>
      </c>
      <c r="H138" s="14">
        <f t="shared" si="2"/>
        <v>8.3961094688662197E-2</v>
      </c>
      <c r="I138" s="14">
        <f t="shared" si="2"/>
        <v>6.7710103096456864E-2</v>
      </c>
      <c r="J138" s="14">
        <f t="shared" si="2"/>
        <v>5.8887420976565519E-2</v>
      </c>
      <c r="K138" s="14">
        <f t="shared" si="2"/>
        <v>6.0815037900280755E-2</v>
      </c>
      <c r="L138" s="14">
        <f t="shared" si="2"/>
        <v>6.1164259761609996E-2</v>
      </c>
      <c r="M138" s="14">
        <f t="shared" si="2"/>
        <v>6.1367037249053569E-2</v>
      </c>
    </row>
    <row r="139" spans="1:13" x14ac:dyDescent="0.2">
      <c r="A139" s="13">
        <v>37986</v>
      </c>
      <c r="B139" s="12">
        <v>2.5100000000000002</v>
      </c>
      <c r="C139">
        <v>1.8583610000000002</v>
      </c>
      <c r="D139">
        <v>2.6372899999999997</v>
      </c>
      <c r="E139">
        <v>0.79291</v>
      </c>
      <c r="F139">
        <v>2.23362624</v>
      </c>
      <c r="G139">
        <v>2.3306100000000001</v>
      </c>
      <c r="H139" s="14">
        <f t="shared" si="2"/>
        <v>0.10402463162524755</v>
      </c>
      <c r="I139" s="14">
        <f t="shared" si="2"/>
        <v>0.10752067854348213</v>
      </c>
      <c r="J139" s="14">
        <f t="shared" si="2"/>
        <v>0.10416623054733321</v>
      </c>
      <c r="K139" s="14">
        <f t="shared" si="2"/>
        <v>8.7474112983967345E-2</v>
      </c>
      <c r="L139" s="14">
        <f t="shared" si="2"/>
        <v>9.9843410550713774E-2</v>
      </c>
      <c r="M139" s="14">
        <f t="shared" si="2"/>
        <v>0.1026366462125119</v>
      </c>
    </row>
    <row r="140" spans="1:13" x14ac:dyDescent="0.2">
      <c r="A140" s="13">
        <v>38016</v>
      </c>
      <c r="B140" s="12">
        <v>2.6486999999999998</v>
      </c>
      <c r="C140">
        <v>1.976478</v>
      </c>
      <c r="D140">
        <v>2.80098</v>
      </c>
      <c r="E140">
        <v>0.8377</v>
      </c>
      <c r="F140">
        <v>2.42012071</v>
      </c>
      <c r="G140">
        <v>2.52284</v>
      </c>
      <c r="H140" s="14">
        <f t="shared" si="2"/>
        <v>5.5258964143426237E-2</v>
      </c>
      <c r="I140" s="14">
        <f t="shared" si="2"/>
        <v>6.3559771217755801E-2</v>
      </c>
      <c r="J140" s="14">
        <f t="shared" si="2"/>
        <v>6.2067501109093204E-2</v>
      </c>
      <c r="K140" s="14">
        <f t="shared" si="2"/>
        <v>5.6488126016824181E-2</v>
      </c>
      <c r="L140" s="14">
        <f t="shared" si="2"/>
        <v>8.3494036137397698E-2</v>
      </c>
      <c r="M140" s="14">
        <f t="shared" si="2"/>
        <v>8.248055230175777E-2</v>
      </c>
    </row>
    <row r="141" spans="1:13" x14ac:dyDescent="0.2">
      <c r="A141" s="13">
        <v>38044</v>
      </c>
      <c r="B141" s="12">
        <v>2.7449000000000003</v>
      </c>
      <c r="C141">
        <v>2.132997</v>
      </c>
      <c r="D141">
        <v>2.8925000000000001</v>
      </c>
      <c r="E141">
        <v>0.87131000000000003</v>
      </c>
      <c r="F141">
        <v>2.5037001800000001</v>
      </c>
      <c r="G141">
        <v>2.6133600000000001</v>
      </c>
      <c r="H141" s="14">
        <f t="shared" si="2"/>
        <v>3.6319704005738807E-2</v>
      </c>
      <c r="I141" s="14">
        <f t="shared" si="2"/>
        <v>7.919086374854678E-2</v>
      </c>
      <c r="J141" s="14">
        <f t="shared" si="2"/>
        <v>3.2674278288313374E-2</v>
      </c>
      <c r="K141" s="14">
        <f t="shared" si="2"/>
        <v>4.0121761967291336E-2</v>
      </c>
      <c r="L141" s="14">
        <f t="shared" si="2"/>
        <v>3.4535248450479283E-2</v>
      </c>
      <c r="M141" s="14">
        <f t="shared" si="2"/>
        <v>3.5880198506445193E-2</v>
      </c>
    </row>
    <row r="142" spans="1:13" x14ac:dyDescent="0.2">
      <c r="A142" s="13">
        <v>38077</v>
      </c>
      <c r="B142" s="12">
        <v>2.7664999999999997</v>
      </c>
      <c r="C142">
        <v>2.1509659999999999</v>
      </c>
      <c r="D142">
        <v>2.9264700000000001</v>
      </c>
      <c r="E142">
        <v>0.87947999999999993</v>
      </c>
      <c r="F142">
        <v>2.54110039</v>
      </c>
      <c r="G142">
        <v>2.6531099999999999</v>
      </c>
      <c r="H142" s="14">
        <f t="shared" si="2"/>
        <v>7.8691391307512681E-3</v>
      </c>
      <c r="I142" s="14">
        <f t="shared" si="2"/>
        <v>8.424296893057015E-3</v>
      </c>
      <c r="J142" s="14">
        <f t="shared" si="2"/>
        <v>1.1744165946413254E-2</v>
      </c>
      <c r="K142" s="14">
        <f t="shared" si="2"/>
        <v>9.3766856801826837E-3</v>
      </c>
      <c r="L142" s="14">
        <f t="shared" si="2"/>
        <v>1.4937974721877412E-2</v>
      </c>
      <c r="M142" s="14">
        <f t="shared" si="2"/>
        <v>1.5210303976489925E-2</v>
      </c>
    </row>
    <row r="143" spans="1:13" x14ac:dyDescent="0.2">
      <c r="A143" s="13">
        <v>38107</v>
      </c>
      <c r="B143" s="12">
        <v>2.4678</v>
      </c>
      <c r="C143">
        <v>1.9406730000000001</v>
      </c>
      <c r="D143">
        <v>2.60866</v>
      </c>
      <c r="E143">
        <v>0.78388999999999998</v>
      </c>
      <c r="F143">
        <v>2.27690488</v>
      </c>
      <c r="G143">
        <v>2.3808099999999999</v>
      </c>
      <c r="H143" s="14">
        <f t="shared" si="2"/>
        <v>-0.10797035966022039</v>
      </c>
      <c r="I143" s="14">
        <f t="shared" si="2"/>
        <v>-9.7766770836916872E-2</v>
      </c>
      <c r="J143" s="14">
        <f t="shared" si="2"/>
        <v>-0.10859841378862589</v>
      </c>
      <c r="K143" s="14">
        <f t="shared" si="2"/>
        <v>-0.10868922545140303</v>
      </c>
      <c r="L143" s="14">
        <f t="shared" si="2"/>
        <v>-0.10396893843300692</v>
      </c>
      <c r="M143" s="14">
        <f t="shared" si="2"/>
        <v>-0.10263426695463063</v>
      </c>
    </row>
    <row r="144" spans="1:13" x14ac:dyDescent="0.2">
      <c r="A144" s="13">
        <v>38138</v>
      </c>
      <c r="B144" s="12">
        <v>2.153</v>
      </c>
      <c r="C144">
        <v>1.73332</v>
      </c>
      <c r="D144">
        <v>2.2821100000000003</v>
      </c>
      <c r="E144">
        <v>0.68547999999999998</v>
      </c>
      <c r="F144">
        <v>2.0066451000000001</v>
      </c>
      <c r="G144">
        <v>2.0779000000000001</v>
      </c>
      <c r="H144" s="14">
        <f t="shared" si="2"/>
        <v>-0.12756301158926975</v>
      </c>
      <c r="I144" s="14">
        <f t="shared" si="2"/>
        <v>-0.10684592406860927</v>
      </c>
      <c r="J144" s="14">
        <f t="shared" si="2"/>
        <v>-0.12517921078254723</v>
      </c>
      <c r="K144" s="14">
        <f t="shared" si="2"/>
        <v>-0.12554057329472246</v>
      </c>
      <c r="L144" s="14">
        <f t="shared" si="2"/>
        <v>-0.11869612225522563</v>
      </c>
      <c r="M144" s="14">
        <f t="shared" si="2"/>
        <v>-0.12722980834253883</v>
      </c>
    </row>
    <row r="145" spans="1:13" x14ac:dyDescent="0.2">
      <c r="A145" s="13">
        <v>38168</v>
      </c>
      <c r="B145" s="12">
        <v>2.1459000000000001</v>
      </c>
      <c r="C145">
        <v>1.7362409999999999</v>
      </c>
      <c r="D145">
        <v>2.2581800000000003</v>
      </c>
      <c r="E145">
        <v>0.68120999999999998</v>
      </c>
      <c r="F145">
        <v>1.98564092</v>
      </c>
      <c r="G145">
        <v>2.0607199999999999</v>
      </c>
      <c r="H145" s="14">
        <f t="shared" si="2"/>
        <v>-3.2977241058986806E-3</v>
      </c>
      <c r="I145" s="14">
        <f t="shared" si="2"/>
        <v>1.6852052708098419E-3</v>
      </c>
      <c r="J145" s="14">
        <f t="shared" si="2"/>
        <v>-1.0485909969282781E-2</v>
      </c>
      <c r="K145" s="14">
        <f t="shared" si="2"/>
        <v>-6.2292116473128267E-3</v>
      </c>
      <c r="L145" s="14">
        <f t="shared" si="2"/>
        <v>-1.0467311833069037E-2</v>
      </c>
      <c r="M145" s="14">
        <f t="shared" si="2"/>
        <v>-8.2679628471052924E-3</v>
      </c>
    </row>
    <row r="146" spans="1:13" x14ac:dyDescent="0.2">
      <c r="A146" s="13">
        <v>38198</v>
      </c>
      <c r="B146" s="12">
        <v>2.2239</v>
      </c>
      <c r="C146">
        <v>1.809625</v>
      </c>
      <c r="D146">
        <v>2.30335</v>
      </c>
      <c r="E146">
        <v>0.70023999999999997</v>
      </c>
      <c r="F146">
        <v>2.03460324</v>
      </c>
      <c r="G146">
        <v>2.11565</v>
      </c>
      <c r="H146" s="14">
        <f t="shared" si="2"/>
        <v>3.6348385292884089E-2</v>
      </c>
      <c r="I146" s="14">
        <f t="shared" si="2"/>
        <v>4.2266021825311251E-2</v>
      </c>
      <c r="J146" s="14">
        <f t="shared" si="2"/>
        <v>2.0002834140768089E-2</v>
      </c>
      <c r="K146" s="14">
        <f t="shared" si="2"/>
        <v>2.7935585208672897E-2</v>
      </c>
      <c r="L146" s="14">
        <f t="shared" si="2"/>
        <v>2.4658194493695218E-2</v>
      </c>
      <c r="M146" s="14">
        <f t="shared" si="2"/>
        <v>2.6655731977173192E-2</v>
      </c>
    </row>
    <row r="147" spans="1:13" x14ac:dyDescent="0.2">
      <c r="A147" s="13">
        <v>38230</v>
      </c>
      <c r="B147" s="12">
        <v>2.2129000000000003</v>
      </c>
      <c r="C147">
        <v>1.8247339999999999</v>
      </c>
      <c r="D147">
        <v>2.2695400000000001</v>
      </c>
      <c r="E147">
        <v>0.69579999999999997</v>
      </c>
      <c r="F147">
        <v>2.00138506</v>
      </c>
      <c r="G147">
        <v>2.0784099999999999</v>
      </c>
      <c r="H147" s="14">
        <f t="shared" si="2"/>
        <v>-4.9462655694948454E-3</v>
      </c>
      <c r="I147" s="14">
        <f t="shared" si="2"/>
        <v>8.3492436278234106E-3</v>
      </c>
      <c r="J147" s="14">
        <f t="shared" si="2"/>
        <v>-1.4678620270475617E-2</v>
      </c>
      <c r="K147" s="14">
        <f t="shared" si="2"/>
        <v>-6.3406831943333408E-3</v>
      </c>
      <c r="L147" s="14">
        <f t="shared" si="2"/>
        <v>-1.6326613143504032E-2</v>
      </c>
      <c r="M147" s="14">
        <f t="shared" si="2"/>
        <v>-1.7602155365963212E-2</v>
      </c>
    </row>
    <row r="148" spans="1:13" x14ac:dyDescent="0.2">
      <c r="A148" s="13">
        <v>38260</v>
      </c>
      <c r="B148" s="12">
        <v>2.6143000000000001</v>
      </c>
      <c r="C148">
        <v>2.171268</v>
      </c>
      <c r="D148">
        <v>2.7143900000000003</v>
      </c>
      <c r="E148">
        <v>0.82983000000000007</v>
      </c>
      <c r="F148">
        <v>2.3984005700000002</v>
      </c>
      <c r="G148">
        <v>2.4906999999999999</v>
      </c>
      <c r="H148" s="14">
        <f t="shared" si="2"/>
        <v>0.18139093497220826</v>
      </c>
      <c r="I148" s="14">
        <f t="shared" si="2"/>
        <v>0.1899093237699303</v>
      </c>
      <c r="J148" s="14">
        <f t="shared" si="2"/>
        <v>0.19600888285731921</v>
      </c>
      <c r="K148" s="14">
        <f t="shared" si="2"/>
        <v>0.19262719172175924</v>
      </c>
      <c r="L148" s="14">
        <f t="shared" si="2"/>
        <v>0.19837037756242681</v>
      </c>
      <c r="M148" s="14">
        <f t="shared" si="2"/>
        <v>0.19836798321794058</v>
      </c>
    </row>
    <row r="149" spans="1:13" x14ac:dyDescent="0.2">
      <c r="A149" s="13">
        <v>38289</v>
      </c>
      <c r="B149" s="12">
        <v>2.9071000000000002</v>
      </c>
      <c r="C149">
        <v>2.3586450000000001</v>
      </c>
      <c r="D149">
        <v>3.00177</v>
      </c>
      <c r="E149">
        <v>0.91334000000000004</v>
      </c>
      <c r="F149">
        <v>2.6572677899999997</v>
      </c>
      <c r="G149">
        <v>2.7622500000000003</v>
      </c>
      <c r="H149" s="14">
        <f t="shared" si="2"/>
        <v>0.11199938798148645</v>
      </c>
      <c r="I149" s="14">
        <f t="shared" si="2"/>
        <v>8.6298421014817217E-2</v>
      </c>
      <c r="J149" s="14">
        <f t="shared" si="2"/>
        <v>0.10587277436182707</v>
      </c>
      <c r="K149" s="14">
        <f t="shared" si="2"/>
        <v>0.10063506983358028</v>
      </c>
      <c r="L149" s="14">
        <f t="shared" si="2"/>
        <v>0.10793327154687904</v>
      </c>
      <c r="M149" s="14">
        <f t="shared" si="2"/>
        <v>0.10902557513951927</v>
      </c>
    </row>
    <row r="150" spans="1:13" x14ac:dyDescent="0.2">
      <c r="A150" s="13">
        <v>38321</v>
      </c>
      <c r="B150" s="12">
        <v>2.7951000000000001</v>
      </c>
      <c r="C150">
        <v>2.2726640000000002</v>
      </c>
      <c r="D150">
        <v>2.8448000000000002</v>
      </c>
      <c r="E150">
        <v>0.86753000000000002</v>
      </c>
      <c r="F150">
        <v>2.54632462</v>
      </c>
      <c r="G150">
        <v>2.6411900000000004</v>
      </c>
      <c r="H150" s="14">
        <f t="shared" si="2"/>
        <v>-3.8526366482061203E-2</v>
      </c>
      <c r="I150" s="14">
        <f t="shared" si="2"/>
        <v>-3.6453557021086214E-2</v>
      </c>
      <c r="J150" s="14">
        <f t="shared" si="2"/>
        <v>-5.2292480769679184E-2</v>
      </c>
      <c r="K150" s="14">
        <f t="shared" si="2"/>
        <v>-5.0156568200232177E-2</v>
      </c>
      <c r="L150" s="14">
        <f t="shared" si="2"/>
        <v>-4.1750842883622075E-2</v>
      </c>
      <c r="M150" s="14">
        <f t="shared" si="2"/>
        <v>-4.3826590641687035E-2</v>
      </c>
    </row>
    <row r="151" spans="1:13" x14ac:dyDescent="0.2">
      <c r="A151" s="13">
        <v>38352</v>
      </c>
      <c r="B151" s="12">
        <v>3.1579000000000002</v>
      </c>
      <c r="C151">
        <v>2.5320740000000002</v>
      </c>
      <c r="D151">
        <v>3.2308800000000004</v>
      </c>
      <c r="E151">
        <v>0.98050999999999999</v>
      </c>
      <c r="F151">
        <v>2.8625487400000003</v>
      </c>
      <c r="G151">
        <v>2.9892700000000003</v>
      </c>
      <c r="H151" s="14">
        <f t="shared" si="2"/>
        <v>0.12979857607956791</v>
      </c>
      <c r="I151" s="14">
        <f t="shared" si="2"/>
        <v>0.11414357775720463</v>
      </c>
      <c r="J151" s="14">
        <f t="shared" si="2"/>
        <v>0.13571428571428568</v>
      </c>
      <c r="K151" s="14">
        <f t="shared" si="2"/>
        <v>0.13023180754556041</v>
      </c>
      <c r="L151" s="14">
        <f t="shared" si="2"/>
        <v>0.12418845480903373</v>
      </c>
      <c r="M151" s="14">
        <f t="shared" si="2"/>
        <v>0.13178907992230782</v>
      </c>
    </row>
    <row r="152" spans="1:13" x14ac:dyDescent="0.2">
      <c r="A152" s="13">
        <v>38383</v>
      </c>
      <c r="B152" s="12">
        <v>3.1661999999999999</v>
      </c>
      <c r="C152">
        <v>2.5873530000000002</v>
      </c>
      <c r="D152">
        <v>3.2328800000000002</v>
      </c>
      <c r="E152">
        <v>0.97388000000000008</v>
      </c>
      <c r="F152">
        <v>2.8547943900000003</v>
      </c>
      <c r="G152">
        <v>2.9758100000000001</v>
      </c>
      <c r="H152" s="14">
        <f t="shared" si="2"/>
        <v>2.6283289527850862E-3</v>
      </c>
      <c r="I152" s="14">
        <f t="shared" si="2"/>
        <v>2.183151045348608E-2</v>
      </c>
      <c r="J152" s="14">
        <f t="shared" si="2"/>
        <v>6.1902639528543801E-4</v>
      </c>
      <c r="K152" s="14">
        <f t="shared" si="2"/>
        <v>-6.7617872331744433E-3</v>
      </c>
      <c r="L152" s="14">
        <f t="shared" si="2"/>
        <v>-2.708897106848851E-3</v>
      </c>
      <c r="M152" s="14">
        <f t="shared" si="2"/>
        <v>-4.5027715796833734E-3</v>
      </c>
    </row>
    <row r="153" spans="1:13" x14ac:dyDescent="0.2">
      <c r="A153" s="13">
        <v>38411</v>
      </c>
      <c r="B153" s="12">
        <v>3.6017000000000001</v>
      </c>
      <c r="C153">
        <v>2.8938299999999999</v>
      </c>
      <c r="D153">
        <v>3.6354199999999999</v>
      </c>
      <c r="E153">
        <v>1.1218699999999999</v>
      </c>
      <c r="F153">
        <v>3.2394857500000001</v>
      </c>
      <c r="G153">
        <v>3.3556499999999998</v>
      </c>
      <c r="H153" s="14">
        <f t="shared" si="2"/>
        <v>0.13754658581264612</v>
      </c>
      <c r="I153" s="14">
        <f t="shared" si="2"/>
        <v>0.1184519468352403</v>
      </c>
      <c r="J153" s="14">
        <f t="shared" si="2"/>
        <v>0.12451436490064571</v>
      </c>
      <c r="K153" s="14">
        <f t="shared" si="2"/>
        <v>0.15195917361481892</v>
      </c>
      <c r="L153" s="14">
        <f t="shared" si="2"/>
        <v>0.1347527378320228</v>
      </c>
      <c r="M153" s="14">
        <f t="shared" si="2"/>
        <v>0.12764255782459211</v>
      </c>
    </row>
    <row r="154" spans="1:13" x14ac:dyDescent="0.2">
      <c r="A154" s="13">
        <v>38442</v>
      </c>
      <c r="B154" s="12">
        <v>3.2473000000000001</v>
      </c>
      <c r="C154">
        <v>2.6110659999999997</v>
      </c>
      <c r="D154">
        <v>3.25461</v>
      </c>
      <c r="E154">
        <v>1.0106299999999999</v>
      </c>
      <c r="F154">
        <v>2.9353297899999999</v>
      </c>
      <c r="G154">
        <v>3.0042399999999998</v>
      </c>
      <c r="H154" s="14">
        <f t="shared" si="2"/>
        <v>-9.8397978732265301E-2</v>
      </c>
      <c r="I154" s="14">
        <f t="shared" si="2"/>
        <v>-9.7712719821136829E-2</v>
      </c>
      <c r="J154" s="14">
        <f t="shared" si="2"/>
        <v>-0.10474993260751164</v>
      </c>
      <c r="K154" s="14">
        <f t="shared" si="2"/>
        <v>-9.9155873675203066E-2</v>
      </c>
      <c r="L154" s="14">
        <f t="shared" si="2"/>
        <v>-9.3890198467457386E-2</v>
      </c>
      <c r="M154" s="14">
        <f t="shared" si="2"/>
        <v>-0.10472188696675755</v>
      </c>
    </row>
    <row r="155" spans="1:13" x14ac:dyDescent="0.2">
      <c r="A155" s="13">
        <v>38471</v>
      </c>
      <c r="B155" s="12">
        <v>3.0728</v>
      </c>
      <c r="C155">
        <v>2.5248789999999999</v>
      </c>
      <c r="D155">
        <v>3.0795800000000004</v>
      </c>
      <c r="E155">
        <v>0.95465999999999995</v>
      </c>
      <c r="F155">
        <v>2.7682451799999996</v>
      </c>
      <c r="G155">
        <v>2.8425400000000001</v>
      </c>
      <c r="H155" s="14">
        <f t="shared" si="2"/>
        <v>-5.3736950697502617E-2</v>
      </c>
      <c r="I155" s="14">
        <f t="shared" si="2"/>
        <v>-3.3008357506091324E-2</v>
      </c>
      <c r="J155" s="14">
        <f t="shared" si="2"/>
        <v>-5.3779101029001852E-2</v>
      </c>
      <c r="K155" s="14">
        <f t="shared" si="2"/>
        <v>-5.5381296814858039E-2</v>
      </c>
      <c r="L155" s="14">
        <f t="shared" si="2"/>
        <v>-5.692192085850778E-2</v>
      </c>
      <c r="M155" s="14">
        <f t="shared" si="2"/>
        <v>-5.3823928847229197E-2</v>
      </c>
    </row>
    <row r="156" spans="1:13" x14ac:dyDescent="0.2">
      <c r="A156" s="13">
        <v>38503</v>
      </c>
      <c r="B156" s="16">
        <v>3.2844779942325948</v>
      </c>
      <c r="C156" s="15">
        <v>2.6988119999999998</v>
      </c>
      <c r="D156" s="15">
        <v>3.2917250525510338</v>
      </c>
      <c r="E156" s="15">
        <v>1.0204242911917758</v>
      </c>
      <c r="F156" s="15">
        <v>3.0125420199999997</v>
      </c>
      <c r="G156" s="15">
        <v>3.0383559221966681</v>
      </c>
      <c r="H156" s="14">
        <f t="shared" si="2"/>
        <v>6.8887657586759632E-2</v>
      </c>
      <c r="I156" s="14">
        <f t="shared" si="2"/>
        <v>6.8887657586759632E-2</v>
      </c>
      <c r="J156" s="14">
        <f t="shared" si="2"/>
        <v>6.8887657586759632E-2</v>
      </c>
      <c r="K156" s="14">
        <f t="shared" si="2"/>
        <v>6.8887657586759632E-2</v>
      </c>
      <c r="L156" s="14">
        <f t="shared" si="2"/>
        <v>8.8249712043208639E-2</v>
      </c>
      <c r="M156" s="14">
        <f t="shared" si="2"/>
        <v>6.8887657586759632E-2</v>
      </c>
    </row>
    <row r="157" spans="1:13" x14ac:dyDescent="0.2">
      <c r="A157" s="13">
        <v>38533</v>
      </c>
      <c r="B157" s="12">
        <v>3.1824000000000003</v>
      </c>
      <c r="C157">
        <v>2.5590199999999999</v>
      </c>
      <c r="D157">
        <v>3.1896900000000001</v>
      </c>
      <c r="E157">
        <v>0.99919999999999998</v>
      </c>
      <c r="F157">
        <v>2.8651796000000003</v>
      </c>
      <c r="G157">
        <v>2.9246050000000001</v>
      </c>
      <c r="H157" s="14">
        <f t="shared" si="2"/>
        <v>-3.1078909468061355E-2</v>
      </c>
      <c r="I157" s="14">
        <f t="shared" si="2"/>
        <v>-5.179760576134973E-2</v>
      </c>
      <c r="J157" s="14">
        <f t="shared" si="2"/>
        <v>-3.0997440831808887E-2</v>
      </c>
      <c r="K157" s="14">
        <f t="shared" si="2"/>
        <v>-2.0799476624559277E-2</v>
      </c>
      <c r="L157" s="14">
        <f t="shared" si="2"/>
        <v>-4.8916303580721299E-2</v>
      </c>
      <c r="M157" s="14">
        <f t="shared" si="2"/>
        <v>-3.7438313716198324E-2</v>
      </c>
    </row>
    <row r="158" spans="1:13" x14ac:dyDescent="0.2">
      <c r="A158" s="13">
        <v>38562</v>
      </c>
      <c r="B158" s="12">
        <v>3.5451000000000001</v>
      </c>
      <c r="C158">
        <v>2.8508449999999996</v>
      </c>
      <c r="D158">
        <v>3.5249599999999996</v>
      </c>
      <c r="E158">
        <v>1.10371</v>
      </c>
      <c r="F158">
        <v>3.1642744600000001</v>
      </c>
      <c r="G158">
        <v>3.2188180000000002</v>
      </c>
      <c r="H158" s="14">
        <f t="shared" si="2"/>
        <v>0.11397058823529393</v>
      </c>
      <c r="I158" s="14">
        <f t="shared" si="2"/>
        <v>0.11403779571867356</v>
      </c>
      <c r="J158" s="14">
        <f t="shared" si="2"/>
        <v>0.10511052798234299</v>
      </c>
      <c r="K158" s="14">
        <f t="shared" si="2"/>
        <v>0.10459367493995186</v>
      </c>
      <c r="L158" s="14">
        <f t="shared" si="2"/>
        <v>0.1043895677604294</v>
      </c>
      <c r="M158" s="14">
        <f t="shared" si="2"/>
        <v>0.10059922622029305</v>
      </c>
    </row>
    <row r="159" spans="1:13" x14ac:dyDescent="0.2">
      <c r="A159" s="13">
        <v>38595</v>
      </c>
      <c r="B159" s="12">
        <v>3.7600000000000002</v>
      </c>
      <c r="C159">
        <v>3.0454680000000001</v>
      </c>
      <c r="D159">
        <v>3.7014100000000001</v>
      </c>
      <c r="E159">
        <v>1.18048</v>
      </c>
      <c r="F159">
        <v>3.3389462400000003</v>
      </c>
      <c r="G159">
        <v>3.3821050000000001</v>
      </c>
      <c r="H159" s="14">
        <f t="shared" si="2"/>
        <v>6.0618882401060725E-2</v>
      </c>
      <c r="I159" s="14">
        <f t="shared" si="2"/>
        <v>6.8268530909256997E-2</v>
      </c>
      <c r="J159" s="14">
        <f t="shared" si="2"/>
        <v>5.0057305614815695E-2</v>
      </c>
      <c r="K159" s="14">
        <f t="shared" si="2"/>
        <v>6.9556314611628034E-2</v>
      </c>
      <c r="L159" s="14">
        <f t="shared" si="2"/>
        <v>5.5201210327374683E-2</v>
      </c>
      <c r="M159" s="14">
        <f t="shared" si="2"/>
        <v>5.0728870038629026E-2</v>
      </c>
    </row>
    <row r="160" spans="1:13" x14ac:dyDescent="0.2">
      <c r="A160" s="13">
        <v>38625</v>
      </c>
      <c r="B160" s="12">
        <v>4.0771999999999995</v>
      </c>
      <c r="C160">
        <v>3.2995160000000001</v>
      </c>
      <c r="D160">
        <v>3.9937</v>
      </c>
      <c r="E160">
        <v>1.29257</v>
      </c>
      <c r="F160">
        <v>3.6124970699999999</v>
      </c>
      <c r="G160">
        <v>3.6334900000000001</v>
      </c>
      <c r="H160" s="14">
        <f t="shared" si="2"/>
        <v>8.4361702127659477E-2</v>
      </c>
      <c r="I160" s="14">
        <f t="shared" si="2"/>
        <v>8.3418377733734284E-2</v>
      </c>
      <c r="J160" s="14">
        <f t="shared" si="2"/>
        <v>7.8967204389678525E-2</v>
      </c>
      <c r="K160" s="14">
        <f t="shared" si="2"/>
        <v>9.495290051504468E-2</v>
      </c>
      <c r="L160" s="14">
        <f t="shared" si="2"/>
        <v>8.1927293923725886E-2</v>
      </c>
      <c r="M160" s="14">
        <f t="shared" si="2"/>
        <v>7.4327970302518587E-2</v>
      </c>
    </row>
    <row r="161" spans="1:13" x14ac:dyDescent="0.2">
      <c r="A161" s="13">
        <v>38656</v>
      </c>
      <c r="B161" s="12">
        <v>3.8276000000000003</v>
      </c>
      <c r="C161">
        <v>3.0908890000000002</v>
      </c>
      <c r="D161">
        <v>3.7469000000000001</v>
      </c>
      <c r="E161">
        <v>1.1989000000000001</v>
      </c>
      <c r="F161">
        <v>3.3993325599999999</v>
      </c>
      <c r="G161">
        <v>3.3964810000000001</v>
      </c>
      <c r="H161" s="14">
        <f t="shared" si="2"/>
        <v>-6.1218483272834079E-2</v>
      </c>
      <c r="I161" s="14">
        <f t="shared" si="2"/>
        <v>-6.3229576701552603E-2</v>
      </c>
      <c r="J161" s="14">
        <f t="shared" si="2"/>
        <v>-6.1797330796003691E-2</v>
      </c>
      <c r="K161" s="14">
        <f t="shared" si="2"/>
        <v>-7.2468028810818708E-2</v>
      </c>
      <c r="L161" s="14">
        <f t="shared" si="2"/>
        <v>-5.9007524675999234E-2</v>
      </c>
      <c r="M161" s="14">
        <f t="shared" si="2"/>
        <v>-6.5229022234821077E-2</v>
      </c>
    </row>
    <row r="162" spans="1:13" x14ac:dyDescent="0.2">
      <c r="A162" s="13">
        <v>38686</v>
      </c>
      <c r="B162" s="12">
        <v>3.7118000000000002</v>
      </c>
      <c r="C162">
        <v>2.9866320000000002</v>
      </c>
      <c r="D162">
        <v>3.6187</v>
      </c>
      <c r="E162">
        <v>1.16313</v>
      </c>
      <c r="F162">
        <v>3.3023493500000001</v>
      </c>
      <c r="G162">
        <v>3.2815300000000001</v>
      </c>
      <c r="H162" s="14">
        <f t="shared" si="2"/>
        <v>-3.0253945030828788E-2</v>
      </c>
      <c r="I162" s="14">
        <f t="shared" si="2"/>
        <v>-3.3730425130116259E-2</v>
      </c>
      <c r="J162" s="14">
        <f t="shared" si="2"/>
        <v>-3.4214951026181661E-2</v>
      </c>
      <c r="K162" s="14">
        <f t="shared" ref="K162:M163" si="3">+E162/E161-1</f>
        <v>-2.9835682709150158E-2</v>
      </c>
      <c r="L162" s="14">
        <f t="shared" si="3"/>
        <v>-2.8530074150791451E-2</v>
      </c>
      <c r="M162" s="14">
        <f t="shared" si="3"/>
        <v>-3.3844146338519177E-2</v>
      </c>
    </row>
    <row r="163" spans="1:13" x14ac:dyDescent="0.2">
      <c r="A163" s="13">
        <v>38716</v>
      </c>
      <c r="B163" s="12">
        <v>3.6863000000000001</v>
      </c>
      <c r="C163">
        <v>3.0431859999999999</v>
      </c>
      <c r="D163">
        <v>3.57341</v>
      </c>
      <c r="E163">
        <v>1.18388</v>
      </c>
      <c r="F163">
        <v>3.3023532400000004</v>
      </c>
      <c r="G163">
        <v>3.2412160000000001</v>
      </c>
      <c r="H163" s="14">
        <f t="shared" ref="H163:J163" si="4">+B163/B162-1</f>
        <v>-6.8699822188695858E-3</v>
      </c>
      <c r="I163" s="14">
        <f t="shared" si="4"/>
        <v>1.89357108609296E-2</v>
      </c>
      <c r="J163" s="14">
        <f t="shared" si="4"/>
        <v>-1.2515544256224587E-2</v>
      </c>
      <c r="K163" s="14">
        <f t="shared" si="3"/>
        <v>1.7839794348009308E-2</v>
      </c>
      <c r="L163" s="14">
        <f t="shared" si="3"/>
        <v>1.1779492683494652E-6</v>
      </c>
      <c r="M163" s="14">
        <f t="shared" si="3"/>
        <v>-1.2285123098067063E-2</v>
      </c>
    </row>
    <row r="164" spans="1:13" x14ac:dyDescent="0.2">
      <c r="A164" t="s">
        <v>16</v>
      </c>
      <c r="H164" s="18">
        <f>AVERAGE(H63:H163)</f>
        <v>1.2256367159668E-2</v>
      </c>
      <c r="I164" s="18">
        <f t="shared" ref="I164:M164" si="5">AVERAGE(I63:I163)</f>
        <v>1.7082669915182026E-2</v>
      </c>
      <c r="J164" s="18">
        <f t="shared" si="5"/>
        <v>1.0752614550634672E-2</v>
      </c>
      <c r="K164" s="18">
        <f t="shared" si="5"/>
        <v>6.7727632586805477E-3</v>
      </c>
      <c r="L164" s="18">
        <f t="shared" si="5"/>
        <v>1.6180648233074378E-2</v>
      </c>
      <c r="M164" s="18">
        <f t="shared" si="5"/>
        <v>1.6534653929731292E-2</v>
      </c>
    </row>
    <row r="165" spans="1:13" x14ac:dyDescent="0.2">
      <c r="A165" t="s">
        <v>17</v>
      </c>
      <c r="H165" s="14">
        <f>(1+((B163-B63)/B63))^(1/100)-1</f>
        <v>5.455337335964261E-3</v>
      </c>
      <c r="I165" s="14">
        <f t="shared" ref="I165:M165" si="6">(1+((C163-C63)/C63))^(1/100)-1</f>
        <v>1.1525192197815892E-2</v>
      </c>
      <c r="J165" s="14">
        <f t="shared" si="6"/>
        <v>4.0473561416238812E-3</v>
      </c>
      <c r="K165" s="14">
        <f t="shared" si="6"/>
        <v>3.035374969269089E-4</v>
      </c>
      <c r="L165" s="14">
        <f t="shared" si="6"/>
        <v>8.7839194028902501E-3</v>
      </c>
      <c r="M165" s="14">
        <f t="shared" si="6"/>
        <v>8.4927449035392399E-3</v>
      </c>
    </row>
    <row r="166" spans="1:13" x14ac:dyDescent="0.2">
      <c r="A166" t="s">
        <v>18</v>
      </c>
      <c r="H166" s="19">
        <f>MEDIAN(H64:H163)</f>
        <v>8.0543328240503254E-3</v>
      </c>
      <c r="I166" s="19">
        <f t="shared" ref="I166:M166" si="7">MEDIAN(I64:I163)</f>
        <v>9.0512511817238961E-3</v>
      </c>
      <c r="J166" s="19">
        <f t="shared" si="7"/>
        <v>1.1471923399917427E-2</v>
      </c>
      <c r="K166" s="19">
        <f t="shared" si="7"/>
        <v>3.5125099858828168E-3</v>
      </c>
      <c r="L166" s="19">
        <f t="shared" si="7"/>
        <v>1.568276671954294E-2</v>
      </c>
      <c r="M166" s="19">
        <f t="shared" si="7"/>
        <v>1.4128281830109723E-2</v>
      </c>
    </row>
    <row r="167" spans="1:13" x14ac:dyDescent="0.2">
      <c r="A167" t="s">
        <v>19</v>
      </c>
      <c r="H167">
        <f>_xlfn.VAR.S(H64:H163)</f>
        <v>1.3904166102982602E-2</v>
      </c>
      <c r="I167">
        <f t="shared" ref="I167:M167" si="8">_xlfn.VAR.S(I64:I163)</f>
        <v>1.1789580887103242E-2</v>
      </c>
      <c r="J167">
        <f t="shared" si="8"/>
        <v>1.355826714773708E-2</v>
      </c>
      <c r="K167">
        <f t="shared" si="8"/>
        <v>1.3654168427019588E-2</v>
      </c>
      <c r="L167">
        <f t="shared" si="8"/>
        <v>1.5739080389111437E-2</v>
      </c>
      <c r="M167">
        <f t="shared" si="8"/>
        <v>1.7162472319227757E-2</v>
      </c>
    </row>
    <row r="168" spans="1:13" x14ac:dyDescent="0.2">
      <c r="A168" t="s">
        <v>20</v>
      </c>
      <c r="H168">
        <f>_xlfn.STDEV.S(H64:H163)</f>
        <v>0.11791592811398553</v>
      </c>
      <c r="I168">
        <f t="shared" ref="I168:M168" si="9">_xlfn.STDEV.S(I64:I163)</f>
        <v>0.10857983646655231</v>
      </c>
      <c r="J168">
        <f t="shared" si="9"/>
        <v>0.11643997229361179</v>
      </c>
      <c r="K168">
        <f t="shared" si="9"/>
        <v>0.11685105231455807</v>
      </c>
      <c r="L168">
        <f t="shared" si="9"/>
        <v>0.12545549166581524</v>
      </c>
      <c r="M168">
        <f t="shared" si="9"/>
        <v>0.13100561941851105</v>
      </c>
    </row>
    <row r="169" spans="1:13" x14ac:dyDescent="0.2">
      <c r="A169" t="s">
        <v>21</v>
      </c>
      <c r="H169">
        <f>H165/H168</f>
        <v>4.626463466997234E-2</v>
      </c>
      <c r="I169">
        <f t="shared" ref="I169:M169" si="10">I165/I168</f>
        <v>0.10614486605315705</v>
      </c>
      <c r="J169">
        <f t="shared" si="10"/>
        <v>3.4759164416650501E-2</v>
      </c>
      <c r="K169">
        <f t="shared" si="10"/>
        <v>2.597644530489968E-3</v>
      </c>
      <c r="L169">
        <f t="shared" si="10"/>
        <v>7.0016220782814387E-2</v>
      </c>
      <c r="M169">
        <f t="shared" si="10"/>
        <v>6.4827332913165239E-2</v>
      </c>
    </row>
    <row r="170" spans="1:13" x14ac:dyDescent="0.2">
      <c r="A170" t="s">
        <v>22</v>
      </c>
      <c r="H170">
        <f>_xlfn.PERCENTILE.EXC(H64:H163,0.05)</f>
        <v>-0.18278121923563659</v>
      </c>
      <c r="I170">
        <f t="shared" ref="I170:M170" si="11">_xlfn.PERCENTILE.EXC(I64:I163,0.05)</f>
        <v>-0.16323804860645441</v>
      </c>
      <c r="J170">
        <f t="shared" si="11"/>
        <v>-0.16742066276469511</v>
      </c>
      <c r="K170">
        <f t="shared" si="11"/>
        <v>-0.17616775061334367</v>
      </c>
      <c r="L170">
        <f t="shared" si="11"/>
        <v>-0.16390549823223016</v>
      </c>
      <c r="M170">
        <f t="shared" si="11"/>
        <v>-0.17828978929738232</v>
      </c>
    </row>
  </sheetData>
  <mergeCells count="2">
    <mergeCell ref="B6:G6"/>
    <mergeCell ref="H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FCI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Microsoft Office User</cp:lastModifiedBy>
  <dcterms:created xsi:type="dcterms:W3CDTF">2020-04-18T12:14:25Z</dcterms:created>
  <dcterms:modified xsi:type="dcterms:W3CDTF">2022-03-19T21:45:52Z</dcterms:modified>
</cp:coreProperties>
</file>