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miliozzi\Desktop\MFIN Di Tella\2022 - MFIN\Clase Practica 4 - Ejecutiva\"/>
    </mc:Choice>
  </mc:AlternateContent>
  <bookViews>
    <workbookView xWindow="0" yWindow="0" windowWidth="28800" windowHeight="12330"/>
  </bookViews>
  <sheets>
    <sheet name="Canje Renta Fija (2)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"11/24/2017 17:51:18"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H16" i="1"/>
  <c r="D16" i="1" s="1"/>
  <c r="D17" i="1"/>
  <c r="G17" i="1"/>
  <c r="F17" i="1" s="1"/>
  <c r="E18" i="1"/>
  <c r="E15" i="1" s="1"/>
  <c r="B19" i="1"/>
  <c r="D15" i="1" l="1"/>
  <c r="G15" i="1"/>
  <c r="F15" i="1" s="1"/>
  <c r="D18" i="1"/>
</calcChain>
</file>

<file path=xl/sharedStrings.xml><?xml version="1.0" encoding="utf-8"?>
<sst xmlns="http://schemas.openxmlformats.org/spreadsheetml/2006/main" count="31" uniqueCount="25">
  <si>
    <t>n.a.</t>
  </si>
  <si>
    <t>Total</t>
  </si>
  <si>
    <t>Bono D</t>
  </si>
  <si>
    <t>Bono C</t>
  </si>
  <si>
    <t>Bono B</t>
  </si>
  <si>
    <t>Bono A</t>
  </si>
  <si>
    <t>US$</t>
  </si>
  <si>
    <t>% Emisión</t>
  </si>
  <si>
    <t>% Tender</t>
  </si>
  <si>
    <t>Vcto.</t>
  </si>
  <si>
    <t>Monto</t>
  </si>
  <si>
    <t>Bono</t>
  </si>
  <si>
    <t>Nuevo Bono</t>
  </si>
  <si>
    <t>Hold-Outs</t>
  </si>
  <si>
    <t>Pago Up Front</t>
  </si>
  <si>
    <t>En el 2010 se produce el vencimiento del nuevo bono que se emitió en reemplazo del bono con vencimiento en el 2007.</t>
  </si>
  <si>
    <t>En el 2009 se produce el vencimiento del nuevo bono que se emitió en reemplazo del bono con vencimiento en el 2006;</t>
  </si>
  <si>
    <t>En el 2008 no se produce ningún vencimiento;</t>
  </si>
  <si>
    <t>En el 2007 se produce el vencimiento del nuevo bono que se emitió en reemplazo del bono con vencimiento en el 2004, más los hold-outs del 2007;</t>
  </si>
  <si>
    <r>
      <t xml:space="preserve">En el 2006 sólo tienen lugar los pagos a los </t>
    </r>
    <r>
      <rPr>
        <i/>
        <sz val="8"/>
        <color theme="1"/>
        <rFont val="Arial"/>
        <family val="2"/>
      </rPr>
      <t>hold-outs</t>
    </r>
    <r>
      <rPr>
        <sz val="8"/>
        <color theme="1"/>
        <rFont val="Arial"/>
        <family val="2"/>
      </rPr>
      <t xml:space="preserve"> del 2006;</t>
    </r>
  </si>
  <si>
    <t>En el 2005 se produce el vencimiento del nuevo bono que se emitió en reemplazo del bono con vencimiento en el 2002;</t>
  </si>
  <si>
    <t>En el 2004 sólo tienen lugar los pagos a los hold-outs del 2004;</t>
  </si>
  <si>
    <t>En el año 2003 no tiene lugar ningún pago;</t>
  </si>
  <si>
    <t>En el año 2002 se producen los pagos up-front de los bonos con vencimiento en el 2002, 2004, 2006 y 2007, más los hold-outs del 2002;</t>
  </si>
  <si>
    <t>Ejercio Practico - Canje de Renta Fija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</si>
</sst>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-* #,##0\ _€_-;\-* #,##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2" fillId="0" borderId="2" xfId="0" applyFont="1" applyBorder="1" applyAlignment="1">
      <alignment horizontal="right"/>
    </xf>
    <xf numFmtId="165" fontId="2" fillId="0" borderId="2" xfId="1" applyNumberFormat="1" applyFont="1" applyBorder="1"/>
    <xf numFmtId="10" fontId="0" fillId="0" borderId="3" xfId="2" applyNumberFormat="1" applyFont="1" applyBorder="1"/>
    <xf numFmtId="0" fontId="0" fillId="0" borderId="4" xfId="0" applyBorder="1"/>
    <xf numFmtId="0" fontId="0" fillId="0" borderId="5" xfId="0" applyBorder="1"/>
    <xf numFmtId="9" fontId="0" fillId="0" borderId="6" xfId="0" applyNumberFormat="1" applyBorder="1"/>
    <xf numFmtId="165" fontId="2" fillId="2" borderId="7" xfId="0" applyNumberFormat="1" applyFont="1" applyFill="1" applyBorder="1"/>
    <xf numFmtId="10" fontId="2" fillId="2" borderId="6" xfId="2" applyNumberFormat="1" applyFont="1" applyFill="1" applyBorder="1"/>
    <xf numFmtId="165" fontId="0" fillId="0" borderId="7" xfId="1" applyNumberFormat="1" applyFont="1" applyBorder="1"/>
    <xf numFmtId="10" fontId="0" fillId="0" borderId="6" xfId="2" applyNumberFormat="1" applyFont="1" applyBorder="1"/>
    <xf numFmtId="165" fontId="2" fillId="2" borderId="5" xfId="0" applyNumberFormat="1" applyFont="1" applyFill="1" applyBorder="1"/>
    <xf numFmtId="9" fontId="2" fillId="2" borderId="8" xfId="2" applyFont="1" applyFill="1" applyBorder="1"/>
    <xf numFmtId="165" fontId="0" fillId="0" borderId="5" xfId="1" applyNumberFormat="1" applyFont="1" applyBorder="1"/>
    <xf numFmtId="165" fontId="2" fillId="2" borderId="4" xfId="0" applyNumberFormat="1" applyFont="1" applyFill="1" applyBorder="1"/>
    <xf numFmtId="0" fontId="3" fillId="2" borderId="5" xfId="0" applyFont="1" applyFill="1" applyBorder="1" applyAlignment="1">
      <alignment horizontal="center"/>
    </xf>
    <xf numFmtId="165" fontId="2" fillId="2" borderId="9" xfId="0" applyNumberFormat="1" applyFont="1" applyFill="1" applyBorder="1"/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0" fontId="2" fillId="0" borderId="12" xfId="2" applyNumberFormat="1" applyFont="1" applyBorder="1"/>
    <xf numFmtId="0" fontId="2" fillId="0" borderId="10" xfId="0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center"/>
    </xf>
    <xf numFmtId="0" fontId="6" fillId="0" borderId="0" xfId="0" applyFont="1"/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3" xfId="0" applyFont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tabSelected="1" zoomScale="150" zoomScaleNormal="150" workbookViewId="0">
      <selection activeCell="L11" sqref="L11"/>
    </sheetView>
  </sheetViews>
  <sheetFormatPr baseColWidth="10" defaultColWidth="9.140625" defaultRowHeight="15" x14ac:dyDescent="0.25"/>
  <cols>
    <col min="1" max="1" width="16.5703125" customWidth="1"/>
    <col min="2" max="2" width="8.5703125" bestFit="1" customWidth="1"/>
    <col min="3" max="3" width="5.5703125" bestFit="1" customWidth="1"/>
    <col min="4" max="4" width="9.42578125" bestFit="1" customWidth="1"/>
    <col min="5" max="5" width="6.85546875" customWidth="1"/>
    <col min="6" max="6" width="13.28515625" customWidth="1"/>
    <col min="7" max="7" width="9.5703125" customWidth="1"/>
    <col min="8" max="8" width="12" bestFit="1" customWidth="1"/>
  </cols>
  <sheetData>
    <row r="1" spans="1:8" x14ac:dyDescent="0.25">
      <c r="A1" s="28" t="s">
        <v>24</v>
      </c>
    </row>
    <row r="3" spans="1:8" s="25" customFormat="1" x14ac:dyDescent="0.25">
      <c r="A3" s="27" t="s">
        <v>23</v>
      </c>
      <c r="C3" s="26"/>
    </row>
    <row r="4" spans="1:8" s="25" customFormat="1" x14ac:dyDescent="0.25">
      <c r="A4" s="27" t="s">
        <v>22</v>
      </c>
      <c r="C4" s="26"/>
    </row>
    <row r="5" spans="1:8" s="25" customFormat="1" x14ac:dyDescent="0.25">
      <c r="A5" s="27" t="s">
        <v>21</v>
      </c>
      <c r="C5" s="26"/>
    </row>
    <row r="6" spans="1:8" s="25" customFormat="1" x14ac:dyDescent="0.25">
      <c r="A6" s="27" t="s">
        <v>20</v>
      </c>
      <c r="C6" s="26"/>
    </row>
    <row r="7" spans="1:8" s="25" customFormat="1" x14ac:dyDescent="0.25">
      <c r="A7" s="27" t="s">
        <v>19</v>
      </c>
      <c r="C7" s="26"/>
    </row>
    <row r="8" spans="1:8" s="25" customFormat="1" x14ac:dyDescent="0.25">
      <c r="A8" s="27" t="s">
        <v>18</v>
      </c>
      <c r="C8" s="26"/>
    </row>
    <row r="9" spans="1:8" s="25" customFormat="1" x14ac:dyDescent="0.25">
      <c r="A9" s="27" t="s">
        <v>17</v>
      </c>
      <c r="C9" s="26"/>
    </row>
    <row r="10" spans="1:8" s="25" customFormat="1" x14ac:dyDescent="0.25">
      <c r="A10" s="27" t="s">
        <v>16</v>
      </c>
      <c r="C10" s="26"/>
    </row>
    <row r="11" spans="1:8" s="25" customFormat="1" x14ac:dyDescent="0.25">
      <c r="A11" s="27" t="s">
        <v>15</v>
      </c>
      <c r="C11" s="26"/>
    </row>
    <row r="12" spans="1:8" ht="15.75" thickBot="1" x14ac:dyDescent="0.3"/>
    <row r="13" spans="1:8" ht="15.75" thickBot="1" x14ac:dyDescent="0.3">
      <c r="D13" s="29" t="s">
        <v>14</v>
      </c>
      <c r="E13" s="30"/>
      <c r="F13" s="29" t="s">
        <v>13</v>
      </c>
      <c r="G13" s="31"/>
      <c r="H13" s="24" t="s">
        <v>12</v>
      </c>
    </row>
    <row r="14" spans="1:8" ht="15.75" thickBot="1" x14ac:dyDescent="0.3">
      <c r="A14" s="23" t="s">
        <v>11</v>
      </c>
      <c r="B14" s="21" t="s">
        <v>10</v>
      </c>
      <c r="C14" s="22" t="s">
        <v>9</v>
      </c>
      <c r="D14" s="21" t="s">
        <v>8</v>
      </c>
      <c r="E14" s="21" t="s">
        <v>6</v>
      </c>
      <c r="F14" s="21" t="s">
        <v>7</v>
      </c>
      <c r="G14" s="21" t="s">
        <v>6</v>
      </c>
      <c r="H14" s="20" t="s">
        <v>6</v>
      </c>
    </row>
    <row r="15" spans="1:8" ht="15.75" thickBot="1" x14ac:dyDescent="0.3">
      <c r="A15" s="13" t="s">
        <v>5</v>
      </c>
      <c r="B15" s="16">
        <v>100</v>
      </c>
      <c r="C15" s="7">
        <v>2002</v>
      </c>
      <c r="D15" s="11">
        <f>+E15/(E15+H15)</f>
        <v>0.22222222222222221</v>
      </c>
      <c r="E15" s="19">
        <f>+E19-E16-E17-E18</f>
        <v>20</v>
      </c>
      <c r="F15" s="15">
        <f>+G15/B15</f>
        <v>0.1</v>
      </c>
      <c r="G15" s="14">
        <f>+B15-E15-H15</f>
        <v>10</v>
      </c>
      <c r="H15" s="7">
        <v>70</v>
      </c>
    </row>
    <row r="16" spans="1:8" ht="15.75" thickBot="1" x14ac:dyDescent="0.3">
      <c r="A16" s="13" t="s">
        <v>4</v>
      </c>
      <c r="B16" s="16">
        <v>300</v>
      </c>
      <c r="C16" s="7">
        <v>2004</v>
      </c>
      <c r="D16" s="11">
        <f>+E16/(E16+H16)</f>
        <v>0.1875</v>
      </c>
      <c r="E16" s="8">
        <v>45</v>
      </c>
      <c r="F16" s="15">
        <f>+G16/B16</f>
        <v>0.2</v>
      </c>
      <c r="G16" s="18">
        <v>60</v>
      </c>
      <c r="H16" s="17">
        <f>+B16-E16-G16</f>
        <v>195</v>
      </c>
    </row>
    <row r="17" spans="1:8" x14ac:dyDescent="0.25">
      <c r="A17" s="13" t="s">
        <v>3</v>
      </c>
      <c r="B17" s="16">
        <v>200</v>
      </c>
      <c r="C17" s="7">
        <v>2006</v>
      </c>
      <c r="D17" s="11">
        <f>+E17/(E17+H17)</f>
        <v>0.14285714285714285</v>
      </c>
      <c r="E17" s="8">
        <v>20</v>
      </c>
      <c r="F17" s="15">
        <f>+G17/B17</f>
        <v>0.3</v>
      </c>
      <c r="G17" s="14">
        <f>+B17-H17-E17</f>
        <v>60</v>
      </c>
      <c r="H17" s="7">
        <v>120</v>
      </c>
    </row>
    <row r="18" spans="1:8" x14ac:dyDescent="0.25">
      <c r="A18" s="13" t="s">
        <v>2</v>
      </c>
      <c r="B18" s="12">
        <v>400</v>
      </c>
      <c r="C18" s="7">
        <v>2007</v>
      </c>
      <c r="D18" s="11">
        <f>+E18/(E18+H18)</f>
        <v>8.3333333333333329E-2</v>
      </c>
      <c r="E18" s="10">
        <f>+B18-G18-H18</f>
        <v>20</v>
      </c>
      <c r="F18" s="9">
        <v>0.4</v>
      </c>
      <c r="G18" s="8">
        <v>160</v>
      </c>
      <c r="H18" s="7">
        <v>220</v>
      </c>
    </row>
    <row r="19" spans="1:8" ht="15.75" thickBot="1" x14ac:dyDescent="0.3">
      <c r="A19" s="6" t="s">
        <v>1</v>
      </c>
      <c r="B19" s="5">
        <f>+SUM(B15:B18)</f>
        <v>1000</v>
      </c>
      <c r="C19" s="1" t="s">
        <v>0</v>
      </c>
      <c r="D19" s="3" t="s">
        <v>0</v>
      </c>
      <c r="E19" s="4">
        <v>105</v>
      </c>
      <c r="F19" s="3" t="s">
        <v>0</v>
      </c>
      <c r="G19" s="2" t="s">
        <v>0</v>
      </c>
      <c r="H19" s="1" t="s">
        <v>0</v>
      </c>
    </row>
  </sheetData>
  <mergeCells count="2">
    <mergeCell ref="D13:E13"/>
    <mergeCell ref="F13:G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Canje Renta Fija (2)</vt:lpstr>
    </vt:vector>
  </TitlesOfParts>
  <Company>CGC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Minniti, Nicolás</dc:creator>
  <cp:lastModifiedBy>Julian Emiliozzi</cp:lastModifiedBy>
  <dcterms:created xsi:type="dcterms:W3CDTF">2020-07-31T21:38:32Z</dcterms:created>
  <dcterms:modified xsi:type="dcterms:W3CDTF">2022-07-15T23:35:12Z</dcterms:modified>
</cp:coreProperties>
</file>