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arolinagialdi/Documents/"/>
    </mc:Choice>
  </mc:AlternateContent>
  <bookViews>
    <workbookView xWindow="320" yWindow="2320" windowWidth="23760" windowHeight="10480" tabRatio="500" activeTab="3"/>
  </bookViews>
  <sheets>
    <sheet name="Hoja 1" sheetId="1" r:id="rId1"/>
    <sheet name="Hoja 2" sheetId="2" r:id="rId2"/>
    <sheet name="Hoja 3" sheetId="3" r:id="rId3"/>
    <sheet name="Hoja 4" sheetId="4" r:id="rId4"/>
    <sheet name="Hoja 5" sheetId="5" r:id="rId5"/>
    <sheet name="Hoja 6" sheetId="6" r:id="rId6"/>
    <sheet name="Hoja 7" sheetId="7" r:id="rId7"/>
    <sheet name="Hoja 8" sheetId="8" r:id="rId8"/>
    <sheet name="Hoja9" sheetId="9" r:id="rId9"/>
  </sheets>
  <definedNames>
    <definedName name="_xlnm._FilterDatabase" localSheetId="6" hidden="1">'Hoja 7'!$F$4:$G$4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B7" i="9"/>
  <c r="B12" i="8"/>
</calcChain>
</file>

<file path=xl/sharedStrings.xml><?xml version="1.0" encoding="utf-8"?>
<sst xmlns="http://schemas.openxmlformats.org/spreadsheetml/2006/main" count="62" uniqueCount="54">
  <si>
    <t>Precio bono soberano</t>
  </si>
  <si>
    <t>Tasa libre de riesgo (1 año)</t>
  </si>
  <si>
    <t>Prima de riesgo</t>
  </si>
  <si>
    <t>Fecha</t>
  </si>
  <si>
    <t xml:space="preserve">Principal: </t>
  </si>
  <si>
    <t>Cupon:</t>
  </si>
  <si>
    <t xml:space="preserve">Fecha de emision: </t>
  </si>
  <si>
    <t xml:space="preserve">Fecha de vencimiento: </t>
  </si>
  <si>
    <t xml:space="preserve">Frecuencia de pago de cupon: </t>
  </si>
  <si>
    <t xml:space="preserve">Cantidad de amortizaciones </t>
  </si>
  <si>
    <t>Fecha de liquidacion</t>
  </si>
  <si>
    <t>Frecuencia de amortizacion</t>
  </si>
  <si>
    <t>Fecha inicial de amortizacion</t>
  </si>
  <si>
    <t>YTM</t>
  </si>
  <si>
    <t>Z</t>
  </si>
  <si>
    <t>PRECIO</t>
  </si>
  <si>
    <t>CUPON</t>
  </si>
  <si>
    <t xml:space="preserve">Cupon anual </t>
  </si>
  <si>
    <t>Principal:</t>
  </si>
  <si>
    <t>Fecha de emision:</t>
  </si>
  <si>
    <t>Fecha de vencimiento:</t>
  </si>
  <si>
    <t xml:space="preserve">Indice de inflacion (CER) base: </t>
  </si>
  <si>
    <t>Frecuencia de cupon</t>
  </si>
  <si>
    <t xml:space="preserve">Fecha de pago de cupon: </t>
  </si>
  <si>
    <t xml:space="preserve"> 8 de marzo y 8 de septiembre de cada año, empezando el 8 de septiembre de 2018</t>
  </si>
  <si>
    <t xml:space="preserve">Amortizacion: </t>
  </si>
  <si>
    <t>bullet</t>
  </si>
  <si>
    <t xml:space="preserve">Cupon: </t>
  </si>
  <si>
    <t xml:space="preserve"> 08/03/2020</t>
  </si>
  <si>
    <t>Leliq, actualmente 38%</t>
  </si>
  <si>
    <t>Empezando el 8 de junio de 2020</t>
  </si>
  <si>
    <t>a vencimiento</t>
  </si>
  <si>
    <t>Tasa de descuento</t>
  </si>
  <si>
    <t xml:space="preserve">SPX Index </t>
  </si>
  <si>
    <t>UST 10y</t>
  </si>
  <si>
    <t>Precio accion XYZ</t>
  </si>
  <si>
    <t>EBITDA XYZ</t>
  </si>
  <si>
    <t>Datos de empresas comparables en el mercado</t>
  </si>
  <si>
    <t>ABC</t>
  </si>
  <si>
    <t>DEF</t>
  </si>
  <si>
    <t>GHI</t>
  </si>
  <si>
    <t>JKL</t>
  </si>
  <si>
    <t>HIJ</t>
  </si>
  <si>
    <t>Mediana</t>
  </si>
  <si>
    <t>Ratio</t>
  </si>
  <si>
    <t>Deuda neta XYZ</t>
  </si>
  <si>
    <t>Cant de acciones (ADR)</t>
  </si>
  <si>
    <t>Tasa libre de riesgo</t>
  </si>
  <si>
    <t>Riesgo pais</t>
  </si>
  <si>
    <t>Costo de deuda de XYZ</t>
  </si>
  <si>
    <t>Tasa impositiva</t>
  </si>
  <si>
    <t>Equity XYZ/Capitalizacion total XYZ</t>
  </si>
  <si>
    <t>Deuda XYZ/Capitalizacion total XYZ</t>
  </si>
  <si>
    <t>VENCIMIENTO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</si>
</sst>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%"/>
    <numFmt numFmtId="165" formatCode="0.000%"/>
    <numFmt numFmtId="166" formatCode="0.00000%"/>
    <numFmt numFmtId="167" formatCode="_-* #,##0.000_-;\-* #,##0.000_-;_-* &quot;-&quot;??_-;_-@_-"/>
    <numFmt numFmtId="168" formatCode="_-* #,##0.00000_-;\-* #,##0.00000_-;_-* &quot;-&quot;??_-;_-@_-"/>
    <numFmt numFmtId="169" formatCode="_-* #,##0.0000_-;\-* #,##0.0000_-;_-* &quot;-&quot;??_-;_-@_-"/>
    <numFmt numFmtId="170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65" fontId="0" fillId="0" borderId="0" xfId="2" applyNumberFormat="1" applyFont="1"/>
    <xf numFmtId="9" fontId="0" fillId="0" borderId="0" xfId="0" applyNumberFormat="1"/>
    <xf numFmtId="10" fontId="0" fillId="0" borderId="0" xfId="0" applyNumberFormat="1"/>
    <xf numFmtId="10" fontId="0" fillId="0" borderId="4" xfId="2" applyNumberFormat="1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0" fontId="0" fillId="0" borderId="1" xfId="2" applyNumberFormat="1" applyFont="1" applyBorder="1" applyAlignment="1">
      <alignment vertical="center" wrapText="1"/>
    </xf>
    <xf numFmtId="10" fontId="2" fillId="0" borderId="0" xfId="0" applyNumberFormat="1" applyFont="1"/>
    <xf numFmtId="0" fontId="0" fillId="0" borderId="0" xfId="0" applyAlignment="1">
      <alignment vertical="center"/>
    </xf>
    <xf numFmtId="1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1" applyNumberFormat="1" applyFont="1"/>
    <xf numFmtId="0" fontId="0" fillId="0" borderId="0" xfId="0" applyFill="1"/>
    <xf numFmtId="10" fontId="0" fillId="0" borderId="0" xfId="2" applyNumberFormat="1" applyFont="1" applyFill="1"/>
    <xf numFmtId="0" fontId="0" fillId="0" borderId="0" xfId="0" applyAlignment="1">
      <alignment vertical="top"/>
    </xf>
    <xf numFmtId="43" fontId="0" fillId="0" borderId="0" xfId="1" applyFont="1"/>
    <xf numFmtId="169" fontId="0" fillId="0" borderId="0" xfId="1" applyNumberFormat="1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70" fontId="0" fillId="0" borderId="0" xfId="1" applyNumberFormat="1" applyFont="1" applyAlignment="1">
      <alignment horizontal="right"/>
    </xf>
    <xf numFmtId="43" fontId="0" fillId="0" borderId="0" xfId="1" applyFont="1" applyAlignment="1">
      <alignment horizontal="center"/>
    </xf>
    <xf numFmtId="43" fontId="0" fillId="0" borderId="0" xfId="0" applyNumberFormat="1"/>
    <xf numFmtId="167" fontId="0" fillId="0" borderId="0" xfId="0" applyNumberFormat="1"/>
    <xf numFmtId="3" fontId="0" fillId="0" borderId="0" xfId="0" applyNumberFormat="1"/>
    <xf numFmtId="170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0" fontId="3" fillId="0" borderId="0" xfId="2" applyNumberFormat="1" applyFont="1" applyFill="1" applyBorder="1"/>
    <xf numFmtId="10" fontId="3" fillId="0" borderId="0" xfId="2" applyNumberFormat="1" applyFont="1" applyFill="1" applyBorder="1" applyAlignment="1">
      <alignment horizontal="right"/>
    </xf>
    <xf numFmtId="0" fontId="4" fillId="0" borderId="0" xfId="0" applyFont="1" applyFill="1" applyBorder="1"/>
    <xf numFmtId="10" fontId="4" fillId="0" borderId="0" xfId="2" applyNumberFormat="1" applyFont="1" applyFill="1" applyBorder="1"/>
    <xf numFmtId="0" fontId="0" fillId="0" borderId="5" xfId="0" applyBorder="1"/>
    <xf numFmtId="10" fontId="2" fillId="0" borderId="0" xfId="2" applyNumberFormat="1" applyFont="1" applyFill="1" applyBorder="1"/>
    <xf numFmtId="165" fontId="2" fillId="0" borderId="0" xfId="2" applyNumberFormat="1" applyFont="1" applyFill="1" applyBorder="1"/>
    <xf numFmtId="164" fontId="2" fillId="0" borderId="0" xfId="2" applyNumberFormat="1" applyFont="1" applyFill="1" applyBorder="1"/>
    <xf numFmtId="164" fontId="0" fillId="0" borderId="0" xfId="0" applyNumberFormat="1" applyFill="1" applyBorder="1"/>
    <xf numFmtId="10" fontId="0" fillId="0" borderId="0" xfId="2" applyNumberFormat="1" applyFont="1" applyFill="1" applyBorder="1"/>
    <xf numFmtId="9" fontId="0" fillId="0" borderId="0" xfId="0" applyNumberFormat="1" applyFill="1" applyBorder="1"/>
    <xf numFmtId="10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10" sqref="F10"/>
    </sheetView>
  </sheetViews>
  <sheetFormatPr baseColWidth="10" defaultRowHeight="16" x14ac:dyDescent="0.2"/>
  <cols>
    <col min="2" max="2" width="19" bestFit="1" customWidth="1"/>
    <col min="3" max="3" width="23" bestFit="1" customWidth="1"/>
    <col min="6" max="6" width="13.6640625" bestFit="1" customWidth="1"/>
  </cols>
  <sheetData>
    <row r="1" spans="1:8" ht="17" thickBot="1" x14ac:dyDescent="0.25">
      <c r="A1" t="s">
        <v>3</v>
      </c>
      <c r="B1" t="s">
        <v>0</v>
      </c>
      <c r="C1" t="s">
        <v>1</v>
      </c>
    </row>
    <row r="2" spans="1:8" ht="17" thickBot="1" x14ac:dyDescent="0.25">
      <c r="A2" s="10">
        <v>42369</v>
      </c>
      <c r="B2" s="1">
        <v>100</v>
      </c>
      <c r="C2" s="12">
        <v>2.5000000000000001E-2</v>
      </c>
      <c r="F2" s="7"/>
    </row>
    <row r="3" spans="1:8" ht="17" thickBot="1" x14ac:dyDescent="0.25">
      <c r="A3" s="11">
        <v>42735</v>
      </c>
      <c r="B3" s="2">
        <v>110</v>
      </c>
      <c r="C3" s="9">
        <v>2.3300000000000001E-2</v>
      </c>
      <c r="E3" s="5"/>
      <c r="F3" s="8"/>
    </row>
    <row r="4" spans="1:8" ht="17" thickBot="1" x14ac:dyDescent="0.25">
      <c r="A4" s="10">
        <v>43100</v>
      </c>
      <c r="B4" s="2">
        <v>115</v>
      </c>
      <c r="C4" s="9">
        <v>1.9900000000000001E-2</v>
      </c>
      <c r="E4" s="5"/>
      <c r="F4" s="8"/>
      <c r="H4" s="5"/>
    </row>
    <row r="5" spans="1:8" ht="17" thickBot="1" x14ac:dyDescent="0.25">
      <c r="A5" s="11">
        <v>43465</v>
      </c>
      <c r="B5" s="2">
        <v>95</v>
      </c>
      <c r="C5" s="9">
        <v>2.8899999999999999E-2</v>
      </c>
      <c r="E5" s="5"/>
    </row>
    <row r="6" spans="1:8" ht="17" thickBot="1" x14ac:dyDescent="0.25">
      <c r="A6" s="10">
        <v>43830</v>
      </c>
      <c r="B6" s="2">
        <v>40</v>
      </c>
      <c r="C6" s="9">
        <v>1.55E-2</v>
      </c>
      <c r="E6" s="5"/>
      <c r="H6" s="4"/>
    </row>
    <row r="7" spans="1:8" x14ac:dyDescent="0.2">
      <c r="E7" s="13"/>
      <c r="F7" s="13"/>
    </row>
    <row r="8" spans="1:8" s="35" customFormat="1" x14ac:dyDescent="0.2"/>
    <row r="9" spans="1:8" s="35" customFormat="1" x14ac:dyDescent="0.2">
      <c r="B9" s="42"/>
      <c r="C9" s="42"/>
      <c r="D9" s="42"/>
      <c r="F9" s="43"/>
    </row>
    <row r="10" spans="1:8" s="35" customFormat="1" x14ac:dyDescent="0.2">
      <c r="B10" s="42"/>
      <c r="C10" s="42"/>
      <c r="D10" s="42"/>
    </row>
    <row r="11" spans="1:8" s="35" customFormat="1" x14ac:dyDescent="0.2">
      <c r="B11" s="42"/>
      <c r="C11" s="42"/>
      <c r="D11" s="42"/>
      <c r="F11" s="44"/>
    </row>
    <row r="12" spans="1:8" s="35" customFormat="1" x14ac:dyDescent="0.2"/>
    <row r="13" spans="1:8" s="35" customFormat="1" x14ac:dyDescent="0.2">
      <c r="E13" s="45"/>
    </row>
    <row r="14" spans="1:8" s="35" customFormat="1" x14ac:dyDescent="0.2">
      <c r="E14" s="45"/>
    </row>
    <row r="15" spans="1:8" s="35" customFormat="1" x14ac:dyDescent="0.2"/>
    <row r="16" spans="1:8" s="35" customFormat="1" x14ac:dyDescent="0.2">
      <c r="G16" s="46"/>
    </row>
    <row r="17" spans="7:7" s="35" customFormat="1" x14ac:dyDescent="0.2">
      <c r="G17" s="47"/>
    </row>
    <row r="18" spans="7:7" s="35" customFormat="1" x14ac:dyDescent="0.2">
      <c r="G18" s="48"/>
    </row>
    <row r="19" spans="7:7" s="35" customFormat="1" x14ac:dyDescent="0.2"/>
    <row r="20" spans="7:7" s="35" customFormat="1" x14ac:dyDescent="0.2"/>
    <row r="21" spans="7:7" s="35" customFormat="1" x14ac:dyDescent="0.2"/>
    <row r="22" spans="7:7" s="35" customFormat="1" x14ac:dyDescent="0.2"/>
    <row r="23" spans="7:7" s="35" customFormat="1" x14ac:dyDescent="0.2"/>
    <row r="24" spans="7:7" s="35" customFormat="1" x14ac:dyDescent="0.2"/>
    <row r="25" spans="7:7" s="35" customFormat="1" x14ac:dyDescent="0.2"/>
    <row r="26" spans="7:7" s="35" customFormat="1" x14ac:dyDescent="0.2"/>
    <row r="27" spans="7:7" s="35" customFormat="1" x14ac:dyDescent="0.2"/>
    <row r="28" spans="7:7" s="35" customFormat="1" x14ac:dyDescent="0.2"/>
    <row r="29" spans="7:7" s="35" customFormat="1" x14ac:dyDescent="0.2"/>
    <row r="30" spans="7:7" s="35" customFormat="1" x14ac:dyDescent="0.2"/>
    <row r="31" spans="7:7" s="35" customFormat="1" x14ac:dyDescent="0.2"/>
    <row r="32" spans="7:7" s="35" customFormat="1" x14ac:dyDescent="0.2"/>
    <row r="33" s="35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D11" sqref="D11"/>
    </sheetView>
  </sheetViews>
  <sheetFormatPr baseColWidth="10" defaultRowHeight="16" x14ac:dyDescent="0.2"/>
  <cols>
    <col min="1" max="1" width="25.83203125" bestFit="1" customWidth="1"/>
  </cols>
  <sheetData>
    <row r="1" spans="1:9" x14ac:dyDescent="0.2">
      <c r="A1" s="14" t="s">
        <v>4</v>
      </c>
      <c r="B1" s="7">
        <v>1</v>
      </c>
    </row>
    <row r="2" spans="1:9" x14ac:dyDescent="0.2">
      <c r="A2" s="14" t="s">
        <v>5</v>
      </c>
      <c r="B2" s="8">
        <v>8.7499999999999994E-2</v>
      </c>
    </row>
    <row r="3" spans="1:9" x14ac:dyDescent="0.2">
      <c r="A3" s="14" t="s">
        <v>6</v>
      </c>
      <c r="B3" s="15">
        <v>41768</v>
      </c>
    </row>
    <row r="4" spans="1:9" x14ac:dyDescent="0.2">
      <c r="A4" s="14" t="s">
        <v>7</v>
      </c>
      <c r="B4" s="15">
        <v>45540</v>
      </c>
    </row>
    <row r="5" spans="1:9" x14ac:dyDescent="0.2">
      <c r="A5" s="14" t="s">
        <v>8</v>
      </c>
      <c r="B5">
        <v>2</v>
      </c>
    </row>
    <row r="6" spans="1:9" x14ac:dyDescent="0.2">
      <c r="A6" s="14" t="s">
        <v>9</v>
      </c>
      <c r="B6">
        <v>6</v>
      </c>
    </row>
    <row r="7" spans="1:9" x14ac:dyDescent="0.2">
      <c r="A7" s="14" t="s">
        <v>11</v>
      </c>
      <c r="B7">
        <v>1</v>
      </c>
    </row>
    <row r="8" spans="1:9" x14ac:dyDescent="0.2">
      <c r="A8" s="14" t="s">
        <v>12</v>
      </c>
      <c r="B8" s="15">
        <v>43594</v>
      </c>
    </row>
    <row r="9" spans="1:9" x14ac:dyDescent="0.2">
      <c r="A9" s="14" t="s">
        <v>10</v>
      </c>
      <c r="B9" s="15">
        <v>43830</v>
      </c>
    </row>
    <row r="10" spans="1:9" x14ac:dyDescent="0.2">
      <c r="A10" s="14" t="s">
        <v>13</v>
      </c>
      <c r="B10" s="8">
        <v>0.1275</v>
      </c>
    </row>
    <row r="11" spans="1:9" x14ac:dyDescent="0.2">
      <c r="A11" s="14"/>
      <c r="B11" s="7"/>
      <c r="I11" s="7"/>
    </row>
    <row r="12" spans="1:9" x14ac:dyDescent="0.2">
      <c r="A12" s="14"/>
    </row>
    <row r="13" spans="1:9" x14ac:dyDescent="0.2">
      <c r="A13" s="15"/>
    </row>
    <row r="14" spans="1:9" x14ac:dyDescent="0.2">
      <c r="A14" s="15"/>
      <c r="B14" s="5"/>
      <c r="C14" s="3"/>
      <c r="D14" s="16"/>
      <c r="E14" s="6"/>
      <c r="F14" s="3"/>
      <c r="G14" s="15"/>
    </row>
    <row r="15" spans="1:9" x14ac:dyDescent="0.2">
      <c r="A15" s="15"/>
      <c r="B15" s="5"/>
      <c r="C15" s="3"/>
      <c r="D15" s="16"/>
      <c r="E15" s="6"/>
      <c r="F15" s="3"/>
      <c r="G15" s="15"/>
    </row>
    <row r="16" spans="1:9" x14ac:dyDescent="0.2">
      <c r="A16" s="15"/>
      <c r="B16" s="5"/>
      <c r="C16" s="3"/>
      <c r="D16" s="16"/>
      <c r="E16" s="6"/>
      <c r="F16" s="3"/>
      <c r="G16" s="15"/>
    </row>
    <row r="17" spans="1:13" x14ac:dyDescent="0.2">
      <c r="A17" s="15"/>
      <c r="B17" s="5"/>
      <c r="C17" s="3"/>
      <c r="D17" s="16"/>
      <c r="E17" s="6"/>
      <c r="F17" s="3"/>
      <c r="G17" s="15"/>
    </row>
    <row r="18" spans="1:13" x14ac:dyDescent="0.2">
      <c r="A18" s="15"/>
      <c r="B18" s="5"/>
      <c r="C18" s="3"/>
      <c r="D18" s="16"/>
      <c r="E18" s="6"/>
      <c r="F18" s="3"/>
      <c r="G18" s="15"/>
    </row>
    <row r="19" spans="1:13" x14ac:dyDescent="0.2">
      <c r="A19" s="15"/>
      <c r="B19" s="5"/>
      <c r="C19" s="3"/>
      <c r="D19" s="16"/>
      <c r="E19" s="6"/>
      <c r="F19" s="3"/>
      <c r="G19" s="15"/>
    </row>
    <row r="20" spans="1:13" x14ac:dyDescent="0.2">
      <c r="A20" s="15"/>
      <c r="B20" s="5"/>
      <c r="C20" s="3"/>
      <c r="D20" s="16"/>
      <c r="E20" s="6"/>
      <c r="F20" s="3"/>
      <c r="G20" s="15"/>
    </row>
    <row r="21" spans="1:13" x14ac:dyDescent="0.2">
      <c r="A21" s="15"/>
      <c r="B21" s="5"/>
      <c r="C21" s="3"/>
      <c r="D21" s="16"/>
      <c r="E21" s="6"/>
      <c r="F21" s="3"/>
      <c r="G21" s="15"/>
    </row>
    <row r="22" spans="1:13" x14ac:dyDescent="0.2">
      <c r="A22" s="15"/>
      <c r="B22" s="5"/>
      <c r="C22" s="3"/>
      <c r="D22" s="16"/>
      <c r="E22" s="6"/>
      <c r="F22" s="3"/>
      <c r="G22" s="15"/>
    </row>
    <row r="23" spans="1:13" x14ac:dyDescent="0.2">
      <c r="A23" s="15"/>
      <c r="B23" s="5"/>
      <c r="C23" s="3"/>
      <c r="D23" s="16"/>
      <c r="E23" s="6"/>
      <c r="F23" s="3"/>
      <c r="G23" s="15"/>
    </row>
    <row r="24" spans="1:13" x14ac:dyDescent="0.2">
      <c r="A24" s="15"/>
      <c r="B24" s="5"/>
      <c r="C24" s="3"/>
      <c r="D24" s="16"/>
      <c r="E24" s="6"/>
      <c r="F24" s="3"/>
      <c r="G24" s="15"/>
      <c r="L24" s="4"/>
    </row>
    <row r="25" spans="1:13" x14ac:dyDescent="0.2">
      <c r="A25" s="15"/>
      <c r="B25" s="5"/>
      <c r="C25" s="3"/>
      <c r="D25" s="16"/>
      <c r="E25" s="6"/>
      <c r="F25" s="3"/>
      <c r="G25" s="15"/>
      <c r="L25" s="4"/>
      <c r="M25" s="7"/>
    </row>
    <row r="26" spans="1:13" x14ac:dyDescent="0.2">
      <c r="A26" s="15"/>
      <c r="B26" s="5"/>
      <c r="C26" s="3"/>
      <c r="D26" s="16"/>
      <c r="E26" s="6"/>
      <c r="F26" s="3"/>
      <c r="G26" s="15"/>
      <c r="L26" s="4"/>
      <c r="M26" s="7"/>
    </row>
    <row r="27" spans="1:13" x14ac:dyDescent="0.2">
      <c r="A27" s="15"/>
      <c r="B27" s="5"/>
      <c r="C27" s="3"/>
      <c r="D27" s="16"/>
      <c r="E27" s="6"/>
      <c r="F27" s="3"/>
      <c r="G27" s="15"/>
      <c r="L27" s="4"/>
      <c r="M27" s="7"/>
    </row>
    <row r="28" spans="1:13" x14ac:dyDescent="0.2">
      <c r="A28" s="15"/>
      <c r="B28" s="5"/>
      <c r="C28" s="3"/>
      <c r="D28" s="16"/>
      <c r="E28" s="6"/>
      <c r="F28" s="3"/>
      <c r="G28" s="15"/>
      <c r="L28" s="4"/>
      <c r="M28" s="7"/>
    </row>
    <row r="29" spans="1:13" x14ac:dyDescent="0.2">
      <c r="A29" s="15"/>
      <c r="B29" s="5"/>
      <c r="C29" s="3"/>
      <c r="D29" s="16"/>
      <c r="E29" s="6"/>
      <c r="F29" s="3"/>
      <c r="G29" s="15"/>
      <c r="L29" s="4"/>
      <c r="M29" s="7"/>
    </row>
    <row r="30" spans="1:13" x14ac:dyDescent="0.2">
      <c r="A30" s="15"/>
      <c r="B30" s="5"/>
      <c r="C30" s="3"/>
      <c r="D30" s="16"/>
      <c r="E30" s="6"/>
      <c r="F30" s="3"/>
      <c r="G30" s="15"/>
      <c r="L30" s="4"/>
      <c r="M30" s="7"/>
    </row>
    <row r="31" spans="1:13" x14ac:dyDescent="0.2">
      <c r="A31" s="15"/>
      <c r="B31" s="5"/>
      <c r="C31" s="3"/>
      <c r="D31" s="16"/>
      <c r="E31" s="6"/>
      <c r="F31" s="3"/>
      <c r="G31" s="15"/>
      <c r="L31" s="4"/>
      <c r="M31" s="7"/>
    </row>
    <row r="32" spans="1:13" x14ac:dyDescent="0.2">
      <c r="A32" s="15"/>
      <c r="B32" s="5"/>
      <c r="C32" s="3"/>
      <c r="D32" s="16"/>
      <c r="E32" s="6"/>
      <c r="F32" s="3"/>
      <c r="G32" s="15"/>
      <c r="L32" s="4"/>
      <c r="M32" s="7"/>
    </row>
    <row r="33" spans="1:13" x14ac:dyDescent="0.2">
      <c r="A33" s="15"/>
      <c r="B33" s="5"/>
      <c r="C33" s="3"/>
      <c r="D33" s="16"/>
      <c r="E33" s="6"/>
      <c r="F33" s="3"/>
      <c r="G33" s="15"/>
      <c r="L33" s="4"/>
      <c r="M33" s="7"/>
    </row>
    <row r="35" spans="1:13" x14ac:dyDescent="0.2">
      <c r="E35" s="18"/>
      <c r="F35" s="17"/>
      <c r="G35" s="17"/>
    </row>
    <row r="36" spans="1:13" x14ac:dyDescent="0.2">
      <c r="L3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D16" sqref="D16"/>
    </sheetView>
  </sheetViews>
  <sheetFormatPr baseColWidth="10" defaultRowHeight="16" x14ac:dyDescent="0.2"/>
  <cols>
    <col min="1" max="1" width="10.83203125" style="15"/>
    <col min="2" max="2" width="10.83203125" style="5"/>
  </cols>
  <sheetData>
    <row r="1" spans="1:2" x14ac:dyDescent="0.2">
      <c r="B1" s="19" t="s">
        <v>14</v>
      </c>
    </row>
    <row r="2" spans="1:2" x14ac:dyDescent="0.2">
      <c r="A2" s="15">
        <v>43960</v>
      </c>
      <c r="B2" s="19">
        <v>0.99937867638678735</v>
      </c>
    </row>
    <row r="3" spans="1:2" x14ac:dyDescent="0.2">
      <c r="A3" s="15">
        <v>44144</v>
      </c>
      <c r="B3" s="19">
        <v>0.99888906287814283</v>
      </c>
    </row>
    <row r="4" spans="1:2" x14ac:dyDescent="0.2">
      <c r="A4" s="15">
        <v>44325</v>
      </c>
      <c r="B4" s="19">
        <v>0.99827085502413315</v>
      </c>
    </row>
    <row r="5" spans="1:2" x14ac:dyDescent="0.2">
      <c r="A5" s="15">
        <v>44509</v>
      </c>
      <c r="B5" s="19">
        <v>0.99754519145725085</v>
      </c>
    </row>
    <row r="6" spans="1:2" x14ac:dyDescent="0.2">
      <c r="A6" s="15">
        <v>44690</v>
      </c>
      <c r="B6" s="19">
        <v>0.99700149832943152</v>
      </c>
    </row>
    <row r="7" spans="1:2" x14ac:dyDescent="0.2">
      <c r="A7" s="15">
        <v>44874</v>
      </c>
      <c r="B7" s="19">
        <v>0.99572481072900032</v>
      </c>
    </row>
    <row r="8" spans="1:2" x14ac:dyDescent="0.2">
      <c r="A8" s="15">
        <v>45055</v>
      </c>
      <c r="B8" s="19">
        <v>0.99423309176556141</v>
      </c>
    </row>
    <row r="9" spans="1:2" x14ac:dyDescent="0.2">
      <c r="A9" s="15">
        <v>45239</v>
      </c>
      <c r="B9" s="19">
        <v>0.99251176424581988</v>
      </c>
    </row>
    <row r="10" spans="1:2" x14ac:dyDescent="0.2">
      <c r="A10" s="15">
        <v>45421</v>
      </c>
      <c r="B10" s="19">
        <v>0.99058555870727227</v>
      </c>
    </row>
    <row r="11" spans="1:2" x14ac:dyDescent="0.2">
      <c r="A11" s="15">
        <v>45605</v>
      </c>
      <c r="B11" s="19">
        <v>0.98790503918651684</v>
      </c>
    </row>
    <row r="12" spans="1:2" x14ac:dyDescent="0.2">
      <c r="A12" s="15">
        <v>45786</v>
      </c>
      <c r="B12" s="19">
        <v>0.98493102930347254</v>
      </c>
    </row>
    <row r="13" spans="1:2" x14ac:dyDescent="0.2">
      <c r="A13" s="15">
        <v>45970</v>
      </c>
      <c r="B13" s="19">
        <v>0.98162627421531956</v>
      </c>
    </row>
    <row r="14" spans="1:2" x14ac:dyDescent="0.2">
      <c r="A14" s="15">
        <v>46151</v>
      </c>
      <c r="B14" s="19">
        <v>0.9780395011482278</v>
      </c>
    </row>
    <row r="15" spans="1:2" x14ac:dyDescent="0.2">
      <c r="A15" s="15">
        <v>46335</v>
      </c>
      <c r="B15" s="19">
        <v>0.97412383754419973</v>
      </c>
    </row>
    <row r="16" spans="1:2" x14ac:dyDescent="0.2">
      <c r="A16" s="15">
        <v>46516</v>
      </c>
      <c r="B16" s="19">
        <v>0.96992816820570249</v>
      </c>
    </row>
    <row r="17" spans="1:2" x14ac:dyDescent="0.2">
      <c r="A17" s="15">
        <v>46700</v>
      </c>
      <c r="B17" s="19">
        <v>0.96541636666327446</v>
      </c>
    </row>
    <row r="18" spans="1:2" x14ac:dyDescent="0.2">
      <c r="A18" s="15">
        <v>46882</v>
      </c>
      <c r="B18" s="19">
        <v>0.96064851596964751</v>
      </c>
    </row>
    <row r="19" spans="1:2" x14ac:dyDescent="0.2">
      <c r="A19" s="15">
        <v>47066</v>
      </c>
      <c r="B19" s="19">
        <v>0.95555913991975627</v>
      </c>
    </row>
    <row r="20" spans="1:2" x14ac:dyDescent="0.2">
      <c r="A20" s="15">
        <v>47247</v>
      </c>
      <c r="B20" s="19">
        <v>0.95022805931769927</v>
      </c>
    </row>
    <row r="21" spans="1:2" x14ac:dyDescent="0.2">
      <c r="A21" s="15">
        <v>47431</v>
      </c>
      <c r="B21" s="19">
        <v>0.94587544185179695</v>
      </c>
    </row>
    <row r="22" spans="1:2" x14ac:dyDescent="0.2">
      <c r="A22" s="15">
        <v>47612</v>
      </c>
      <c r="B22" s="19">
        <v>0.94140609414178333</v>
      </c>
    </row>
    <row r="23" spans="1:2" x14ac:dyDescent="0.2">
      <c r="A23" s="15">
        <v>47796</v>
      </c>
      <c r="B23" s="19">
        <v>0.93673677856716386</v>
      </c>
    </row>
    <row r="24" spans="1:2" x14ac:dyDescent="0.2">
      <c r="A24" s="15">
        <v>47977</v>
      </c>
      <c r="B24" s="19">
        <v>0.93194301106150113</v>
      </c>
    </row>
    <row r="25" spans="1:2" x14ac:dyDescent="0.2">
      <c r="A25" s="15">
        <v>48161</v>
      </c>
      <c r="B25" s="19">
        <v>0.92696696652159394</v>
      </c>
    </row>
    <row r="26" spans="1:2" x14ac:dyDescent="0.2">
      <c r="A26" s="15">
        <v>48343</v>
      </c>
      <c r="B26" s="19">
        <v>0.92188961924838142</v>
      </c>
    </row>
    <row r="27" spans="1:2" x14ac:dyDescent="0.2">
      <c r="A27" s="15">
        <v>48527</v>
      </c>
      <c r="B27" s="19">
        <v>0.91661821354407291</v>
      </c>
    </row>
    <row r="28" spans="1:2" x14ac:dyDescent="0.2">
      <c r="A28" s="15">
        <v>48708</v>
      </c>
      <c r="B28" s="19">
        <v>0.91125349836153269</v>
      </c>
    </row>
    <row r="29" spans="1:2" x14ac:dyDescent="0.2">
      <c r="A29" s="15">
        <v>48892</v>
      </c>
      <c r="B29" s="19">
        <v>0.90569822428899316</v>
      </c>
    </row>
    <row r="30" spans="1:2" x14ac:dyDescent="0.2">
      <c r="A30" s="15">
        <v>49073</v>
      </c>
      <c r="B30" s="19">
        <v>0.90005778966172489</v>
      </c>
    </row>
    <row r="31" spans="1:2" x14ac:dyDescent="0.2">
      <c r="A31" s="15">
        <v>49257</v>
      </c>
      <c r="B31" s="19">
        <v>0.89423063952690462</v>
      </c>
    </row>
    <row r="32" spans="1:2" x14ac:dyDescent="0.2">
      <c r="A32" s="15">
        <v>49438</v>
      </c>
      <c r="B32" s="19">
        <v>0.88830829838313718</v>
      </c>
    </row>
    <row r="33" spans="1:2" x14ac:dyDescent="0.2">
      <c r="A33" s="15">
        <v>49622</v>
      </c>
      <c r="B33" s="19">
        <v>0.88222138790566085</v>
      </c>
    </row>
    <row r="34" spans="1:2" x14ac:dyDescent="0.2">
      <c r="A34" s="15">
        <v>49804</v>
      </c>
      <c r="B34" s="5">
        <v>7.9341999999999954E-3</v>
      </c>
    </row>
    <row r="35" spans="1:2" x14ac:dyDescent="0.2">
      <c r="A35" s="15">
        <v>49988</v>
      </c>
      <c r="B35" s="5">
        <v>8.1254285714285664E-3</v>
      </c>
    </row>
    <row r="36" spans="1:2" x14ac:dyDescent="0.2">
      <c r="A36" s="15">
        <v>50169</v>
      </c>
      <c r="B36" s="5">
        <v>8.3166571428571374E-3</v>
      </c>
    </row>
    <row r="37" spans="1:2" x14ac:dyDescent="0.2">
      <c r="A37" s="15">
        <v>50353</v>
      </c>
      <c r="B37" s="5">
        <v>8.5078857142857085E-3</v>
      </c>
    </row>
    <row r="38" spans="1:2" x14ac:dyDescent="0.2">
      <c r="A38" s="15">
        <v>50534</v>
      </c>
      <c r="B38" s="5">
        <v>8.6991142857142795E-3</v>
      </c>
    </row>
    <row r="39" spans="1:2" x14ac:dyDescent="0.2">
      <c r="A39" s="15">
        <v>50718</v>
      </c>
      <c r="B39" s="5">
        <v>8.8903428571428505E-3</v>
      </c>
    </row>
    <row r="40" spans="1:2" x14ac:dyDescent="0.2">
      <c r="A40" s="15">
        <v>50899</v>
      </c>
      <c r="B40" s="5">
        <v>9.0815714285714215E-3</v>
      </c>
    </row>
    <row r="41" spans="1:2" x14ac:dyDescent="0.2">
      <c r="A41" s="15">
        <v>51083</v>
      </c>
      <c r="B41" s="5">
        <v>9.2727999999999925E-3</v>
      </c>
    </row>
    <row r="42" spans="1:2" x14ac:dyDescent="0.2">
      <c r="A42" s="15">
        <v>51265</v>
      </c>
      <c r="B42" s="5">
        <v>9.4640285714285635E-3</v>
      </c>
    </row>
    <row r="43" spans="1:2" x14ac:dyDescent="0.2">
      <c r="A43" s="15">
        <v>51449</v>
      </c>
      <c r="B43" s="5">
        <v>9.6552571428571345E-3</v>
      </c>
    </row>
    <row r="44" spans="1:2" x14ac:dyDescent="0.2">
      <c r="A44" s="15">
        <v>51630</v>
      </c>
      <c r="B44" s="5">
        <v>9.8464857142857055E-3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>
      <selection activeCell="C7" sqref="C7"/>
    </sheetView>
  </sheetViews>
  <sheetFormatPr baseColWidth="10" defaultRowHeight="16" x14ac:dyDescent="0.2"/>
  <cols>
    <col min="1" max="1" width="27" bestFit="1" customWidth="1"/>
    <col min="5" max="5" width="17.83203125" bestFit="1" customWidth="1"/>
  </cols>
  <sheetData>
    <row r="2" spans="1:5" x14ac:dyDescent="0.2">
      <c r="A2" s="20" t="s">
        <v>53</v>
      </c>
      <c r="B2" s="20" t="s">
        <v>15</v>
      </c>
      <c r="C2" s="21" t="s">
        <v>16</v>
      </c>
      <c r="D2" s="20"/>
      <c r="E2" s="20"/>
    </row>
    <row r="3" spans="1:5" x14ac:dyDescent="0.2">
      <c r="A3" s="20">
        <v>6</v>
      </c>
      <c r="B3" s="20">
        <v>98.5</v>
      </c>
      <c r="C3" s="21">
        <v>0</v>
      </c>
      <c r="D3" s="20"/>
      <c r="E3" s="20"/>
    </row>
    <row r="4" spans="1:5" x14ac:dyDescent="0.2">
      <c r="A4" s="20">
        <f>A3+6</f>
        <v>12</v>
      </c>
      <c r="B4" s="20">
        <v>96.75</v>
      </c>
      <c r="C4" s="21">
        <v>0</v>
      </c>
      <c r="D4" s="20"/>
      <c r="E4" s="20"/>
    </row>
    <row r="5" spans="1:5" x14ac:dyDescent="0.2">
      <c r="A5" s="20">
        <f t="shared" ref="A5:A8" si="0">A4+6</f>
        <v>18</v>
      </c>
      <c r="B5" s="20">
        <v>96.625</v>
      </c>
      <c r="C5" s="21">
        <v>0.02</v>
      </c>
      <c r="D5" s="20"/>
      <c r="E5" s="20"/>
    </row>
    <row r="6" spans="1:5" x14ac:dyDescent="0.2">
      <c r="A6" s="20">
        <f t="shared" si="0"/>
        <v>24</v>
      </c>
      <c r="B6" s="20">
        <v>96.125</v>
      </c>
      <c r="C6" s="21">
        <v>2.5000000000000001E-2</v>
      </c>
      <c r="D6" s="20"/>
      <c r="E6" s="20"/>
    </row>
    <row r="7" spans="1:5" x14ac:dyDescent="0.2">
      <c r="A7" s="20">
        <f t="shared" si="0"/>
        <v>30</v>
      </c>
      <c r="B7" s="20">
        <v>95.25</v>
      </c>
      <c r="C7" s="21">
        <v>0.03</v>
      </c>
      <c r="D7" s="20"/>
      <c r="E7" s="20"/>
    </row>
    <row r="8" spans="1:5" x14ac:dyDescent="0.2">
      <c r="A8" s="20">
        <f t="shared" si="0"/>
        <v>36</v>
      </c>
      <c r="B8" s="20">
        <v>94.375</v>
      </c>
      <c r="C8" s="21">
        <v>3.5000000000000003E-2</v>
      </c>
      <c r="D8" s="20"/>
      <c r="E8" s="20"/>
    </row>
    <row r="9" spans="1:5" x14ac:dyDescent="0.2">
      <c r="B9" s="20"/>
      <c r="C9" s="21"/>
      <c r="D9" s="20"/>
    </row>
    <row r="12" spans="1:5" x14ac:dyDescent="0.2">
      <c r="D12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opLeftCell="A3" workbookViewId="0">
      <selection activeCell="A12" sqref="A12:N19"/>
    </sheetView>
  </sheetViews>
  <sheetFormatPr baseColWidth="10" defaultRowHeight="16" x14ac:dyDescent="0.2"/>
  <cols>
    <col min="1" max="1" width="25.83203125" bestFit="1" customWidth="1"/>
  </cols>
  <sheetData>
    <row r="2" spans="1:11" x14ac:dyDescent="0.2">
      <c r="A2" s="14" t="s">
        <v>18</v>
      </c>
      <c r="B2" s="7">
        <v>1</v>
      </c>
    </row>
    <row r="3" spans="1:11" x14ac:dyDescent="0.2">
      <c r="A3" s="14" t="s">
        <v>17</v>
      </c>
      <c r="B3" s="8">
        <v>2.5000000000000001E-2</v>
      </c>
    </row>
    <row r="4" spans="1:11" x14ac:dyDescent="0.2">
      <c r="A4" s="14" t="s">
        <v>19</v>
      </c>
      <c r="B4" s="15">
        <v>43167</v>
      </c>
    </row>
    <row r="5" spans="1:11" x14ac:dyDescent="0.2">
      <c r="A5" s="14" t="s">
        <v>20</v>
      </c>
      <c r="B5" s="15">
        <v>44263</v>
      </c>
    </row>
    <row r="6" spans="1:11" x14ac:dyDescent="0.2">
      <c r="A6" s="14" t="s">
        <v>21</v>
      </c>
      <c r="B6">
        <v>6.1529999999999996</v>
      </c>
    </row>
    <row r="7" spans="1:11" x14ac:dyDescent="0.2">
      <c r="A7" s="14" t="s">
        <v>22</v>
      </c>
      <c r="B7">
        <v>2</v>
      </c>
    </row>
    <row r="8" spans="1:11" x14ac:dyDescent="0.2">
      <c r="A8" s="14" t="s">
        <v>23</v>
      </c>
      <c r="B8" t="s">
        <v>24</v>
      </c>
    </row>
    <row r="9" spans="1:11" x14ac:dyDescent="0.2">
      <c r="A9" t="s">
        <v>25</v>
      </c>
      <c r="B9" t="s">
        <v>26</v>
      </c>
    </row>
    <row r="12" spans="1:11" x14ac:dyDescent="0.2">
      <c r="A12" s="15"/>
    </row>
    <row r="13" spans="1:11" x14ac:dyDescent="0.2">
      <c r="A13" s="15"/>
      <c r="D13" s="7"/>
      <c r="G13" s="15"/>
      <c r="H13" s="7"/>
    </row>
    <row r="14" spans="1:11" x14ac:dyDescent="0.2">
      <c r="A14" s="15"/>
      <c r="D14" s="7"/>
      <c r="G14" s="15"/>
      <c r="K14" s="17"/>
    </row>
    <row r="15" spans="1:11" x14ac:dyDescent="0.2">
      <c r="A15" s="15"/>
      <c r="D15" s="7"/>
      <c r="G15" s="15"/>
      <c r="K15" s="17"/>
    </row>
    <row r="16" spans="1:11" x14ac:dyDescent="0.2">
      <c r="A16" s="15"/>
      <c r="D16" s="7"/>
      <c r="H16" s="6"/>
      <c r="K16" s="24"/>
    </row>
    <row r="17" spans="1:4" x14ac:dyDescent="0.2">
      <c r="A17" s="15"/>
      <c r="D17" s="7"/>
    </row>
    <row r="18" spans="1:4" x14ac:dyDescent="0.2">
      <c r="A18" s="15"/>
      <c r="C18" s="7"/>
      <c r="D1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6" workbookViewId="0">
      <selection activeCell="B8" sqref="B8"/>
    </sheetView>
  </sheetViews>
  <sheetFormatPr baseColWidth="10" defaultRowHeight="16" x14ac:dyDescent="0.2"/>
  <cols>
    <col min="1" max="1" width="25.5" customWidth="1"/>
    <col min="2" max="2" width="30.5" style="26" customWidth="1"/>
    <col min="3" max="3" width="11.83203125" bestFit="1" customWidth="1"/>
  </cols>
  <sheetData>
    <row r="1" spans="1:4" x14ac:dyDescent="0.2">
      <c r="A1" s="14" t="s">
        <v>18</v>
      </c>
      <c r="B1" s="25">
        <v>1</v>
      </c>
    </row>
    <row r="2" spans="1:4" x14ac:dyDescent="0.2">
      <c r="A2" s="14" t="s">
        <v>27</v>
      </c>
      <c r="B2" s="26" t="s">
        <v>29</v>
      </c>
    </row>
    <row r="3" spans="1:4" x14ac:dyDescent="0.2">
      <c r="A3" s="14" t="s">
        <v>19</v>
      </c>
      <c r="B3" s="26" t="s">
        <v>28</v>
      </c>
    </row>
    <row r="4" spans="1:4" x14ac:dyDescent="0.2">
      <c r="A4" s="14" t="s">
        <v>7</v>
      </c>
      <c r="B4" s="27">
        <v>44411</v>
      </c>
    </row>
    <row r="5" spans="1:4" x14ac:dyDescent="0.2">
      <c r="A5" s="14" t="s">
        <v>22</v>
      </c>
      <c r="B5" s="28">
        <v>4</v>
      </c>
    </row>
    <row r="6" spans="1:4" x14ac:dyDescent="0.2">
      <c r="A6" s="14" t="s">
        <v>23</v>
      </c>
      <c r="B6" s="26" t="s">
        <v>30</v>
      </c>
    </row>
    <row r="7" spans="1:4" x14ac:dyDescent="0.2">
      <c r="A7" s="14" t="s">
        <v>25</v>
      </c>
      <c r="B7" s="26" t="s">
        <v>31</v>
      </c>
    </row>
    <row r="8" spans="1:4" x14ac:dyDescent="0.2">
      <c r="A8" s="14" t="s">
        <v>32</v>
      </c>
      <c r="B8" s="26" t="s">
        <v>29</v>
      </c>
    </row>
    <row r="11" spans="1:4" x14ac:dyDescent="0.2">
      <c r="C11" s="15"/>
    </row>
    <row r="12" spans="1:4" x14ac:dyDescent="0.2">
      <c r="C12" s="15"/>
    </row>
    <row r="13" spans="1:4" x14ac:dyDescent="0.2">
      <c r="C13" s="15"/>
    </row>
    <row r="14" spans="1:4" x14ac:dyDescent="0.2">
      <c r="D14" s="24"/>
    </row>
    <row r="15" spans="1:4" x14ac:dyDescent="0.2">
      <c r="A15" s="15"/>
    </row>
    <row r="16" spans="1:4" x14ac:dyDescent="0.2">
      <c r="A16" s="15"/>
      <c r="B16" s="25"/>
    </row>
    <row r="17" spans="1:2" x14ac:dyDescent="0.2">
      <c r="A17" s="15"/>
      <c r="B17" s="25"/>
    </row>
    <row r="18" spans="1:2" x14ac:dyDescent="0.2">
      <c r="A18" s="15"/>
      <c r="B18" s="25"/>
    </row>
    <row r="19" spans="1:2" x14ac:dyDescent="0.2">
      <c r="A19" s="15"/>
    </row>
    <row r="20" spans="1:2" x14ac:dyDescent="0.2">
      <c r="A20" s="15"/>
    </row>
    <row r="21" spans="1:2" x14ac:dyDescent="0.2">
      <c r="A21" s="15"/>
    </row>
    <row r="22" spans="1:2" x14ac:dyDescent="0.2">
      <c r="A2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opLeftCell="B1" workbookViewId="0">
      <selection activeCell="H5" sqref="H5"/>
    </sheetView>
  </sheetViews>
  <sheetFormatPr baseColWidth="10" defaultRowHeight="16" x14ac:dyDescent="0.2"/>
  <cols>
    <col min="1" max="1" width="11.6640625" bestFit="1" customWidth="1"/>
    <col min="2" max="2" width="10.1640625" style="23" customWidth="1"/>
    <col min="3" max="3" width="16.5" style="23" bestFit="1" customWidth="1"/>
  </cols>
  <sheetData>
    <row r="1" spans="1:13" x14ac:dyDescent="0.2">
      <c r="A1" t="s">
        <v>3</v>
      </c>
      <c r="B1" s="23" t="s">
        <v>33</v>
      </c>
      <c r="C1" s="23" t="s">
        <v>35</v>
      </c>
      <c r="D1" t="s">
        <v>34</v>
      </c>
    </row>
    <row r="2" spans="1:13" x14ac:dyDescent="0.2">
      <c r="A2" s="15">
        <v>40574</v>
      </c>
      <c r="B2" s="23">
        <v>1286.1199999999999</v>
      </c>
      <c r="C2">
        <v>50.35</v>
      </c>
      <c r="D2" s="29">
        <v>3.3655095238095249</v>
      </c>
      <c r="M2" s="31"/>
    </row>
    <row r="3" spans="1:13" x14ac:dyDescent="0.2">
      <c r="A3" s="15">
        <v>40602</v>
      </c>
      <c r="B3" s="23">
        <v>1327.22</v>
      </c>
      <c r="C3">
        <v>51.65</v>
      </c>
      <c r="D3" s="29">
        <v>3.5485238095238092</v>
      </c>
      <c r="H3" s="30"/>
      <c r="J3" s="30"/>
      <c r="K3" s="30"/>
    </row>
    <row r="4" spans="1:13" x14ac:dyDescent="0.2">
      <c r="A4" s="15">
        <v>40633</v>
      </c>
      <c r="B4" s="23">
        <v>1325.83</v>
      </c>
      <c r="C4">
        <v>44.54</v>
      </c>
      <c r="D4" s="29">
        <v>3.3891142857142862</v>
      </c>
      <c r="H4" s="30"/>
      <c r="J4" s="30"/>
      <c r="K4" s="30"/>
    </row>
    <row r="5" spans="1:13" x14ac:dyDescent="0.2">
      <c r="A5" s="15">
        <v>40662</v>
      </c>
      <c r="B5" s="23">
        <v>1363.61</v>
      </c>
      <c r="C5">
        <v>44.01</v>
      </c>
      <c r="D5" s="29">
        <v>3.4139809523809523</v>
      </c>
      <c r="H5" s="30"/>
      <c r="J5" s="30"/>
      <c r="K5" s="30"/>
    </row>
    <row r="6" spans="1:13" x14ac:dyDescent="0.2">
      <c r="A6" s="15">
        <v>40694</v>
      </c>
      <c r="B6" s="23">
        <v>1345.2</v>
      </c>
      <c r="C6">
        <v>46.2</v>
      </c>
      <c r="D6" s="29">
        <v>3.1191428571428568</v>
      </c>
      <c r="H6" s="30"/>
      <c r="J6" s="30"/>
      <c r="K6" s="30"/>
    </row>
    <row r="7" spans="1:13" x14ac:dyDescent="0.2">
      <c r="A7" s="15">
        <v>40724</v>
      </c>
      <c r="B7" s="23">
        <v>1320.64</v>
      </c>
      <c r="C7">
        <v>45.05</v>
      </c>
      <c r="D7" s="29">
        <v>3.0078714285714288</v>
      </c>
      <c r="H7" s="30"/>
      <c r="J7" s="30"/>
      <c r="K7" s="30"/>
    </row>
    <row r="8" spans="1:13" x14ac:dyDescent="0.2">
      <c r="A8" s="15">
        <v>40753</v>
      </c>
      <c r="B8" s="23">
        <v>1292.28</v>
      </c>
      <c r="C8">
        <v>42.57</v>
      </c>
      <c r="D8" s="29">
        <v>2.8793523809523802</v>
      </c>
      <c r="H8" s="30"/>
      <c r="J8" s="30"/>
      <c r="K8" s="30"/>
    </row>
    <row r="9" spans="1:13" x14ac:dyDescent="0.2">
      <c r="A9" s="15">
        <v>40786</v>
      </c>
      <c r="B9" s="23">
        <v>1218.8900000000001</v>
      </c>
      <c r="C9">
        <v>39.43</v>
      </c>
      <c r="D9" s="29">
        <v>2.1685761904761902</v>
      </c>
      <c r="H9" s="30"/>
      <c r="J9" s="30"/>
      <c r="K9" s="30"/>
    </row>
    <row r="10" spans="1:13" x14ac:dyDescent="0.2">
      <c r="A10" s="15">
        <v>40816</v>
      </c>
      <c r="B10" s="23">
        <v>1131.42</v>
      </c>
      <c r="C10">
        <v>34.21</v>
      </c>
      <c r="D10" s="29">
        <v>1.9313666666666671</v>
      </c>
      <c r="H10" s="30"/>
      <c r="J10" s="30"/>
      <c r="K10" s="30"/>
    </row>
    <row r="11" spans="1:13" x14ac:dyDescent="0.2">
      <c r="A11" s="15">
        <v>40847</v>
      </c>
      <c r="B11" s="23">
        <v>1253.3</v>
      </c>
      <c r="C11">
        <v>33.61</v>
      </c>
      <c r="D11" s="29">
        <v>2.1551333333333336</v>
      </c>
      <c r="H11" s="30"/>
      <c r="J11" s="30"/>
      <c r="K11" s="30"/>
    </row>
    <row r="12" spans="1:13" x14ac:dyDescent="0.2">
      <c r="A12" s="15">
        <v>40877</v>
      </c>
      <c r="B12" s="23">
        <v>1246.96</v>
      </c>
      <c r="C12">
        <v>35.01</v>
      </c>
      <c r="D12" s="29">
        <v>2.0098190476190481</v>
      </c>
      <c r="H12" s="30"/>
      <c r="J12" s="30"/>
      <c r="K12" s="30"/>
    </row>
    <row r="13" spans="1:13" x14ac:dyDescent="0.2">
      <c r="A13" s="15">
        <v>40907</v>
      </c>
      <c r="B13" s="23">
        <v>1257.6099999999999</v>
      </c>
      <c r="C13">
        <v>34.68</v>
      </c>
      <c r="D13" s="29">
        <v>1.9343190476190473</v>
      </c>
      <c r="H13" s="30"/>
      <c r="J13" s="30"/>
      <c r="K13" s="30"/>
    </row>
    <row r="14" spans="1:13" x14ac:dyDescent="0.2">
      <c r="A14" s="15">
        <v>40939</v>
      </c>
      <c r="B14" s="23">
        <v>1312.41</v>
      </c>
      <c r="C14">
        <v>35</v>
      </c>
      <c r="D14" s="29">
        <v>1.9341952380952381</v>
      </c>
      <c r="H14" s="30"/>
      <c r="J14" s="30"/>
      <c r="K14" s="30"/>
    </row>
    <row r="15" spans="1:13" x14ac:dyDescent="0.2">
      <c r="A15" s="15">
        <v>40968</v>
      </c>
      <c r="B15" s="23">
        <v>1365.68</v>
      </c>
      <c r="C15">
        <v>26.23</v>
      </c>
      <c r="D15" s="29">
        <v>1.9916047619047617</v>
      </c>
      <c r="H15" s="30"/>
      <c r="J15" s="30"/>
      <c r="K15" s="30"/>
    </row>
    <row r="16" spans="1:13" x14ac:dyDescent="0.2">
      <c r="A16" s="15">
        <v>40998</v>
      </c>
      <c r="B16" s="23">
        <v>1408.47</v>
      </c>
      <c r="C16">
        <v>28.41</v>
      </c>
      <c r="D16" s="29">
        <v>2.1950904761904764</v>
      </c>
      <c r="H16" s="30"/>
      <c r="J16" s="30"/>
      <c r="K16" s="30"/>
    </row>
    <row r="17" spans="1:11" x14ac:dyDescent="0.2">
      <c r="A17" s="15">
        <v>41029</v>
      </c>
      <c r="B17" s="23">
        <v>1397.91</v>
      </c>
      <c r="C17">
        <v>14.58</v>
      </c>
      <c r="D17" s="29">
        <v>1.9269000000000001</v>
      </c>
      <c r="H17" s="30"/>
      <c r="J17" s="30"/>
      <c r="K17" s="30"/>
    </row>
    <row r="18" spans="1:11" x14ac:dyDescent="0.2">
      <c r="A18" s="15">
        <v>41060</v>
      </c>
      <c r="B18" s="23">
        <v>1310.33</v>
      </c>
      <c r="C18">
        <v>12.79</v>
      </c>
      <c r="D18" s="29">
        <v>1.6587285714285716</v>
      </c>
      <c r="H18" s="30"/>
      <c r="J18" s="30"/>
      <c r="K18" s="30"/>
    </row>
    <row r="19" spans="1:11" x14ac:dyDescent="0.2">
      <c r="A19" s="15">
        <v>41089</v>
      </c>
      <c r="B19" s="23">
        <v>1362.16</v>
      </c>
      <c r="C19">
        <v>12.35</v>
      </c>
      <c r="D19" s="29">
        <v>1.5768809523809524</v>
      </c>
      <c r="H19" s="30"/>
      <c r="J19" s="30"/>
      <c r="K19" s="30"/>
    </row>
    <row r="20" spans="1:11" x14ac:dyDescent="0.2">
      <c r="A20" s="15">
        <v>41121</v>
      </c>
      <c r="B20" s="23">
        <v>1379.32</v>
      </c>
      <c r="C20">
        <v>11.41</v>
      </c>
      <c r="D20" s="29">
        <v>1.5521666666666667</v>
      </c>
      <c r="H20" s="30"/>
      <c r="J20" s="30"/>
      <c r="K20" s="30"/>
    </row>
    <row r="21" spans="1:11" x14ac:dyDescent="0.2">
      <c r="A21" s="15">
        <v>41152</v>
      </c>
      <c r="B21" s="23">
        <v>1406.58</v>
      </c>
      <c r="C21">
        <v>12.51</v>
      </c>
      <c r="D21" s="29">
        <v>1.6967238095238095</v>
      </c>
      <c r="H21" s="30"/>
      <c r="J21" s="30"/>
      <c r="K21" s="30"/>
    </row>
    <row r="22" spans="1:11" x14ac:dyDescent="0.2">
      <c r="A22" s="15">
        <v>41180</v>
      </c>
      <c r="B22" s="23">
        <v>1440.67</v>
      </c>
      <c r="C22">
        <v>13</v>
      </c>
      <c r="D22" s="29">
        <v>1.6932571428571428</v>
      </c>
      <c r="H22" s="30"/>
      <c r="J22" s="30"/>
      <c r="K22" s="30"/>
    </row>
    <row r="23" spans="1:11" x14ac:dyDescent="0.2">
      <c r="A23" s="15">
        <v>41213</v>
      </c>
      <c r="B23" s="23">
        <v>1412.16</v>
      </c>
      <c r="C23">
        <v>11.17</v>
      </c>
      <c r="D23" s="29">
        <v>1.6873619047619048</v>
      </c>
      <c r="H23" s="30"/>
      <c r="J23" s="30"/>
      <c r="K23" s="30"/>
    </row>
    <row r="24" spans="1:11" x14ac:dyDescent="0.2">
      <c r="A24" s="15">
        <v>41243</v>
      </c>
      <c r="B24" s="23">
        <v>1416.18</v>
      </c>
      <c r="C24">
        <v>11.37</v>
      </c>
      <c r="D24" s="29">
        <v>1.6768904761904766</v>
      </c>
      <c r="H24" s="30"/>
      <c r="J24" s="30"/>
      <c r="K24" s="30"/>
    </row>
    <row r="25" spans="1:11" x14ac:dyDescent="0.2">
      <c r="A25" s="15">
        <v>41274</v>
      </c>
      <c r="B25" s="23">
        <v>1426.19</v>
      </c>
      <c r="C25">
        <v>14.55</v>
      </c>
      <c r="D25" s="29">
        <v>1.8286761904761908</v>
      </c>
      <c r="H25" s="30"/>
      <c r="J25" s="30"/>
      <c r="K25" s="30"/>
    </row>
    <row r="26" spans="1:11" x14ac:dyDescent="0.2">
      <c r="A26" s="15">
        <v>41305</v>
      </c>
      <c r="B26" s="23">
        <v>1498.11</v>
      </c>
      <c r="C26">
        <v>16.96</v>
      </c>
      <c r="D26" s="29">
        <v>1.9774619047619046</v>
      </c>
      <c r="H26" s="30"/>
      <c r="J26" s="30"/>
      <c r="K26" s="30"/>
    </row>
    <row r="27" spans="1:11" x14ac:dyDescent="0.2">
      <c r="A27" s="15">
        <v>41333</v>
      </c>
      <c r="B27" s="23">
        <v>1514.68</v>
      </c>
      <c r="C27">
        <v>12.6</v>
      </c>
      <c r="D27" s="29">
        <v>1.9426809523809525</v>
      </c>
      <c r="H27" s="30"/>
      <c r="J27" s="30"/>
      <c r="K27" s="30"/>
    </row>
    <row r="28" spans="1:11" x14ac:dyDescent="0.2">
      <c r="A28" s="15">
        <v>41362</v>
      </c>
      <c r="B28" s="23">
        <v>1569.19</v>
      </c>
      <c r="C28">
        <v>14.29</v>
      </c>
      <c r="D28" s="29">
        <v>1.7711857142857146</v>
      </c>
      <c r="H28" s="30"/>
      <c r="J28" s="30"/>
      <c r="K28" s="30"/>
    </row>
    <row r="29" spans="1:11" x14ac:dyDescent="0.2">
      <c r="A29" s="15">
        <v>41394</v>
      </c>
      <c r="B29" s="23">
        <v>1597.57</v>
      </c>
      <c r="C29">
        <v>13.25</v>
      </c>
      <c r="D29" s="29">
        <v>1.8249238095238094</v>
      </c>
      <c r="H29" s="30"/>
      <c r="J29" s="30"/>
      <c r="K29" s="30"/>
    </row>
    <row r="30" spans="1:11" x14ac:dyDescent="0.2">
      <c r="A30" s="15">
        <v>41425</v>
      </c>
      <c r="B30" s="23">
        <v>1630.74</v>
      </c>
      <c r="C30">
        <v>14.4</v>
      </c>
      <c r="D30" s="29">
        <v>2.247814285714286</v>
      </c>
      <c r="H30" s="30"/>
      <c r="J30" s="30"/>
      <c r="K30" s="30"/>
    </row>
    <row r="31" spans="1:11" x14ac:dyDescent="0.2">
      <c r="A31" s="15">
        <v>41453</v>
      </c>
      <c r="B31" s="23">
        <v>1606.28</v>
      </c>
      <c r="C31">
        <v>14.76</v>
      </c>
      <c r="D31" s="29">
        <v>2.5449190476190475</v>
      </c>
      <c r="H31" s="30"/>
      <c r="J31" s="30"/>
      <c r="K31" s="30"/>
    </row>
    <row r="32" spans="1:11" x14ac:dyDescent="0.2">
      <c r="A32" s="15">
        <v>41486</v>
      </c>
      <c r="B32" s="23">
        <v>1685.73</v>
      </c>
      <c r="C32">
        <v>16.43</v>
      </c>
      <c r="D32" s="29">
        <v>2.7121761904761903</v>
      </c>
      <c r="H32" s="30"/>
      <c r="J32" s="30"/>
      <c r="K32" s="30"/>
    </row>
    <row r="33" spans="1:11" x14ac:dyDescent="0.2">
      <c r="A33" s="15">
        <v>41516</v>
      </c>
      <c r="B33" s="23">
        <v>1632.97</v>
      </c>
      <c r="C33">
        <v>16.88</v>
      </c>
      <c r="D33" s="29">
        <v>2.8072476190476188</v>
      </c>
      <c r="H33" s="30"/>
      <c r="J33" s="30"/>
      <c r="K33" s="30"/>
    </row>
    <row r="34" spans="1:11" x14ac:dyDescent="0.2">
      <c r="A34" s="15">
        <v>41547</v>
      </c>
      <c r="B34" s="23">
        <v>1681.55</v>
      </c>
      <c r="C34">
        <v>20.13</v>
      </c>
      <c r="D34" s="29">
        <v>2.6021571428571426</v>
      </c>
      <c r="H34" s="30"/>
      <c r="J34" s="30"/>
      <c r="K34" s="30"/>
    </row>
    <row r="35" spans="1:11" x14ac:dyDescent="0.2">
      <c r="A35" s="15">
        <v>41578</v>
      </c>
      <c r="B35" s="23">
        <v>1756.54</v>
      </c>
      <c r="C35">
        <v>20.85</v>
      </c>
      <c r="D35" s="29">
        <v>2.7116142857142855</v>
      </c>
      <c r="H35" s="30"/>
      <c r="J35" s="30"/>
      <c r="K35" s="30"/>
    </row>
    <row r="36" spans="1:11" x14ac:dyDescent="0.2">
      <c r="A36" s="15">
        <v>41607</v>
      </c>
      <c r="B36" s="23">
        <v>1805.81</v>
      </c>
      <c r="C36">
        <v>29.72</v>
      </c>
      <c r="D36" s="29">
        <v>2.9094476190476182</v>
      </c>
      <c r="H36" s="30"/>
      <c r="J36" s="30"/>
      <c r="K36" s="30"/>
    </row>
    <row r="37" spans="1:11" x14ac:dyDescent="0.2">
      <c r="A37" s="15">
        <v>41639</v>
      </c>
      <c r="B37" s="23">
        <v>1848.36</v>
      </c>
      <c r="C37">
        <v>32.96</v>
      </c>
      <c r="D37" s="29">
        <v>2.8029523809523802</v>
      </c>
      <c r="H37" s="30"/>
      <c r="J37" s="30"/>
      <c r="K37" s="30"/>
    </row>
    <row r="38" spans="1:11" x14ac:dyDescent="0.2">
      <c r="A38" s="15">
        <v>41670</v>
      </c>
      <c r="B38" s="23">
        <v>1782.59</v>
      </c>
      <c r="C38">
        <v>22.19</v>
      </c>
      <c r="D38" s="29">
        <v>2.707638095238095</v>
      </c>
      <c r="H38" s="30"/>
      <c r="J38" s="30"/>
      <c r="K38" s="30"/>
    </row>
    <row r="39" spans="1:11" x14ac:dyDescent="0.2">
      <c r="A39" s="15">
        <v>41698</v>
      </c>
      <c r="B39" s="23">
        <v>1859.45</v>
      </c>
      <c r="C39">
        <v>26.91</v>
      </c>
      <c r="D39" s="29">
        <v>2.7321666666666657</v>
      </c>
      <c r="H39" s="30"/>
      <c r="J39" s="30"/>
      <c r="K39" s="30"/>
    </row>
    <row r="40" spans="1:11" x14ac:dyDescent="0.2">
      <c r="A40" s="15">
        <v>41729</v>
      </c>
      <c r="B40" s="23">
        <v>1872.34</v>
      </c>
      <c r="C40">
        <v>31.16</v>
      </c>
      <c r="D40" s="29">
        <v>2.6603904761904764</v>
      </c>
      <c r="H40" s="30"/>
      <c r="J40" s="30"/>
      <c r="K40" s="30"/>
    </row>
    <row r="41" spans="1:11" x14ac:dyDescent="0.2">
      <c r="A41" s="15">
        <v>41759</v>
      </c>
      <c r="B41" s="23">
        <v>1883.95</v>
      </c>
      <c r="C41">
        <v>28.46</v>
      </c>
      <c r="D41" s="29">
        <v>2.5489809523809521</v>
      </c>
      <c r="H41" s="30"/>
      <c r="J41" s="30"/>
      <c r="K41" s="30"/>
    </row>
    <row r="42" spans="1:11" x14ac:dyDescent="0.2">
      <c r="A42" s="15">
        <v>41789</v>
      </c>
      <c r="B42" s="23">
        <v>1923.57</v>
      </c>
      <c r="C42">
        <v>29.88</v>
      </c>
      <c r="D42" s="29">
        <v>2.5950904761904758</v>
      </c>
      <c r="H42" s="30"/>
      <c r="J42" s="30"/>
      <c r="K42" s="30"/>
    </row>
    <row r="43" spans="1:11" x14ac:dyDescent="0.2">
      <c r="A43" s="15">
        <v>41820</v>
      </c>
      <c r="B43" s="23">
        <v>1960.23</v>
      </c>
      <c r="C43">
        <v>32.68</v>
      </c>
      <c r="D43" s="29">
        <v>2.4999523809523811</v>
      </c>
      <c r="H43" s="30"/>
      <c r="J43" s="30"/>
      <c r="K43" s="30"/>
    </row>
    <row r="44" spans="1:11" x14ac:dyDescent="0.2">
      <c r="A44" s="15">
        <v>41851</v>
      </c>
      <c r="B44" s="23">
        <v>1930.67</v>
      </c>
      <c r="C44">
        <v>35.380000000000003</v>
      </c>
      <c r="D44" s="29">
        <v>2.4084571428571429</v>
      </c>
      <c r="H44" s="30"/>
      <c r="J44" s="30"/>
      <c r="K44" s="30"/>
    </row>
    <row r="45" spans="1:11" x14ac:dyDescent="0.2">
      <c r="A45" s="15">
        <v>41880</v>
      </c>
      <c r="B45" s="23">
        <v>2003.37</v>
      </c>
      <c r="C45">
        <v>33.04</v>
      </c>
      <c r="D45" s="29">
        <v>2.5079238095238097</v>
      </c>
      <c r="H45" s="30"/>
      <c r="J45" s="30"/>
      <c r="K45" s="30"/>
    </row>
    <row r="46" spans="1:11" x14ac:dyDescent="0.2">
      <c r="A46" s="15">
        <v>41912</v>
      </c>
      <c r="B46" s="23">
        <v>1972.29</v>
      </c>
      <c r="C46">
        <v>36.99</v>
      </c>
      <c r="D46" s="29">
        <v>2.2718428571428566</v>
      </c>
      <c r="H46" s="30"/>
      <c r="J46" s="30"/>
      <c r="K46" s="30"/>
    </row>
    <row r="47" spans="1:11" x14ac:dyDescent="0.2">
      <c r="A47" s="15">
        <v>41943</v>
      </c>
      <c r="B47" s="23">
        <v>2018.05</v>
      </c>
      <c r="C47">
        <v>35.17</v>
      </c>
      <c r="D47" s="29">
        <v>2.2522619047619052</v>
      </c>
      <c r="H47" s="30"/>
      <c r="J47" s="30"/>
      <c r="K47" s="30"/>
    </row>
    <row r="48" spans="1:11" x14ac:dyDescent="0.2">
      <c r="A48" s="15">
        <v>41971</v>
      </c>
      <c r="B48" s="23">
        <v>2067.56</v>
      </c>
      <c r="C48">
        <v>33.44</v>
      </c>
      <c r="D48" s="29">
        <v>2.0881380952380955</v>
      </c>
      <c r="H48" s="30"/>
      <c r="J48" s="30"/>
      <c r="K48" s="30"/>
    </row>
    <row r="49" spans="1:11" x14ac:dyDescent="0.2">
      <c r="A49" s="15">
        <v>42004</v>
      </c>
      <c r="B49" s="23">
        <v>2058.9</v>
      </c>
      <c r="C49">
        <v>26.47</v>
      </c>
      <c r="D49" s="29">
        <v>1.8602285714285718</v>
      </c>
      <c r="H49" s="30"/>
      <c r="J49" s="30"/>
      <c r="K49" s="30"/>
    </row>
    <row r="50" spans="1:11" x14ac:dyDescent="0.2">
      <c r="A50" s="15">
        <v>42034</v>
      </c>
      <c r="B50" s="23">
        <v>1994.99</v>
      </c>
      <c r="C50">
        <v>23.45</v>
      </c>
      <c r="D50" s="29">
        <v>2.0814476190476192</v>
      </c>
      <c r="H50" s="30"/>
      <c r="J50" s="30"/>
      <c r="K50" s="30"/>
    </row>
    <row r="51" spans="1:11" x14ac:dyDescent="0.2">
      <c r="A51" s="15">
        <v>42062</v>
      </c>
      <c r="B51" s="23">
        <v>2104.5</v>
      </c>
      <c r="C51">
        <v>25.69</v>
      </c>
      <c r="D51" s="29">
        <v>1.9273952380952379</v>
      </c>
      <c r="H51" s="30"/>
      <c r="J51" s="30"/>
      <c r="K51" s="30"/>
    </row>
    <row r="52" spans="1:11" x14ac:dyDescent="0.2">
      <c r="A52" s="15">
        <v>42094</v>
      </c>
      <c r="B52" s="23">
        <v>2067.89</v>
      </c>
      <c r="C52">
        <v>27.45</v>
      </c>
      <c r="D52" s="29">
        <v>2.0814666666666666</v>
      </c>
      <c r="H52" s="30"/>
      <c r="J52" s="30"/>
      <c r="K52" s="30"/>
    </row>
    <row r="53" spans="1:11" x14ac:dyDescent="0.2">
      <c r="A53" s="15">
        <v>42124</v>
      </c>
      <c r="B53" s="23">
        <v>2085.5100000000002</v>
      </c>
      <c r="C53">
        <v>30.54</v>
      </c>
      <c r="D53" s="29">
        <v>2.2834761904761907</v>
      </c>
      <c r="H53" s="30"/>
      <c r="J53" s="30"/>
      <c r="K53" s="30"/>
    </row>
    <row r="54" spans="1:11" x14ac:dyDescent="0.2">
      <c r="A54" s="15">
        <v>42153</v>
      </c>
      <c r="B54" s="23">
        <v>2107.39</v>
      </c>
      <c r="C54">
        <v>27.77</v>
      </c>
      <c r="D54" s="29">
        <v>2.3519000000000001</v>
      </c>
      <c r="H54" s="30"/>
      <c r="J54" s="30"/>
      <c r="K54" s="30"/>
    </row>
    <row r="55" spans="1:11" x14ac:dyDescent="0.2">
      <c r="A55" s="15">
        <v>42185</v>
      </c>
      <c r="B55" s="23">
        <v>2063.11</v>
      </c>
      <c r="C55">
        <v>27.43</v>
      </c>
      <c r="D55" s="29">
        <v>2.2386761904761907</v>
      </c>
      <c r="H55" s="30"/>
      <c r="J55" s="30"/>
      <c r="K55" s="30"/>
    </row>
    <row r="56" spans="1:11" x14ac:dyDescent="0.2">
      <c r="A56" s="15">
        <v>42216</v>
      </c>
      <c r="B56" s="23">
        <v>2103.84</v>
      </c>
      <c r="C56">
        <v>22.93</v>
      </c>
      <c r="D56" s="29">
        <v>2.1633857142857145</v>
      </c>
      <c r="H56" s="30"/>
      <c r="J56" s="30"/>
      <c r="K56" s="30"/>
    </row>
    <row r="57" spans="1:11" x14ac:dyDescent="0.2">
      <c r="A57" s="15">
        <v>42247</v>
      </c>
      <c r="B57" s="23">
        <v>1972.18</v>
      </c>
      <c r="C57">
        <v>21.54</v>
      </c>
      <c r="D57" s="29">
        <v>2.0740619047619049</v>
      </c>
      <c r="H57" s="30"/>
      <c r="J57" s="30"/>
      <c r="K57" s="30"/>
    </row>
    <row r="58" spans="1:11" x14ac:dyDescent="0.2">
      <c r="A58" s="15">
        <v>42277</v>
      </c>
      <c r="B58" s="23">
        <v>1920.03</v>
      </c>
      <c r="C58">
        <v>15.23</v>
      </c>
      <c r="D58" s="29">
        <v>2.1964666666666659</v>
      </c>
      <c r="H58" s="30"/>
      <c r="J58" s="30"/>
      <c r="K58" s="30"/>
    </row>
    <row r="59" spans="1:11" x14ac:dyDescent="0.2">
      <c r="A59" s="15">
        <v>42307</v>
      </c>
      <c r="B59" s="23">
        <v>2079.36</v>
      </c>
      <c r="C59">
        <v>21.36</v>
      </c>
      <c r="D59" s="29">
        <v>2.2238333333333333</v>
      </c>
      <c r="H59" s="30"/>
      <c r="J59" s="30"/>
      <c r="K59" s="30"/>
    </row>
    <row r="60" spans="1:11" x14ac:dyDescent="0.2">
      <c r="A60" s="15">
        <v>42338</v>
      </c>
      <c r="B60" s="23">
        <v>2080.41</v>
      </c>
      <c r="C60">
        <v>18.3</v>
      </c>
      <c r="D60" s="29">
        <v>2.1485190476190477</v>
      </c>
      <c r="H60" s="30"/>
      <c r="J60" s="30"/>
      <c r="K60" s="30"/>
    </row>
    <row r="61" spans="1:11" x14ac:dyDescent="0.2">
      <c r="A61" s="15">
        <v>42369</v>
      </c>
      <c r="B61" s="23">
        <v>2043.94</v>
      </c>
      <c r="C61">
        <v>15.72</v>
      </c>
      <c r="D61" s="29">
        <v>1.8008095238095234</v>
      </c>
      <c r="H61" s="30"/>
      <c r="J61" s="30"/>
      <c r="K61" s="30"/>
    </row>
    <row r="62" spans="1:11" x14ac:dyDescent="0.2">
      <c r="A62" s="15">
        <v>42398</v>
      </c>
      <c r="B62" s="23">
        <v>1940.24</v>
      </c>
      <c r="C62">
        <v>16.84</v>
      </c>
      <c r="D62" s="29">
        <v>1.8739619047619047</v>
      </c>
      <c r="H62" s="30"/>
      <c r="J62" s="30"/>
      <c r="K62" s="30"/>
    </row>
    <row r="63" spans="1:11" x14ac:dyDescent="0.2">
      <c r="A63" s="15">
        <v>42429</v>
      </c>
      <c r="B63" s="23">
        <v>1932.23</v>
      </c>
      <c r="C63">
        <v>18.12</v>
      </c>
      <c r="D63" s="29">
        <v>1.7888476190476186</v>
      </c>
      <c r="H63" s="30"/>
      <c r="J63" s="30"/>
      <c r="K63" s="30"/>
    </row>
    <row r="64" spans="1:11" x14ac:dyDescent="0.2">
      <c r="A64" s="15">
        <v>42460</v>
      </c>
      <c r="B64" s="23">
        <v>2059.7399999999998</v>
      </c>
      <c r="C64">
        <v>17.88</v>
      </c>
      <c r="D64" s="29">
        <v>1.800357142857143</v>
      </c>
      <c r="H64" s="30"/>
      <c r="J64" s="30"/>
      <c r="K64" s="30"/>
    </row>
    <row r="65" spans="1:11" x14ac:dyDescent="0.2">
      <c r="A65" s="15">
        <v>42489</v>
      </c>
      <c r="B65" s="23">
        <v>2065.3000000000002</v>
      </c>
      <c r="C65">
        <v>20.149999999999999</v>
      </c>
      <c r="D65" s="29">
        <v>1.7004761904761909</v>
      </c>
      <c r="H65" s="30"/>
      <c r="J65" s="30"/>
      <c r="K65" s="30"/>
    </row>
    <row r="66" spans="1:11" x14ac:dyDescent="0.2">
      <c r="A66" s="15">
        <v>42521</v>
      </c>
      <c r="B66" s="23">
        <v>2096.96</v>
      </c>
      <c r="C66">
        <v>20.91</v>
      </c>
      <c r="D66" s="29">
        <v>1.4929285714285716</v>
      </c>
      <c r="H66" s="30"/>
      <c r="J66" s="30"/>
      <c r="K66" s="30"/>
    </row>
    <row r="67" spans="1:11" x14ac:dyDescent="0.2">
      <c r="A67" s="15">
        <v>42551</v>
      </c>
      <c r="B67" s="23">
        <v>2098.86</v>
      </c>
      <c r="C67">
        <v>19.2</v>
      </c>
      <c r="D67" s="29">
        <v>1.5489428571428572</v>
      </c>
      <c r="H67" s="30"/>
      <c r="J67" s="30"/>
      <c r="K67" s="30"/>
    </row>
    <row r="68" spans="1:11" x14ac:dyDescent="0.2">
      <c r="A68" s="15">
        <v>42580</v>
      </c>
      <c r="B68" s="23">
        <v>2173.6</v>
      </c>
      <c r="C68">
        <v>18.47</v>
      </c>
      <c r="D68" s="29">
        <v>1.6249190476190476</v>
      </c>
      <c r="H68" s="30"/>
      <c r="J68" s="30"/>
      <c r="K68" s="30"/>
    </row>
    <row r="69" spans="1:11" x14ac:dyDescent="0.2">
      <c r="A69" s="15">
        <v>42613</v>
      </c>
      <c r="B69" s="23">
        <v>2170.9499999999998</v>
      </c>
      <c r="C69">
        <v>16.989999999999998</v>
      </c>
      <c r="D69" s="29">
        <v>1.748057142857143</v>
      </c>
      <c r="H69" s="30"/>
      <c r="J69" s="30"/>
      <c r="K69" s="30"/>
    </row>
    <row r="70" spans="1:11" x14ac:dyDescent="0.2">
      <c r="A70" s="15">
        <v>42643</v>
      </c>
      <c r="B70" s="23">
        <v>2168.27</v>
      </c>
      <c r="C70">
        <v>18.22</v>
      </c>
      <c r="D70" s="29">
        <v>2.1803904761904755</v>
      </c>
      <c r="H70" s="30"/>
      <c r="J70" s="30"/>
      <c r="K70" s="30"/>
    </row>
    <row r="71" spans="1:11" x14ac:dyDescent="0.2">
      <c r="A71" s="15">
        <v>42674</v>
      </c>
      <c r="B71" s="23">
        <v>2126.15</v>
      </c>
      <c r="C71">
        <v>17.760000000000002</v>
      </c>
      <c r="D71" s="29">
        <v>2.489985714285714</v>
      </c>
      <c r="H71" s="30"/>
      <c r="J71" s="30"/>
      <c r="K71" s="30"/>
    </row>
    <row r="72" spans="1:11" x14ac:dyDescent="0.2">
      <c r="A72" s="15">
        <v>42704</v>
      </c>
      <c r="B72" s="23">
        <v>2198.81</v>
      </c>
      <c r="C72">
        <v>16.989999999999998</v>
      </c>
      <c r="D72" s="29">
        <v>2.4336523809523807</v>
      </c>
      <c r="H72" s="30"/>
      <c r="J72" s="30"/>
      <c r="K72" s="30"/>
    </row>
    <row r="73" spans="1:11" x14ac:dyDescent="0.2">
      <c r="A73" s="15">
        <v>42734</v>
      </c>
      <c r="B73" s="23">
        <v>2238.83</v>
      </c>
      <c r="C73">
        <v>16.5</v>
      </c>
      <c r="D73" s="29">
        <v>2.4414333333333325</v>
      </c>
      <c r="H73" s="30"/>
      <c r="J73" s="30"/>
      <c r="K73" s="30"/>
    </row>
    <row r="74" spans="1:11" x14ac:dyDescent="0.2">
      <c r="A74" s="15">
        <v>42766</v>
      </c>
      <c r="B74" s="23">
        <v>2278.87</v>
      </c>
      <c r="C74">
        <v>21.67</v>
      </c>
      <c r="D74" s="29">
        <v>2.426595238095238</v>
      </c>
      <c r="H74" s="30"/>
      <c r="J74" s="30"/>
      <c r="K74" s="30"/>
    </row>
    <row r="75" spans="1:11" x14ac:dyDescent="0.2">
      <c r="A75" s="15">
        <v>42794</v>
      </c>
      <c r="B75" s="23">
        <v>2363.64</v>
      </c>
      <c r="C75">
        <v>20.75</v>
      </c>
      <c r="D75" s="29">
        <v>2.2923</v>
      </c>
      <c r="H75" s="30"/>
      <c r="J75" s="30"/>
      <c r="K75" s="30"/>
    </row>
    <row r="76" spans="1:11" x14ac:dyDescent="0.2">
      <c r="A76" s="15">
        <v>42825</v>
      </c>
      <c r="B76" s="23">
        <v>2362.7199999999998</v>
      </c>
      <c r="C76">
        <v>24.28</v>
      </c>
      <c r="D76" s="29">
        <v>2.2311904761904762</v>
      </c>
      <c r="H76" s="30"/>
      <c r="J76" s="30"/>
      <c r="K76" s="30"/>
    </row>
    <row r="77" spans="1:11" x14ac:dyDescent="0.2">
      <c r="A77" s="15">
        <v>42853</v>
      </c>
      <c r="B77" s="23">
        <v>2384.1999999999998</v>
      </c>
      <c r="C77">
        <v>25.83</v>
      </c>
      <c r="D77" s="29">
        <v>2.2286761904761896</v>
      </c>
      <c r="H77" s="30"/>
      <c r="J77" s="30"/>
      <c r="K77" s="30"/>
    </row>
    <row r="78" spans="1:11" x14ac:dyDescent="0.2">
      <c r="A78" s="15">
        <v>42886</v>
      </c>
      <c r="B78" s="23">
        <v>2411.8000000000002</v>
      </c>
      <c r="C78">
        <v>24.66</v>
      </c>
      <c r="D78" s="29">
        <v>2.274</v>
      </c>
      <c r="H78" s="30"/>
      <c r="J78" s="30"/>
      <c r="K78" s="30"/>
    </row>
    <row r="79" spans="1:11" x14ac:dyDescent="0.2">
      <c r="A79" s="15">
        <v>42916</v>
      </c>
      <c r="B79" s="23">
        <v>2423.41</v>
      </c>
      <c r="C79">
        <v>21.9</v>
      </c>
      <c r="D79" s="29">
        <v>2.1554476190476191</v>
      </c>
      <c r="H79" s="30"/>
      <c r="J79" s="30"/>
      <c r="K79" s="30"/>
    </row>
    <row r="80" spans="1:11" x14ac:dyDescent="0.2">
      <c r="A80" s="15">
        <v>42947</v>
      </c>
      <c r="B80" s="23">
        <v>2470.3000000000002</v>
      </c>
      <c r="C80">
        <v>20.2</v>
      </c>
      <c r="D80" s="29">
        <v>2.2843095238095237</v>
      </c>
      <c r="H80" s="30"/>
      <c r="J80" s="30"/>
      <c r="K80" s="30"/>
    </row>
    <row r="81" spans="1:11" x14ac:dyDescent="0.2">
      <c r="A81" s="15">
        <v>42978</v>
      </c>
      <c r="B81" s="23">
        <v>2471.65</v>
      </c>
      <c r="C81">
        <v>20.059999999999999</v>
      </c>
      <c r="D81" s="29">
        <v>2.3672619047619046</v>
      </c>
      <c r="H81" s="30"/>
      <c r="J81" s="30"/>
      <c r="K81" s="30"/>
    </row>
    <row r="82" spans="1:11" x14ac:dyDescent="0.2">
      <c r="A82" s="15">
        <v>43007</v>
      </c>
      <c r="B82" s="23">
        <v>2519.36</v>
      </c>
      <c r="C82">
        <v>22.28</v>
      </c>
      <c r="D82" s="29">
        <v>2.3581476190476187</v>
      </c>
      <c r="H82" s="30"/>
      <c r="J82" s="30"/>
      <c r="K82" s="30"/>
    </row>
    <row r="83" spans="1:11" x14ac:dyDescent="0.2">
      <c r="A83" s="15">
        <v>43039</v>
      </c>
      <c r="B83" s="23">
        <v>2575.2600000000002</v>
      </c>
      <c r="C83">
        <v>24.56</v>
      </c>
      <c r="D83" s="29">
        <v>2.4907809523809528</v>
      </c>
      <c r="H83" s="30"/>
      <c r="J83" s="30"/>
      <c r="K83" s="30"/>
    </row>
    <row r="84" spans="1:11" x14ac:dyDescent="0.2">
      <c r="A84" s="15">
        <v>43069</v>
      </c>
      <c r="B84" s="23">
        <v>2647.58</v>
      </c>
      <c r="C84">
        <v>22.69</v>
      </c>
      <c r="D84" s="29">
        <v>2.7722904761904763</v>
      </c>
      <c r="H84" s="30"/>
      <c r="J84" s="30"/>
      <c r="K84" s="30"/>
    </row>
    <row r="85" spans="1:11" x14ac:dyDescent="0.2">
      <c r="A85" s="15">
        <v>43098</v>
      </c>
      <c r="B85" s="23">
        <v>2673.61</v>
      </c>
      <c r="C85">
        <v>22.91</v>
      </c>
      <c r="D85" s="29">
        <v>2.8698571428571431</v>
      </c>
      <c r="H85" s="30"/>
      <c r="J85" s="30"/>
      <c r="K85" s="30"/>
    </row>
    <row r="86" spans="1:11" x14ac:dyDescent="0.2">
      <c r="A86" s="15">
        <v>43131</v>
      </c>
      <c r="B86" s="23">
        <v>2823.81</v>
      </c>
      <c r="C86">
        <v>24.15</v>
      </c>
      <c r="D86" s="29">
        <v>2.815204761904762</v>
      </c>
      <c r="H86" s="30"/>
      <c r="J86" s="30"/>
      <c r="K86" s="30"/>
    </row>
    <row r="87" spans="1:11" x14ac:dyDescent="0.2">
      <c r="A87" s="15">
        <v>43159</v>
      </c>
      <c r="B87" s="23">
        <v>2713.83</v>
      </c>
      <c r="C87">
        <v>23.11</v>
      </c>
      <c r="D87" s="29">
        <v>2.9941714285714291</v>
      </c>
      <c r="H87" s="30"/>
      <c r="J87" s="30"/>
      <c r="K87" s="30"/>
    </row>
    <row r="88" spans="1:11" x14ac:dyDescent="0.2">
      <c r="A88" s="15">
        <v>43189</v>
      </c>
      <c r="B88" s="23">
        <v>2640.87</v>
      </c>
      <c r="C88">
        <v>21.62</v>
      </c>
      <c r="D88" s="29">
        <v>2.936861904761904</v>
      </c>
      <c r="H88" s="30"/>
      <c r="J88" s="30"/>
      <c r="K88" s="30"/>
    </row>
    <row r="89" spans="1:11" x14ac:dyDescent="0.2">
      <c r="A89" s="15">
        <v>43220</v>
      </c>
      <c r="B89" s="23">
        <v>2648.05</v>
      </c>
      <c r="C89">
        <v>21.89</v>
      </c>
      <c r="D89" s="29">
        <v>2.857852380952381</v>
      </c>
      <c r="H89" s="30"/>
      <c r="J89" s="30"/>
      <c r="K89" s="30"/>
    </row>
    <row r="90" spans="1:11" x14ac:dyDescent="0.2">
      <c r="A90" s="15">
        <v>43251</v>
      </c>
      <c r="B90" s="23">
        <v>2705.27</v>
      </c>
      <c r="C90">
        <v>18.16</v>
      </c>
      <c r="D90" s="29">
        <v>2.9244571428571424</v>
      </c>
      <c r="H90" s="30"/>
      <c r="J90" s="30"/>
      <c r="K90" s="30"/>
    </row>
    <row r="91" spans="1:11" x14ac:dyDescent="0.2">
      <c r="A91" s="15">
        <v>43280</v>
      </c>
      <c r="B91" s="23">
        <v>2718.37</v>
      </c>
      <c r="C91">
        <v>13.58</v>
      </c>
      <c r="D91" s="29">
        <v>2.9235952380952384</v>
      </c>
      <c r="H91" s="30"/>
      <c r="J91" s="30"/>
      <c r="K91" s="30"/>
    </row>
    <row r="92" spans="1:11" x14ac:dyDescent="0.2">
      <c r="A92" s="15">
        <v>43312</v>
      </c>
      <c r="B92" s="23">
        <v>2816.29</v>
      </c>
      <c r="C92">
        <v>16.600000000000001</v>
      </c>
      <c r="D92" s="29">
        <v>3.1445000000000003</v>
      </c>
      <c r="H92" s="30"/>
      <c r="J92" s="30"/>
      <c r="K92" s="30"/>
    </row>
    <row r="93" spans="1:11" x14ac:dyDescent="0.2">
      <c r="A93" s="15">
        <v>43343</v>
      </c>
      <c r="B93" s="23">
        <v>2901.52</v>
      </c>
      <c r="C93">
        <v>15.13</v>
      </c>
      <c r="D93" s="29">
        <v>3.1251380952380958</v>
      </c>
      <c r="H93" s="30"/>
      <c r="J93" s="30"/>
      <c r="K93" s="30"/>
    </row>
    <row r="94" spans="1:11" x14ac:dyDescent="0.2">
      <c r="A94" s="15">
        <v>43371</v>
      </c>
      <c r="B94" s="23">
        <v>2913.98</v>
      </c>
      <c r="C94">
        <v>15.45</v>
      </c>
      <c r="D94" s="29">
        <v>2.890104761904762</v>
      </c>
      <c r="H94" s="30"/>
      <c r="J94" s="30"/>
      <c r="K94" s="30"/>
    </row>
    <row r="95" spans="1:11" x14ac:dyDescent="0.2">
      <c r="A95" s="15">
        <v>43404</v>
      </c>
      <c r="B95" s="23">
        <v>2711.74</v>
      </c>
      <c r="C95">
        <v>15</v>
      </c>
      <c r="D95" s="29">
        <v>2.7075333333333336</v>
      </c>
      <c r="H95" s="30"/>
      <c r="J95" s="30"/>
      <c r="K95" s="30"/>
    </row>
    <row r="96" spans="1:11" x14ac:dyDescent="0.2">
      <c r="A96" s="15">
        <v>43434</v>
      </c>
      <c r="B96" s="23">
        <v>2760.17</v>
      </c>
      <c r="C96">
        <v>14.97</v>
      </c>
      <c r="D96" s="29">
        <v>2.6783000000000001</v>
      </c>
      <c r="H96" s="30"/>
      <c r="J96" s="30"/>
      <c r="K96" s="30"/>
    </row>
    <row r="97" spans="1:11" x14ac:dyDescent="0.2">
      <c r="A97" s="15">
        <v>43465</v>
      </c>
      <c r="B97" s="23">
        <v>2506.85</v>
      </c>
      <c r="C97">
        <v>13.39</v>
      </c>
      <c r="D97" s="29">
        <v>2.5564761904761908</v>
      </c>
      <c r="H97" s="30"/>
      <c r="J97" s="30"/>
      <c r="K97" s="30"/>
    </row>
    <row r="98" spans="1:11" x14ac:dyDescent="0.2">
      <c r="A98" s="15">
        <v>43496</v>
      </c>
      <c r="B98" s="23">
        <v>2704.1</v>
      </c>
      <c r="C98">
        <v>16.350000000000001</v>
      </c>
      <c r="D98" s="29">
        <v>2.5311095238095236</v>
      </c>
      <c r="H98" s="30"/>
      <c r="J98" s="30"/>
      <c r="K98" s="30"/>
    </row>
    <row r="99" spans="1:11" x14ac:dyDescent="0.2">
      <c r="A99" s="15">
        <v>43524</v>
      </c>
      <c r="B99" s="23">
        <v>2784.49</v>
      </c>
      <c r="C99">
        <v>14.14</v>
      </c>
      <c r="D99" s="29">
        <v>2.3848857142857138</v>
      </c>
      <c r="H99" s="30"/>
      <c r="J99" s="30"/>
      <c r="K99" s="30"/>
    </row>
    <row r="100" spans="1:11" x14ac:dyDescent="0.2">
      <c r="A100" s="15">
        <v>43553</v>
      </c>
      <c r="B100" s="23">
        <v>2834.4</v>
      </c>
      <c r="C100">
        <v>14.01</v>
      </c>
      <c r="D100" s="29">
        <v>2.0699619047619047</v>
      </c>
      <c r="H100" s="30"/>
      <c r="J100" s="30"/>
      <c r="K100" s="30"/>
    </row>
    <row r="101" spans="1:11" x14ac:dyDescent="0.2">
      <c r="A101" s="15">
        <v>43585</v>
      </c>
      <c r="B101" s="23">
        <v>2945.83</v>
      </c>
      <c r="C101">
        <v>13.53</v>
      </c>
      <c r="D101" s="29">
        <v>2.0555190476190481</v>
      </c>
      <c r="H101" s="30"/>
      <c r="J101" s="30"/>
      <c r="K101" s="30"/>
    </row>
    <row r="102" spans="1:11" x14ac:dyDescent="0.2">
      <c r="A102" s="15">
        <v>43616</v>
      </c>
      <c r="B102" s="23">
        <v>2752.06</v>
      </c>
      <c r="C102">
        <v>14.83</v>
      </c>
      <c r="D102" s="29">
        <v>1.5927380952380952</v>
      </c>
      <c r="H102" s="30"/>
      <c r="J102" s="30"/>
      <c r="K102" s="30"/>
    </row>
    <row r="103" spans="1:11" x14ac:dyDescent="0.2">
      <c r="A103" s="15">
        <v>43644</v>
      </c>
      <c r="B103" s="23">
        <v>2941.76</v>
      </c>
      <c r="C103">
        <v>18.21</v>
      </c>
      <c r="D103" s="29">
        <v>1.693057142857143</v>
      </c>
      <c r="H103" s="30"/>
      <c r="J103" s="30"/>
      <c r="K103" s="30"/>
    </row>
    <row r="104" spans="1:11" x14ac:dyDescent="0.2">
      <c r="A104" s="15">
        <v>43677</v>
      </c>
      <c r="B104" s="23">
        <v>2980.38</v>
      </c>
      <c r="C104">
        <v>16.45</v>
      </c>
      <c r="D104" s="29">
        <v>1.7203476190476186</v>
      </c>
      <c r="H104" s="30"/>
      <c r="J104" s="30"/>
      <c r="K104" s="30"/>
    </row>
    <row r="105" spans="1:11" x14ac:dyDescent="0.2">
      <c r="A105" s="15">
        <v>43707</v>
      </c>
      <c r="B105" s="23">
        <v>2926.46</v>
      </c>
      <c r="C105">
        <v>8.56</v>
      </c>
      <c r="D105" s="29">
        <v>1.8112380952380953</v>
      </c>
      <c r="H105" s="30"/>
      <c r="J105" s="30"/>
      <c r="K105" s="30"/>
    </row>
    <row r="106" spans="1:11" x14ac:dyDescent="0.2">
      <c r="A106" s="15">
        <v>43738</v>
      </c>
      <c r="B106" s="23">
        <v>2976.74</v>
      </c>
      <c r="C106">
        <v>9.25</v>
      </c>
      <c r="D106" s="29">
        <v>1.8682476190476196</v>
      </c>
      <c r="H106" s="30"/>
      <c r="J106" s="30"/>
      <c r="K106" s="30"/>
    </row>
    <row r="107" spans="1:11" x14ac:dyDescent="0.2">
      <c r="A107" s="15">
        <v>43769</v>
      </c>
      <c r="B107" s="23">
        <v>3037.56</v>
      </c>
      <c r="C107">
        <v>9.36</v>
      </c>
      <c r="D107" s="29">
        <v>1.6734238095238094</v>
      </c>
      <c r="H107" s="30"/>
      <c r="J107" s="30"/>
      <c r="K107" s="30"/>
    </row>
    <row r="108" spans="1:11" x14ac:dyDescent="0.2">
      <c r="A108" s="15">
        <v>43798</v>
      </c>
      <c r="B108" s="23">
        <v>3140.98</v>
      </c>
      <c r="C108">
        <v>9.61</v>
      </c>
      <c r="D108" s="29">
        <v>1.2059095238095237</v>
      </c>
      <c r="H108" s="30"/>
      <c r="J108" s="30"/>
      <c r="K108" s="30"/>
    </row>
    <row r="109" spans="1:11" x14ac:dyDescent="0.2">
      <c r="A109" s="15">
        <v>43830</v>
      </c>
      <c r="B109" s="23">
        <v>3230.78</v>
      </c>
      <c r="C109">
        <v>11.58</v>
      </c>
      <c r="D109" s="29">
        <v>0.7985333333333331</v>
      </c>
      <c r="H109" s="30"/>
      <c r="J109" s="30"/>
      <c r="K109" s="30"/>
    </row>
    <row r="110" spans="1:11" x14ac:dyDescent="0.2">
      <c r="A110" s="15">
        <v>43861</v>
      </c>
      <c r="B110" s="23">
        <v>3225.52</v>
      </c>
      <c r="C110">
        <v>9.39</v>
      </c>
      <c r="D110" s="29">
        <v>1.1399999999999999</v>
      </c>
      <c r="H110" s="30"/>
      <c r="J110" s="30"/>
      <c r="K110" s="30"/>
    </row>
    <row r="111" spans="1:11" x14ac:dyDescent="0.2">
      <c r="A111" s="15">
        <v>43889</v>
      </c>
      <c r="B111" s="23">
        <v>2954.22</v>
      </c>
      <c r="C111">
        <v>7.99</v>
      </c>
      <c r="D111" s="29">
        <v>0.83</v>
      </c>
      <c r="H111" s="30"/>
      <c r="J111" s="30"/>
      <c r="K111" s="30"/>
    </row>
    <row r="112" spans="1:11" x14ac:dyDescent="0.2">
      <c r="A112" s="15">
        <v>43921</v>
      </c>
      <c r="B112" s="23">
        <v>2584.59</v>
      </c>
      <c r="C112">
        <v>4.17</v>
      </c>
      <c r="D112" s="29">
        <v>0.66500000000000004</v>
      </c>
      <c r="H112" s="30"/>
      <c r="J112" s="30"/>
      <c r="K112" s="30"/>
    </row>
    <row r="113" spans="1:11" x14ac:dyDescent="0.2">
      <c r="A113" s="15">
        <v>43951</v>
      </c>
      <c r="B113" s="23">
        <v>2912.43</v>
      </c>
      <c r="C113">
        <v>3.84</v>
      </c>
      <c r="D113" s="29">
        <v>0.63</v>
      </c>
      <c r="H113" s="30"/>
      <c r="J113" s="30"/>
      <c r="K113" s="30"/>
    </row>
    <row r="114" spans="1:11" x14ac:dyDescent="0.2">
      <c r="A114" s="15">
        <v>43980</v>
      </c>
      <c r="B114" s="23">
        <v>3044.31</v>
      </c>
      <c r="C114">
        <v>5.04</v>
      </c>
      <c r="D114" s="29">
        <v>0.65</v>
      </c>
      <c r="H114" s="30"/>
      <c r="J114" s="30"/>
      <c r="K114" s="30"/>
    </row>
    <row r="115" spans="1:11" x14ac:dyDescent="0.2">
      <c r="A115" s="15">
        <v>44007</v>
      </c>
      <c r="B115" s="23">
        <v>3047.06</v>
      </c>
      <c r="C115">
        <v>5.75</v>
      </c>
      <c r="D115" s="29">
        <v>0.6</v>
      </c>
      <c r="H115" s="30"/>
      <c r="J115" s="30"/>
      <c r="K115" s="30"/>
    </row>
    <row r="116" spans="1:11" x14ac:dyDescent="0.2">
      <c r="H116" s="30"/>
    </row>
    <row r="117" spans="1:11" x14ac:dyDescent="0.2">
      <c r="H117" s="30"/>
    </row>
    <row r="118" spans="1:11" x14ac:dyDescent="0.2">
      <c r="H118" s="30"/>
    </row>
    <row r="119" spans="1:11" x14ac:dyDescent="0.2">
      <c r="H119" s="30"/>
    </row>
    <row r="120" spans="1:11" x14ac:dyDescent="0.2">
      <c r="H120" s="30"/>
    </row>
    <row r="121" spans="1:11" x14ac:dyDescent="0.2">
      <c r="H121" s="30"/>
    </row>
    <row r="122" spans="1:11" x14ac:dyDescent="0.2">
      <c r="H122" s="30"/>
    </row>
    <row r="123" spans="1:11" x14ac:dyDescent="0.2">
      <c r="H123" s="30"/>
    </row>
    <row r="124" spans="1:11" x14ac:dyDescent="0.2">
      <c r="H124" s="30"/>
    </row>
    <row r="125" spans="1:11" x14ac:dyDescent="0.2">
      <c r="H125" s="30"/>
    </row>
    <row r="126" spans="1:11" x14ac:dyDescent="0.2">
      <c r="H126" s="30"/>
    </row>
    <row r="127" spans="1:11" x14ac:dyDescent="0.2">
      <c r="H127" s="30"/>
    </row>
    <row r="128" spans="1:11" x14ac:dyDescent="0.2">
      <c r="H128" s="30"/>
    </row>
    <row r="129" spans="8:8" x14ac:dyDescent="0.2">
      <c r="H129" s="30"/>
    </row>
    <row r="130" spans="8:8" x14ac:dyDescent="0.2">
      <c r="H130" s="30"/>
    </row>
    <row r="131" spans="8:8" x14ac:dyDescent="0.2">
      <c r="H131" s="30"/>
    </row>
    <row r="132" spans="8:8" x14ac:dyDescent="0.2">
      <c r="H132" s="30"/>
    </row>
    <row r="133" spans="8:8" x14ac:dyDescent="0.2">
      <c r="H133" s="30"/>
    </row>
    <row r="134" spans="8:8" x14ac:dyDescent="0.2">
      <c r="H134" s="30"/>
    </row>
    <row r="135" spans="8:8" x14ac:dyDescent="0.2">
      <c r="H135" s="30"/>
    </row>
    <row r="136" spans="8:8" x14ac:dyDescent="0.2">
      <c r="H136" s="30"/>
    </row>
    <row r="137" spans="8:8" x14ac:dyDescent="0.2">
      <c r="H137" s="30"/>
    </row>
    <row r="138" spans="8:8" x14ac:dyDescent="0.2">
      <c r="H138" s="30"/>
    </row>
    <row r="139" spans="8:8" x14ac:dyDescent="0.2">
      <c r="H139" s="30"/>
    </row>
    <row r="140" spans="8:8" x14ac:dyDescent="0.2">
      <c r="H140" s="30"/>
    </row>
    <row r="141" spans="8:8" x14ac:dyDescent="0.2">
      <c r="H141" s="30"/>
    </row>
    <row r="142" spans="8:8" x14ac:dyDescent="0.2">
      <c r="H142" s="30"/>
    </row>
    <row r="143" spans="8:8" x14ac:dyDescent="0.2">
      <c r="H143" s="30"/>
    </row>
    <row r="144" spans="8:8" x14ac:dyDescent="0.2">
      <c r="H144" s="30"/>
    </row>
    <row r="145" spans="8:8" x14ac:dyDescent="0.2">
      <c r="H145" s="30"/>
    </row>
    <row r="146" spans="8:8" x14ac:dyDescent="0.2">
      <c r="H146" s="30"/>
    </row>
    <row r="147" spans="8:8" x14ac:dyDescent="0.2">
      <c r="H147" s="30"/>
    </row>
    <row r="148" spans="8:8" x14ac:dyDescent="0.2">
      <c r="H148" s="30"/>
    </row>
    <row r="149" spans="8:8" x14ac:dyDescent="0.2">
      <c r="H149" s="30"/>
    </row>
    <row r="150" spans="8:8" x14ac:dyDescent="0.2">
      <c r="H150" s="30"/>
    </row>
    <row r="151" spans="8:8" x14ac:dyDescent="0.2">
      <c r="H151" s="30"/>
    </row>
    <row r="152" spans="8:8" x14ac:dyDescent="0.2">
      <c r="H152" s="30"/>
    </row>
    <row r="153" spans="8:8" x14ac:dyDescent="0.2">
      <c r="H153" s="30"/>
    </row>
    <row r="154" spans="8:8" x14ac:dyDescent="0.2">
      <c r="H154" s="30"/>
    </row>
    <row r="155" spans="8:8" x14ac:dyDescent="0.2">
      <c r="H155" s="30"/>
    </row>
    <row r="156" spans="8:8" x14ac:dyDescent="0.2">
      <c r="H156" s="30"/>
    </row>
    <row r="157" spans="8:8" x14ac:dyDescent="0.2">
      <c r="H157" s="30"/>
    </row>
    <row r="158" spans="8:8" x14ac:dyDescent="0.2">
      <c r="H158" s="30"/>
    </row>
    <row r="159" spans="8:8" x14ac:dyDescent="0.2">
      <c r="H159" s="30"/>
    </row>
    <row r="160" spans="8:8" x14ac:dyDescent="0.2">
      <c r="H160" s="30"/>
    </row>
    <row r="161" spans="8:8" x14ac:dyDescent="0.2">
      <c r="H161" s="30"/>
    </row>
    <row r="162" spans="8:8" x14ac:dyDescent="0.2">
      <c r="H162" s="30"/>
    </row>
    <row r="163" spans="8:8" x14ac:dyDescent="0.2">
      <c r="H163" s="30"/>
    </row>
    <row r="164" spans="8:8" x14ac:dyDescent="0.2">
      <c r="H164" s="30"/>
    </row>
    <row r="165" spans="8:8" x14ac:dyDescent="0.2">
      <c r="H165" s="30"/>
    </row>
    <row r="166" spans="8:8" x14ac:dyDescent="0.2">
      <c r="H166" s="30"/>
    </row>
    <row r="167" spans="8:8" x14ac:dyDescent="0.2">
      <c r="H167" s="30"/>
    </row>
    <row r="168" spans="8:8" x14ac:dyDescent="0.2">
      <c r="H168" s="30"/>
    </row>
    <row r="169" spans="8:8" x14ac:dyDescent="0.2">
      <c r="H169" s="30"/>
    </row>
    <row r="170" spans="8:8" x14ac:dyDescent="0.2">
      <c r="H170" s="30"/>
    </row>
    <row r="171" spans="8:8" x14ac:dyDescent="0.2">
      <c r="H171" s="30"/>
    </row>
    <row r="172" spans="8:8" x14ac:dyDescent="0.2">
      <c r="H172" s="30"/>
    </row>
    <row r="173" spans="8:8" x14ac:dyDescent="0.2">
      <c r="H173" s="30"/>
    </row>
    <row r="174" spans="8:8" x14ac:dyDescent="0.2">
      <c r="H174" s="30"/>
    </row>
    <row r="175" spans="8:8" x14ac:dyDescent="0.2">
      <c r="H175" s="30"/>
    </row>
    <row r="176" spans="8:8" x14ac:dyDescent="0.2">
      <c r="H176" s="30"/>
    </row>
    <row r="177" spans="8:8" x14ac:dyDescent="0.2">
      <c r="H177" s="30"/>
    </row>
    <row r="178" spans="8:8" x14ac:dyDescent="0.2">
      <c r="H178" s="30"/>
    </row>
    <row r="179" spans="8:8" x14ac:dyDescent="0.2">
      <c r="H179" s="30"/>
    </row>
    <row r="180" spans="8:8" x14ac:dyDescent="0.2">
      <c r="H180" s="30"/>
    </row>
    <row r="181" spans="8:8" x14ac:dyDescent="0.2">
      <c r="H181" s="30"/>
    </row>
    <row r="182" spans="8:8" x14ac:dyDescent="0.2">
      <c r="H182" s="30"/>
    </row>
    <row r="183" spans="8:8" x14ac:dyDescent="0.2">
      <c r="H18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baseColWidth="10" defaultRowHeight="16" x14ac:dyDescent="0.2"/>
  <cols>
    <col min="1" max="1" width="20.33203125" customWidth="1"/>
    <col min="2" max="2" width="15" bestFit="1" customWidth="1"/>
    <col min="4" max="4" width="16.6640625" bestFit="1" customWidth="1"/>
  </cols>
  <sheetData>
    <row r="1" spans="1:4" x14ac:dyDescent="0.2">
      <c r="A1" t="s">
        <v>36</v>
      </c>
      <c r="B1" s="32">
        <v>390325000</v>
      </c>
    </row>
    <row r="2" spans="1:4" x14ac:dyDescent="0.2">
      <c r="A2" t="s">
        <v>45</v>
      </c>
      <c r="B2" s="33">
        <v>-324000000</v>
      </c>
    </row>
    <row r="3" spans="1:4" x14ac:dyDescent="0.2">
      <c r="A3" t="s">
        <v>46</v>
      </c>
      <c r="B3" s="33">
        <v>393150007</v>
      </c>
    </row>
    <row r="4" spans="1:4" x14ac:dyDescent="0.2">
      <c r="B4" s="33"/>
    </row>
    <row r="5" spans="1:4" x14ac:dyDescent="0.2">
      <c r="A5" t="s">
        <v>37</v>
      </c>
    </row>
    <row r="6" spans="1:4" x14ac:dyDescent="0.2">
      <c r="B6" t="s">
        <v>44</v>
      </c>
    </row>
    <row r="7" spans="1:4" x14ac:dyDescent="0.2">
      <c r="A7" t="s">
        <v>38</v>
      </c>
      <c r="B7">
        <v>4.5</v>
      </c>
    </row>
    <row r="8" spans="1:4" x14ac:dyDescent="0.2">
      <c r="A8" t="s">
        <v>39</v>
      </c>
      <c r="B8">
        <v>5.0999999999999996</v>
      </c>
    </row>
    <row r="9" spans="1:4" x14ac:dyDescent="0.2">
      <c r="A9" t="s">
        <v>40</v>
      </c>
      <c r="B9">
        <v>6.7</v>
      </c>
    </row>
    <row r="10" spans="1:4" x14ac:dyDescent="0.2">
      <c r="A10" t="s">
        <v>41</v>
      </c>
      <c r="B10">
        <v>5.5</v>
      </c>
    </row>
    <row r="11" spans="1:4" x14ac:dyDescent="0.2">
      <c r="A11" s="41" t="s">
        <v>42</v>
      </c>
      <c r="B11" s="41">
        <v>6.4</v>
      </c>
    </row>
    <row r="12" spans="1:4" x14ac:dyDescent="0.2">
      <c r="A12" t="s">
        <v>43</v>
      </c>
      <c r="B12">
        <f>MEDIAN(B7:B11)</f>
        <v>5.5</v>
      </c>
    </row>
    <row r="13" spans="1:4" x14ac:dyDescent="0.2">
      <c r="D13" s="23"/>
    </row>
    <row r="14" spans="1:4" x14ac:dyDescent="0.2">
      <c r="D14" s="30"/>
    </row>
    <row r="15" spans="1:4" x14ac:dyDescent="0.2">
      <c r="D15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6" sqref="D6"/>
    </sheetView>
  </sheetViews>
  <sheetFormatPr baseColWidth="10" defaultRowHeight="16" x14ac:dyDescent="0.2"/>
  <cols>
    <col min="1" max="1" width="29.5" style="36" bestFit="1" customWidth="1"/>
    <col min="2" max="16384" width="10.83203125" style="36"/>
  </cols>
  <sheetData>
    <row r="1" spans="1:2" x14ac:dyDescent="0.2">
      <c r="A1" s="36" t="s">
        <v>49</v>
      </c>
      <c r="B1" s="37">
        <v>7.4999999999999997E-2</v>
      </c>
    </row>
    <row r="2" spans="1:2" x14ac:dyDescent="0.2">
      <c r="A2" s="36" t="s">
        <v>50</v>
      </c>
      <c r="B2" s="37">
        <v>0.35</v>
      </c>
    </row>
    <row r="3" spans="1:2" x14ac:dyDescent="0.2">
      <c r="A3" s="36" t="s">
        <v>47</v>
      </c>
      <c r="B3" s="37">
        <v>8.0000000000000002E-3</v>
      </c>
    </row>
    <row r="4" spans="1:2" x14ac:dyDescent="0.2">
      <c r="A4" s="36" t="s">
        <v>48</v>
      </c>
      <c r="B4" s="37">
        <v>7.0000000000000007E-2</v>
      </c>
    </row>
    <row r="5" spans="1:2" x14ac:dyDescent="0.2">
      <c r="A5" s="36" t="s">
        <v>2</v>
      </c>
      <c r="B5" s="38">
        <v>0.06</v>
      </c>
    </row>
    <row r="6" spans="1:2" x14ac:dyDescent="0.2">
      <c r="A6" s="36" t="s">
        <v>51</v>
      </c>
      <c r="B6" s="37">
        <v>0.21</v>
      </c>
    </row>
    <row r="7" spans="1:2" x14ac:dyDescent="0.2">
      <c r="A7" s="36" t="s">
        <v>52</v>
      </c>
      <c r="B7" s="37">
        <f>1-B6</f>
        <v>0.79</v>
      </c>
    </row>
    <row r="8" spans="1:2" x14ac:dyDescent="0.2">
      <c r="A8" s="39"/>
    </row>
    <row r="15" spans="1:2" x14ac:dyDescent="0.2">
      <c r="B15" s="37"/>
    </row>
    <row r="16" spans="1:2" x14ac:dyDescent="0.2">
      <c r="B16" s="37"/>
    </row>
    <row r="18" spans="1:2" x14ac:dyDescent="0.2">
      <c r="A18" s="39"/>
      <c r="B1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 1</vt:lpstr>
      <vt:lpstr>Hoja 2</vt:lpstr>
      <vt:lpstr>Hoja 3</vt:lpstr>
      <vt:lpstr>Hoja 4</vt:lpstr>
      <vt:lpstr>Hoja 5</vt:lpstr>
      <vt:lpstr>Hoja 6</vt:lpstr>
      <vt:lpstr>Hoja 7</vt:lpstr>
      <vt:lpstr>Hoja 8</vt:lpstr>
      <vt:lpstr>Hoja9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2020-08-21T13:18:31Z</dcterms:created>
  <dcterms:modified xsi:type="dcterms:W3CDTF">2020-08-24T21:44:51Z</dcterms:modified>
</cp:coreProperties>
</file>