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esktop\Trabajo JM\Encuestas Vicky\Reportes\Cuadros\Utilidades\"/>
    </mc:Choice>
  </mc:AlternateContent>
  <bookViews>
    <workbookView xWindow="0" yWindow="0" windowWidth="23040" windowHeight="9390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6" l="1"/>
  <c r="E35" i="6"/>
  <c r="E36" i="6"/>
  <c r="E37" i="6"/>
  <c r="E38" i="6"/>
  <c r="E39" i="6"/>
  <c r="E40" i="6"/>
  <c r="E33" i="6"/>
  <c r="D40" i="6"/>
  <c r="E21" i="6"/>
  <c r="E22" i="6"/>
  <c r="E23" i="6"/>
  <c r="E24" i="6"/>
  <c r="E25" i="6"/>
  <c r="E26" i="6"/>
  <c r="E20" i="6"/>
  <c r="D27" i="6"/>
  <c r="E27" i="6" s="1"/>
  <c r="E7" i="6"/>
  <c r="E8" i="6"/>
  <c r="E9" i="6"/>
  <c r="E10" i="6"/>
  <c r="E11" i="6"/>
  <c r="E12" i="6"/>
  <c r="E13" i="6"/>
  <c r="E6" i="6"/>
  <c r="D14" i="6"/>
  <c r="E14" i="6" s="1"/>
  <c r="E18" i="5"/>
  <c r="E19" i="5"/>
  <c r="E20" i="5"/>
  <c r="E17" i="5"/>
  <c r="D20" i="5"/>
  <c r="E7" i="5"/>
  <c r="E8" i="5"/>
  <c r="E9" i="5"/>
  <c r="E6" i="5"/>
  <c r="D10" i="5"/>
  <c r="E10" i="5" s="1"/>
  <c r="E9" i="4"/>
  <c r="E10" i="4"/>
  <c r="E11" i="4"/>
  <c r="E12" i="4"/>
  <c r="E13" i="4"/>
  <c r="E14" i="4"/>
  <c r="E8" i="4"/>
  <c r="D14" i="4"/>
  <c r="E8" i="2"/>
  <c r="E9" i="2"/>
  <c r="E10" i="2"/>
  <c r="E11" i="2"/>
  <c r="E12" i="2"/>
  <c r="E13" i="2"/>
  <c r="E7" i="2"/>
  <c r="D13" i="2"/>
</calcChain>
</file>

<file path=xl/sharedStrings.xml><?xml version="1.0" encoding="utf-8"?>
<sst xmlns="http://schemas.openxmlformats.org/spreadsheetml/2006/main" count="176" uniqueCount="106">
  <si>
    <t>&lt;0,001</t>
  </si>
  <si>
    <t>Casos perdidos</t>
  </si>
  <si>
    <t>No</t>
  </si>
  <si>
    <t>No contesta</t>
  </si>
  <si>
    <t>No lo sabe</t>
  </si>
  <si>
    <t>Si</t>
  </si>
  <si>
    <t>&gt;0,9</t>
  </si>
  <si>
    <t>Mujer</t>
  </si>
  <si>
    <t>Ama de casa</t>
  </si>
  <si>
    <t>Chofer aplicación</t>
  </si>
  <si>
    <t>Comerciante. Ama de casa</t>
  </si>
  <si>
    <t>Costurera</t>
  </si>
  <si>
    <t>Cuidadora de adultos mayores</t>
  </si>
  <si>
    <t>Desempleada</t>
  </si>
  <si>
    <t>Desocupada. Ama de casa</t>
  </si>
  <si>
    <t>Empleada</t>
  </si>
  <si>
    <t>Empleada de comercio</t>
  </si>
  <si>
    <t>Empleada domestica</t>
  </si>
  <si>
    <t>Estetica/Manicura</t>
  </si>
  <si>
    <t>Independiente artesana</t>
  </si>
  <si>
    <t>Limpieza</t>
  </si>
  <si>
    <t>Masajista y Cocinera</t>
  </si>
  <si>
    <t>Monotributista autonomo</t>
  </si>
  <si>
    <t>Niñera, vendedora Natura</t>
  </si>
  <si>
    <t>Repostera</t>
  </si>
  <si>
    <t>Trabajo casa de familia</t>
  </si>
  <si>
    <t>Trabajo por mi cuenta</t>
  </si>
  <si>
    <t>Vendedora de cosméticos</t>
  </si>
  <si>
    <t>Vendedora por mi cuenta</t>
  </si>
  <si>
    <t>Primario/EGB</t>
  </si>
  <si>
    <t>Secundario/Polimodal</t>
  </si>
  <si>
    <t>Obra social Empresa de salud prepaga, plan hospitalario privado</t>
  </si>
  <si>
    <t>Utiliza el hospital publico, salita, centro de salud publico</t>
  </si>
  <si>
    <t>otra_opcion</t>
  </si>
  <si>
    <t>Sí</t>
  </si>
  <si>
    <t>Mas de un año</t>
  </si>
  <si>
    <t>Nunca realizo</t>
  </si>
  <si>
    <t>Ultimo año</t>
  </si>
  <si>
    <t>Mas los días de la semana (L a V)</t>
  </si>
  <si>
    <t>Todos los días</t>
  </si>
  <si>
    <t>Fecha de realizacion</t>
  </si>
  <si>
    <t>A. Usted o alguien muy cercano, ¿han tenido en los últimos 5 años algún tipo de cáncer/enfermedad grave?</t>
  </si>
  <si>
    <t>B. ¿Usted participa de alguna institución (asociación, ONG o Fundación) vinculadas a la lucha con el cáncer?</t>
  </si>
  <si>
    <t>C. ¿Usted trabaja o es parte de alguna empresa farmacéutica?</t>
  </si>
  <si>
    <t>D. ¿Participa o trabaja en el Instituto Nacional del Cáncer o en otra institución del sistema de salud?</t>
  </si>
  <si>
    <t>P2. Usted es</t>
  </si>
  <si>
    <t>P3. ¿Cuál es su ocupación actual? ¿A que se dedica?</t>
  </si>
  <si>
    <t>P4. ¿Cuál es el máximo nivel educativo alcanzado por Ud?</t>
  </si>
  <si>
    <t>Y este nivel, ¿lo completo?</t>
  </si>
  <si>
    <t>P5. ¿Qué cobertura de salud posee?</t>
  </si>
  <si>
    <t>P6. ¿Alguna vez le realizaron un Papanicolaou/Pap?</t>
  </si>
  <si>
    <t>P7. ¿Alguna vez realizo el test de HPV/VPH?</t>
  </si>
  <si>
    <t>P8. ¿Recuerda cuando realizo el ultimo control ginecológico?</t>
  </si>
  <si>
    <t>P11. ¿Con que frecuencia utiliza usted internet en su celular?</t>
  </si>
  <si>
    <t>P14. ¿Y utiliza apps de temas de salud? Por ejemplo, registrar la menstruación, para hacer ejercicio o control del peso, otras.</t>
  </si>
  <si>
    <t>NA</t>
  </si>
  <si>
    <t>p valor</t>
  </si>
  <si>
    <t>n</t>
  </si>
  <si>
    <t>%</t>
  </si>
  <si>
    <t>Overall</t>
  </si>
  <si>
    <t>grupo</t>
  </si>
  <si>
    <t>1, 3</t>
  </si>
  <si>
    <t>Total</t>
  </si>
  <si>
    <t>A que grupo pertenecen las mujeres?</t>
  </si>
  <si>
    <t xml:space="preserve">Minimo </t>
  </si>
  <si>
    <t xml:space="preserve">1 Cuartil </t>
  </si>
  <si>
    <t>Mediana</t>
  </si>
  <si>
    <t xml:space="preserve">Promedio </t>
  </si>
  <si>
    <t xml:space="preserve">3 Cuartil </t>
  </si>
  <si>
    <t xml:space="preserve">Maximo </t>
  </si>
  <si>
    <t>Frecuencia de edad de las mujeres</t>
  </si>
  <si>
    <t>Alcatel</t>
  </si>
  <si>
    <t>LG</t>
  </si>
  <si>
    <t>Motorola</t>
  </si>
  <si>
    <t>Samsung</t>
  </si>
  <si>
    <t>Xiaomi</t>
  </si>
  <si>
    <t>Frecuencia de la marca de los celulares usados por las mujeres</t>
  </si>
  <si>
    <t>marca</t>
  </si>
  <si>
    <t>Datos</t>
  </si>
  <si>
    <t>Otra forma</t>
  </si>
  <si>
    <t>Wifi en casa</t>
  </si>
  <si>
    <t>Wifi en el trabajo</t>
  </si>
  <si>
    <t>Conexión</t>
  </si>
  <si>
    <t>Maneras de conectarse a Wifi de las mujeres</t>
  </si>
  <si>
    <t>Cantidad</t>
  </si>
  <si>
    <t>Correo electrónico</t>
  </si>
  <si>
    <t>Facebook</t>
  </si>
  <si>
    <t>Instagram</t>
  </si>
  <si>
    <t>Mensajes de texto (SMS)</t>
  </si>
  <si>
    <t>Telegram</t>
  </si>
  <si>
    <t>Twitter</t>
  </si>
  <si>
    <t>Whatsapp</t>
  </si>
  <si>
    <t>Youtube</t>
  </si>
  <si>
    <t>Apps</t>
  </si>
  <si>
    <t>Apps mas usadas por las mujeres</t>
  </si>
  <si>
    <t>Cantidad de maneras de conectarse a Wifi tienen las mujeres</t>
  </si>
  <si>
    <t>Cantidad de apps usan las mujeres</t>
  </si>
  <si>
    <t>Calendario menstrual</t>
  </si>
  <si>
    <t>J.W.ORG.</t>
  </si>
  <si>
    <t>Mercado Pago</t>
  </si>
  <si>
    <t>Mi Argentina</t>
  </si>
  <si>
    <t>Peliculas Netflix</t>
  </si>
  <si>
    <t>Tarjetas virtuales</t>
  </si>
  <si>
    <t>Tik Tok</t>
  </si>
  <si>
    <t>Otras apps</t>
  </si>
  <si>
    <t>Que otras apps usan las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</si>
</sst>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11"/>
  <sheetViews>
    <sheetView topLeftCell="A4" zoomScaleNormal="100" workbookViewId="0">
      <selection activeCell="C7" sqref="C7"/>
    </sheetView>
  </sheetViews>
  <sheetFormatPr baseColWidth="10" defaultRowHeight="15" x14ac:dyDescent="0.25"/>
  <cols>
    <col min="3" max="3" width="110.140625" style="1" customWidth="1"/>
    <col min="4" max="4" width="17" style="5" bestFit="1" customWidth="1"/>
    <col min="5" max="5" width="17" style="5" customWidth="1"/>
    <col min="6" max="6" width="11.140625" style="5" bestFit="1" customWidth="1"/>
    <col min="7" max="7" width="11.140625" style="5" customWidth="1"/>
    <col min="8" max="8" width="11.140625" style="5" bestFit="1" customWidth="1"/>
    <col min="9" max="9" width="11.140625" style="5" customWidth="1"/>
    <col min="10" max="10" width="11.140625" style="5" bestFit="1" customWidth="1"/>
    <col min="11" max="11" width="11.140625" style="5" customWidth="1"/>
    <col min="12" max="12" width="11.140625" style="5" bestFit="1" customWidth="1"/>
    <col min="13" max="13" width="11.140625" style="5" customWidth="1"/>
    <col min="14" max="14" width="11.5703125" style="5"/>
  </cols>
  <sheetData>
    <row r="3" spans="3:14" x14ac:dyDescent="0.25">
      <c r="D3" s="6" t="s">
        <v>59</v>
      </c>
      <c r="E3" s="6"/>
      <c r="F3" s="6">
        <v>1</v>
      </c>
      <c r="G3" s="6"/>
      <c r="H3" s="6">
        <v>2</v>
      </c>
      <c r="I3" s="6"/>
      <c r="J3" s="6">
        <v>3</v>
      </c>
      <c r="K3" s="6"/>
      <c r="L3" s="6">
        <v>4</v>
      </c>
      <c r="M3" s="6"/>
      <c r="N3" s="5" t="s">
        <v>56</v>
      </c>
    </row>
    <row r="4" spans="3:14" x14ac:dyDescent="0.25">
      <c r="D4" s="5" t="s">
        <v>57</v>
      </c>
      <c r="E4" s="5" t="s">
        <v>58</v>
      </c>
      <c r="F4" s="5" t="s">
        <v>57</v>
      </c>
      <c r="G4" s="5" t="s">
        <v>58</v>
      </c>
      <c r="H4" s="5" t="s">
        <v>57</v>
      </c>
      <c r="I4" s="5" t="s">
        <v>58</v>
      </c>
      <c r="J4" s="5" t="s">
        <v>57</v>
      </c>
      <c r="K4" s="5" t="s">
        <v>58</v>
      </c>
      <c r="L4" s="5" t="s">
        <v>57</v>
      </c>
      <c r="M4" s="5" t="s">
        <v>58</v>
      </c>
    </row>
    <row r="5" spans="3:14" x14ac:dyDescent="0.25">
      <c r="D5" s="5">
        <v>28</v>
      </c>
      <c r="E5" s="5">
        <v>100</v>
      </c>
      <c r="F5" s="5">
        <v>4</v>
      </c>
      <c r="G5" s="5">
        <v>100</v>
      </c>
      <c r="H5" s="5">
        <v>7</v>
      </c>
      <c r="I5" s="5">
        <v>100</v>
      </c>
      <c r="J5" s="5">
        <v>8</v>
      </c>
      <c r="K5" s="5">
        <v>100</v>
      </c>
      <c r="L5" s="5">
        <v>9</v>
      </c>
      <c r="M5" s="5">
        <v>100</v>
      </c>
    </row>
    <row r="7" spans="3:14" x14ac:dyDescent="0.25">
      <c r="C7" s="3" t="s">
        <v>40</v>
      </c>
      <c r="N7" s="5" t="s">
        <v>0</v>
      </c>
    </row>
    <row r="8" spans="3:14" x14ac:dyDescent="0.25">
      <c r="C8" s="2">
        <v>45354</v>
      </c>
      <c r="D8" s="5">
        <v>1</v>
      </c>
      <c r="E8" s="5">
        <v>4.8</v>
      </c>
      <c r="F8" s="5">
        <v>0</v>
      </c>
      <c r="G8" s="5">
        <v>0</v>
      </c>
      <c r="H8" s="5">
        <v>1</v>
      </c>
      <c r="I8" s="5">
        <v>14.3</v>
      </c>
      <c r="J8" s="5">
        <v>0</v>
      </c>
      <c r="K8" s="5">
        <v>0</v>
      </c>
      <c r="L8" s="5">
        <v>0</v>
      </c>
      <c r="M8" s="5">
        <v>0</v>
      </c>
    </row>
    <row r="9" spans="3:14" x14ac:dyDescent="0.25">
      <c r="C9" s="2">
        <v>45446</v>
      </c>
      <c r="D9" s="5">
        <v>1</v>
      </c>
      <c r="E9" s="5">
        <v>4.8</v>
      </c>
      <c r="F9" s="5">
        <v>1</v>
      </c>
      <c r="G9" s="5">
        <v>25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3:14" x14ac:dyDescent="0.25">
      <c r="C10" s="2">
        <v>45476</v>
      </c>
      <c r="D10" s="5">
        <v>9</v>
      </c>
      <c r="E10" s="5">
        <v>42.9</v>
      </c>
      <c r="F10" s="5">
        <v>3</v>
      </c>
      <c r="G10" s="5">
        <v>75</v>
      </c>
      <c r="H10" s="5">
        <v>6</v>
      </c>
      <c r="I10" s="5">
        <v>85.7</v>
      </c>
      <c r="J10" s="5">
        <v>0</v>
      </c>
      <c r="K10" s="5">
        <v>0</v>
      </c>
      <c r="L10" s="5">
        <v>0</v>
      </c>
      <c r="M10" s="5">
        <v>0</v>
      </c>
    </row>
    <row r="11" spans="3:14" x14ac:dyDescent="0.25">
      <c r="C11" s="2">
        <v>45477</v>
      </c>
      <c r="D11" s="5">
        <v>10</v>
      </c>
      <c r="E11" s="5">
        <v>47.6</v>
      </c>
      <c r="F11" s="5">
        <v>0</v>
      </c>
      <c r="G11" s="5">
        <v>0</v>
      </c>
      <c r="H11" s="5">
        <v>0</v>
      </c>
      <c r="I11" s="5">
        <v>0</v>
      </c>
      <c r="J11" s="5">
        <v>6</v>
      </c>
      <c r="K11" s="5">
        <v>100</v>
      </c>
      <c r="L11" s="5">
        <v>4</v>
      </c>
      <c r="M11" s="5">
        <v>100</v>
      </c>
    </row>
    <row r="12" spans="3:14" x14ac:dyDescent="0.25">
      <c r="C12" s="1" t="s">
        <v>1</v>
      </c>
      <c r="D12" s="5">
        <v>7</v>
      </c>
      <c r="F12" s="5">
        <v>0</v>
      </c>
      <c r="H12" s="5">
        <v>0</v>
      </c>
      <c r="J12" s="5">
        <v>2</v>
      </c>
      <c r="L12" s="5">
        <v>5</v>
      </c>
    </row>
    <row r="14" spans="3:14" x14ac:dyDescent="0.25">
      <c r="C14" s="3" t="s">
        <v>41</v>
      </c>
      <c r="N14" s="5">
        <v>0.6</v>
      </c>
    </row>
    <row r="15" spans="3:14" x14ac:dyDescent="0.25">
      <c r="C15" s="1" t="s">
        <v>2</v>
      </c>
      <c r="D15" s="5">
        <v>19</v>
      </c>
      <c r="E15" s="5">
        <v>70.400000000000006</v>
      </c>
      <c r="F15" s="5">
        <v>3</v>
      </c>
      <c r="G15" s="5">
        <v>75</v>
      </c>
      <c r="H15" s="5">
        <v>3</v>
      </c>
      <c r="I15" s="5">
        <v>50</v>
      </c>
      <c r="J15" s="5">
        <v>6</v>
      </c>
      <c r="K15" s="5">
        <v>75</v>
      </c>
      <c r="L15" s="5">
        <v>7</v>
      </c>
      <c r="M15" s="5">
        <v>77.8</v>
      </c>
    </row>
    <row r="16" spans="3:14" x14ac:dyDescent="0.25">
      <c r="C16" s="1" t="s">
        <v>3</v>
      </c>
      <c r="D16" s="5">
        <v>1</v>
      </c>
      <c r="E16" s="5">
        <v>3.7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1</v>
      </c>
      <c r="M16" s="5">
        <v>11.1</v>
      </c>
    </row>
    <row r="17" spans="3:14" x14ac:dyDescent="0.25">
      <c r="C17" s="1" t="s">
        <v>4</v>
      </c>
      <c r="D17" s="5">
        <v>1</v>
      </c>
      <c r="E17" s="5">
        <v>3.7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12.5</v>
      </c>
      <c r="L17" s="5">
        <v>0</v>
      </c>
      <c r="M17" s="5">
        <v>0</v>
      </c>
    </row>
    <row r="18" spans="3:14" x14ac:dyDescent="0.25">
      <c r="C18" s="1" t="s">
        <v>5</v>
      </c>
      <c r="D18" s="5">
        <v>6</v>
      </c>
      <c r="E18" s="5">
        <v>22.2</v>
      </c>
      <c r="F18" s="5">
        <v>1</v>
      </c>
      <c r="G18" s="5">
        <v>25</v>
      </c>
      <c r="H18" s="5">
        <v>3</v>
      </c>
      <c r="I18" s="5">
        <v>50</v>
      </c>
      <c r="J18" s="5">
        <v>1</v>
      </c>
      <c r="K18" s="5">
        <v>12.5</v>
      </c>
      <c r="L18" s="5">
        <v>1</v>
      </c>
      <c r="M18" s="5">
        <v>11.1</v>
      </c>
    </row>
    <row r="19" spans="3:14" x14ac:dyDescent="0.25">
      <c r="C19" s="1" t="s">
        <v>1</v>
      </c>
      <c r="D19" s="5">
        <v>1</v>
      </c>
      <c r="F19" s="5">
        <v>0</v>
      </c>
      <c r="H19" s="5">
        <v>1</v>
      </c>
      <c r="J19" s="5">
        <v>0</v>
      </c>
      <c r="L19" s="5">
        <v>0</v>
      </c>
    </row>
    <row r="21" spans="3:14" x14ac:dyDescent="0.25">
      <c r="C21" s="3" t="s">
        <v>42</v>
      </c>
      <c r="N21" s="5" t="s">
        <v>6</v>
      </c>
    </row>
    <row r="22" spans="3:14" x14ac:dyDescent="0.25">
      <c r="C22" s="1" t="s">
        <v>2</v>
      </c>
      <c r="D22" s="5">
        <v>26</v>
      </c>
      <c r="E22" s="5">
        <v>92.9</v>
      </c>
      <c r="F22" s="5">
        <v>4</v>
      </c>
      <c r="G22" s="5">
        <v>100</v>
      </c>
      <c r="H22" s="5">
        <v>7</v>
      </c>
      <c r="I22" s="5">
        <v>100</v>
      </c>
      <c r="J22" s="5">
        <v>7</v>
      </c>
      <c r="K22" s="5">
        <v>87.5</v>
      </c>
      <c r="L22" s="5">
        <v>8</v>
      </c>
      <c r="M22" s="5">
        <v>88.9</v>
      </c>
    </row>
    <row r="23" spans="3:14" x14ac:dyDescent="0.25">
      <c r="C23" s="1" t="s">
        <v>5</v>
      </c>
      <c r="D23" s="5">
        <v>2</v>
      </c>
      <c r="E23" s="5">
        <v>7.1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12.5</v>
      </c>
      <c r="L23" s="5">
        <v>1</v>
      </c>
      <c r="M23" s="5">
        <v>11.1</v>
      </c>
    </row>
    <row r="24" spans="3:14" x14ac:dyDescent="0.25">
      <c r="C24" s="1" t="s">
        <v>1</v>
      </c>
      <c r="D24" s="5">
        <v>0</v>
      </c>
      <c r="F24" s="5">
        <v>0</v>
      </c>
      <c r="H24" s="5">
        <v>0</v>
      </c>
      <c r="J24" s="5">
        <v>0</v>
      </c>
      <c r="L24" s="5">
        <v>0</v>
      </c>
    </row>
    <row r="26" spans="3:14" x14ac:dyDescent="0.25">
      <c r="C26" s="3" t="s">
        <v>43</v>
      </c>
      <c r="N26" s="5">
        <v>0.7</v>
      </c>
    </row>
    <row r="27" spans="3:14" x14ac:dyDescent="0.25">
      <c r="C27" s="1" t="s">
        <v>2</v>
      </c>
      <c r="D27" s="5">
        <v>27</v>
      </c>
      <c r="E27" s="5">
        <v>96.4</v>
      </c>
      <c r="F27" s="5">
        <v>4</v>
      </c>
      <c r="G27" s="5">
        <v>100</v>
      </c>
      <c r="H27" s="5">
        <v>7</v>
      </c>
      <c r="I27" s="5">
        <v>100</v>
      </c>
      <c r="J27" s="5">
        <v>7</v>
      </c>
      <c r="K27" s="5">
        <v>87.5</v>
      </c>
      <c r="L27" s="5">
        <v>9</v>
      </c>
      <c r="M27" s="5">
        <v>100</v>
      </c>
    </row>
    <row r="28" spans="3:14" x14ac:dyDescent="0.25">
      <c r="C28" s="1" t="s">
        <v>5</v>
      </c>
      <c r="D28" s="5">
        <v>1</v>
      </c>
      <c r="E28" s="5">
        <v>3.6</v>
      </c>
      <c r="F28" s="5">
        <v>0</v>
      </c>
      <c r="G28" s="5">
        <v>0</v>
      </c>
      <c r="H28" s="5">
        <v>0</v>
      </c>
      <c r="I28" s="5">
        <v>0</v>
      </c>
      <c r="J28" s="5">
        <v>1</v>
      </c>
      <c r="K28" s="5">
        <v>12.5</v>
      </c>
      <c r="L28" s="5">
        <v>0</v>
      </c>
      <c r="M28" s="5">
        <v>0</v>
      </c>
    </row>
    <row r="29" spans="3:14" x14ac:dyDescent="0.25">
      <c r="C29" s="1" t="s">
        <v>1</v>
      </c>
      <c r="D29" s="5">
        <v>0</v>
      </c>
      <c r="F29" s="5">
        <v>0</v>
      </c>
      <c r="H29" s="5">
        <v>0</v>
      </c>
      <c r="J29" s="5">
        <v>0</v>
      </c>
      <c r="L29" s="5">
        <v>0</v>
      </c>
    </row>
    <row r="31" spans="3:14" x14ac:dyDescent="0.25">
      <c r="C31" s="3" t="s">
        <v>44</v>
      </c>
      <c r="N31" s="5">
        <v>0.7</v>
      </c>
    </row>
    <row r="32" spans="3:14" x14ac:dyDescent="0.25">
      <c r="C32" s="1" t="s">
        <v>2</v>
      </c>
      <c r="D32" s="5">
        <v>25</v>
      </c>
      <c r="E32" s="5">
        <v>96.2</v>
      </c>
      <c r="F32" s="5">
        <v>4</v>
      </c>
      <c r="G32" s="5">
        <v>100</v>
      </c>
      <c r="H32" s="5">
        <v>6</v>
      </c>
      <c r="I32" s="5">
        <v>100</v>
      </c>
      <c r="J32" s="5">
        <v>6</v>
      </c>
      <c r="K32" s="5">
        <v>85.7</v>
      </c>
      <c r="L32" s="5">
        <v>9</v>
      </c>
      <c r="M32" s="5">
        <v>100</v>
      </c>
    </row>
    <row r="33" spans="3:14" x14ac:dyDescent="0.25">
      <c r="C33" s="1" t="s">
        <v>5</v>
      </c>
      <c r="D33" s="5">
        <v>1</v>
      </c>
      <c r="E33" s="5">
        <v>3.8</v>
      </c>
      <c r="F33" s="5">
        <v>0</v>
      </c>
      <c r="G33" s="5">
        <v>0</v>
      </c>
      <c r="H33" s="5">
        <v>0</v>
      </c>
      <c r="I33" s="5">
        <v>0</v>
      </c>
      <c r="J33" s="5">
        <v>1</v>
      </c>
      <c r="K33" s="5">
        <v>14.3</v>
      </c>
      <c r="L33" s="5">
        <v>0</v>
      </c>
      <c r="M33" s="5">
        <v>0</v>
      </c>
    </row>
    <row r="34" spans="3:14" x14ac:dyDescent="0.25">
      <c r="C34" s="1" t="s">
        <v>1</v>
      </c>
      <c r="D34" s="5">
        <v>2</v>
      </c>
      <c r="F34" s="5">
        <v>0</v>
      </c>
      <c r="H34" s="5">
        <v>1</v>
      </c>
      <c r="J34" s="5">
        <v>1</v>
      </c>
      <c r="L34" s="5">
        <v>0</v>
      </c>
    </row>
    <row r="36" spans="3:14" x14ac:dyDescent="0.25">
      <c r="C36" s="4" t="s">
        <v>45</v>
      </c>
    </row>
    <row r="37" spans="3:14" x14ac:dyDescent="0.25">
      <c r="C37" s="1" t="s">
        <v>7</v>
      </c>
      <c r="D37" s="5">
        <v>28</v>
      </c>
      <c r="E37" s="5">
        <v>100</v>
      </c>
      <c r="F37" s="5">
        <v>4</v>
      </c>
      <c r="G37" s="5">
        <v>100</v>
      </c>
      <c r="H37" s="5">
        <v>7</v>
      </c>
      <c r="I37" s="5">
        <v>100</v>
      </c>
      <c r="J37" s="5">
        <v>8</v>
      </c>
      <c r="K37" s="5">
        <v>100</v>
      </c>
      <c r="L37" s="5">
        <v>9</v>
      </c>
      <c r="M37" s="5">
        <v>100</v>
      </c>
    </row>
    <row r="38" spans="3:14" x14ac:dyDescent="0.25">
      <c r="C38" s="1" t="s">
        <v>1</v>
      </c>
      <c r="D38" s="5">
        <v>0</v>
      </c>
      <c r="F38" s="5">
        <v>0</v>
      </c>
      <c r="H38" s="5">
        <v>0</v>
      </c>
      <c r="J38" s="5">
        <v>0</v>
      </c>
      <c r="L38" s="5">
        <v>0</v>
      </c>
    </row>
    <row r="40" spans="3:14" x14ac:dyDescent="0.25">
      <c r="C40" s="3" t="s">
        <v>46</v>
      </c>
      <c r="N40" s="5">
        <v>0.6</v>
      </c>
    </row>
    <row r="41" spans="3:14" x14ac:dyDescent="0.25">
      <c r="C41" s="1" t="s">
        <v>8</v>
      </c>
      <c r="D41" s="5">
        <v>3</v>
      </c>
      <c r="E41" s="5">
        <v>11.1</v>
      </c>
      <c r="F41" s="5">
        <v>0</v>
      </c>
      <c r="G41" s="5">
        <v>0</v>
      </c>
      <c r="H41" s="5">
        <v>1</v>
      </c>
      <c r="I41" s="5">
        <v>16.7</v>
      </c>
      <c r="J41" s="5">
        <v>1</v>
      </c>
      <c r="K41" s="5">
        <v>12.5</v>
      </c>
      <c r="L41" s="5">
        <v>1</v>
      </c>
      <c r="M41" s="5">
        <v>11.1</v>
      </c>
    </row>
    <row r="42" spans="3:14" x14ac:dyDescent="0.25">
      <c r="C42" s="1" t="s">
        <v>9</v>
      </c>
      <c r="D42" s="5">
        <v>1</v>
      </c>
      <c r="E42" s="5">
        <v>3.7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1</v>
      </c>
      <c r="M42" s="5">
        <v>11.1</v>
      </c>
    </row>
    <row r="43" spans="3:14" x14ac:dyDescent="0.25">
      <c r="C43" s="1" t="s">
        <v>10</v>
      </c>
      <c r="D43" s="5">
        <v>1</v>
      </c>
      <c r="E43" s="5">
        <v>3.7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</v>
      </c>
      <c r="M43" s="5">
        <v>11.1</v>
      </c>
    </row>
    <row r="44" spans="3:14" x14ac:dyDescent="0.25">
      <c r="C44" s="1" t="s">
        <v>11</v>
      </c>
      <c r="D44" s="5">
        <v>1</v>
      </c>
      <c r="E44" s="5">
        <v>3.7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1</v>
      </c>
      <c r="M44" s="5">
        <v>11.1</v>
      </c>
    </row>
    <row r="45" spans="3:14" x14ac:dyDescent="0.25">
      <c r="C45" s="1" t="s">
        <v>12</v>
      </c>
      <c r="D45" s="5">
        <v>1</v>
      </c>
      <c r="E45" s="5">
        <v>3.7</v>
      </c>
      <c r="F45" s="5">
        <v>0</v>
      </c>
      <c r="G45" s="5">
        <v>0</v>
      </c>
      <c r="H45" s="5">
        <v>0</v>
      </c>
      <c r="I45" s="5">
        <v>0</v>
      </c>
      <c r="J45" s="5">
        <v>1</v>
      </c>
      <c r="K45" s="5">
        <v>12.5</v>
      </c>
      <c r="L45" s="5">
        <v>0</v>
      </c>
      <c r="M45" s="5">
        <v>0</v>
      </c>
    </row>
    <row r="46" spans="3:14" x14ac:dyDescent="0.25">
      <c r="C46" s="1" t="s">
        <v>13</v>
      </c>
      <c r="D46" s="5">
        <v>2</v>
      </c>
      <c r="E46" s="5">
        <v>7.4</v>
      </c>
      <c r="F46" s="5">
        <v>1</v>
      </c>
      <c r="G46" s="5">
        <v>25</v>
      </c>
      <c r="H46" s="5">
        <v>0</v>
      </c>
      <c r="I46" s="5">
        <v>0</v>
      </c>
      <c r="J46" s="5">
        <v>0</v>
      </c>
      <c r="K46" s="5">
        <v>0</v>
      </c>
      <c r="L46" s="5">
        <v>1</v>
      </c>
      <c r="M46" s="5">
        <v>11.1</v>
      </c>
    </row>
    <row r="47" spans="3:14" x14ac:dyDescent="0.25">
      <c r="C47" s="1" t="s">
        <v>14</v>
      </c>
      <c r="D47" s="5">
        <v>1</v>
      </c>
      <c r="E47" s="5">
        <v>3.7</v>
      </c>
      <c r="F47" s="5">
        <v>1</v>
      </c>
      <c r="G47" s="5">
        <v>25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</row>
    <row r="48" spans="3:14" x14ac:dyDescent="0.25">
      <c r="C48" s="1" t="s">
        <v>15</v>
      </c>
      <c r="D48" s="5">
        <v>2</v>
      </c>
      <c r="E48" s="5">
        <v>7.4</v>
      </c>
      <c r="F48" s="5">
        <v>0</v>
      </c>
      <c r="G48" s="5">
        <v>0</v>
      </c>
      <c r="H48" s="5">
        <v>1</v>
      </c>
      <c r="I48" s="5">
        <v>16.7</v>
      </c>
      <c r="J48" s="5">
        <v>1</v>
      </c>
      <c r="K48" s="5">
        <v>12.5</v>
      </c>
      <c r="L48" s="5">
        <v>0</v>
      </c>
      <c r="M48" s="5">
        <v>0</v>
      </c>
    </row>
    <row r="49" spans="3:14" x14ac:dyDescent="0.25">
      <c r="C49" s="1" t="s">
        <v>16</v>
      </c>
      <c r="D49" s="5">
        <v>1</v>
      </c>
      <c r="E49" s="5">
        <v>3.7</v>
      </c>
      <c r="F49" s="5">
        <v>0</v>
      </c>
      <c r="G49" s="5">
        <v>0</v>
      </c>
      <c r="H49" s="5">
        <v>1</v>
      </c>
      <c r="I49" s="5">
        <v>16.7</v>
      </c>
      <c r="J49" s="5">
        <v>0</v>
      </c>
      <c r="K49" s="5">
        <v>0</v>
      </c>
      <c r="L49" s="5">
        <v>0</v>
      </c>
      <c r="M49" s="5">
        <v>0</v>
      </c>
    </row>
    <row r="50" spans="3:14" x14ac:dyDescent="0.25">
      <c r="C50" s="1" t="s">
        <v>17</v>
      </c>
      <c r="D50" s="5">
        <v>3</v>
      </c>
      <c r="E50" s="5">
        <v>11.1</v>
      </c>
      <c r="F50" s="5">
        <v>0</v>
      </c>
      <c r="G50" s="5">
        <v>0</v>
      </c>
      <c r="H50" s="5">
        <v>1</v>
      </c>
      <c r="I50" s="5">
        <v>16.7</v>
      </c>
      <c r="J50" s="5">
        <v>2</v>
      </c>
      <c r="K50" s="5">
        <v>25</v>
      </c>
      <c r="L50" s="5">
        <v>0</v>
      </c>
      <c r="M50" s="5">
        <v>0</v>
      </c>
    </row>
    <row r="51" spans="3:14" x14ac:dyDescent="0.25">
      <c r="C51" s="1" t="s">
        <v>18</v>
      </c>
      <c r="D51" s="5">
        <v>1</v>
      </c>
      <c r="E51" s="5">
        <v>3.7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1</v>
      </c>
      <c r="M51" s="5">
        <v>11.1</v>
      </c>
    </row>
    <row r="52" spans="3:14" x14ac:dyDescent="0.25">
      <c r="C52" s="1" t="s">
        <v>19</v>
      </c>
      <c r="D52" s="5">
        <v>1</v>
      </c>
      <c r="E52" s="5">
        <v>3.7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1</v>
      </c>
      <c r="M52" s="5">
        <v>11.1</v>
      </c>
    </row>
    <row r="53" spans="3:14" x14ac:dyDescent="0.25">
      <c r="C53" s="1" t="s">
        <v>20</v>
      </c>
      <c r="D53" s="5">
        <v>1</v>
      </c>
      <c r="E53" s="5">
        <v>3.7</v>
      </c>
      <c r="F53" s="5">
        <v>1</v>
      </c>
      <c r="G53" s="5">
        <v>25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</row>
    <row r="54" spans="3:14" x14ac:dyDescent="0.25">
      <c r="C54" s="1" t="s">
        <v>21</v>
      </c>
      <c r="D54" s="5">
        <v>1</v>
      </c>
      <c r="E54" s="5">
        <v>3.7</v>
      </c>
      <c r="F54" s="5">
        <v>0</v>
      </c>
      <c r="G54" s="5">
        <v>0</v>
      </c>
      <c r="H54" s="5">
        <v>1</v>
      </c>
      <c r="I54" s="5">
        <v>16.7</v>
      </c>
      <c r="J54" s="5">
        <v>0</v>
      </c>
      <c r="K54" s="5">
        <v>0</v>
      </c>
      <c r="L54" s="5">
        <v>0</v>
      </c>
      <c r="M54" s="5">
        <v>0</v>
      </c>
    </row>
    <row r="55" spans="3:14" x14ac:dyDescent="0.25">
      <c r="C55" s="1" t="s">
        <v>22</v>
      </c>
      <c r="D55" s="5">
        <v>1</v>
      </c>
      <c r="E55" s="5">
        <v>3.7</v>
      </c>
      <c r="F55" s="5">
        <v>1</v>
      </c>
      <c r="G55" s="5">
        <v>25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</row>
    <row r="56" spans="3:14" x14ac:dyDescent="0.25">
      <c r="C56" s="1" t="s">
        <v>23</v>
      </c>
      <c r="D56" s="5">
        <v>1</v>
      </c>
      <c r="E56" s="5">
        <v>3.7</v>
      </c>
      <c r="F56" s="5">
        <v>0</v>
      </c>
      <c r="G56" s="5">
        <v>0</v>
      </c>
      <c r="H56" s="5">
        <v>1</v>
      </c>
      <c r="I56" s="5">
        <v>16.7</v>
      </c>
      <c r="J56" s="5">
        <v>0</v>
      </c>
      <c r="K56" s="5">
        <v>0</v>
      </c>
      <c r="L56" s="5">
        <v>0</v>
      </c>
      <c r="M56" s="5">
        <v>0</v>
      </c>
    </row>
    <row r="57" spans="3:14" x14ac:dyDescent="0.25">
      <c r="C57" s="1" t="s">
        <v>24</v>
      </c>
      <c r="D57" s="5">
        <v>1</v>
      </c>
      <c r="E57" s="5">
        <v>3.7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1</v>
      </c>
      <c r="M57" s="5">
        <v>11.1</v>
      </c>
    </row>
    <row r="58" spans="3:14" x14ac:dyDescent="0.25">
      <c r="C58" s="1" t="s">
        <v>25</v>
      </c>
      <c r="D58" s="5">
        <v>1</v>
      </c>
      <c r="E58" s="5">
        <v>3.7</v>
      </c>
      <c r="F58" s="5">
        <v>0</v>
      </c>
      <c r="G58" s="5">
        <v>0</v>
      </c>
      <c r="H58" s="5">
        <v>0</v>
      </c>
      <c r="I58" s="5">
        <v>0</v>
      </c>
      <c r="J58" s="5">
        <v>1</v>
      </c>
      <c r="K58" s="5">
        <v>12.5</v>
      </c>
      <c r="L58" s="5">
        <v>0</v>
      </c>
      <c r="M58" s="5">
        <v>0</v>
      </c>
    </row>
    <row r="59" spans="3:14" x14ac:dyDescent="0.25">
      <c r="C59" s="1" t="s">
        <v>26</v>
      </c>
      <c r="D59" s="5">
        <v>1</v>
      </c>
      <c r="E59" s="5">
        <v>3.7</v>
      </c>
      <c r="F59" s="5">
        <v>0</v>
      </c>
      <c r="G59" s="5">
        <v>0</v>
      </c>
      <c r="H59" s="5">
        <v>0</v>
      </c>
      <c r="I59" s="5">
        <v>0</v>
      </c>
      <c r="J59" s="5">
        <v>1</v>
      </c>
      <c r="K59" s="5">
        <v>12.5</v>
      </c>
      <c r="L59" s="5">
        <v>0</v>
      </c>
      <c r="M59" s="5">
        <v>0</v>
      </c>
    </row>
    <row r="60" spans="3:14" x14ac:dyDescent="0.25">
      <c r="C60" s="1" t="s">
        <v>27</v>
      </c>
      <c r="D60" s="5">
        <v>1</v>
      </c>
      <c r="E60" s="5">
        <v>3.7</v>
      </c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12.5</v>
      </c>
      <c r="L60" s="5">
        <v>0</v>
      </c>
      <c r="M60" s="5">
        <v>0</v>
      </c>
    </row>
    <row r="61" spans="3:14" x14ac:dyDescent="0.25">
      <c r="C61" s="1" t="s">
        <v>28</v>
      </c>
      <c r="D61" s="5">
        <v>1</v>
      </c>
      <c r="E61" s="5">
        <v>3.7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5">
        <v>11.1</v>
      </c>
    </row>
    <row r="62" spans="3:14" x14ac:dyDescent="0.25">
      <c r="C62" s="1" t="s">
        <v>1</v>
      </c>
      <c r="D62" s="5">
        <v>1</v>
      </c>
      <c r="F62" s="5">
        <v>0</v>
      </c>
      <c r="H62" s="5">
        <v>1</v>
      </c>
      <c r="J62" s="5">
        <v>0</v>
      </c>
      <c r="L62" s="5">
        <v>0</v>
      </c>
    </row>
    <row r="64" spans="3:14" x14ac:dyDescent="0.25">
      <c r="C64" s="3" t="s">
        <v>47</v>
      </c>
      <c r="N64" s="5" t="s">
        <v>0</v>
      </c>
    </row>
    <row r="65" spans="3:14" x14ac:dyDescent="0.25">
      <c r="C65" s="1" t="s">
        <v>29</v>
      </c>
      <c r="D65" s="5">
        <v>10</v>
      </c>
      <c r="E65" s="5">
        <v>35.700000000000003</v>
      </c>
      <c r="F65" s="5">
        <v>3</v>
      </c>
      <c r="G65" s="5">
        <v>75</v>
      </c>
      <c r="H65" s="5">
        <v>0</v>
      </c>
      <c r="I65" s="5">
        <v>0</v>
      </c>
      <c r="J65" s="5">
        <v>7</v>
      </c>
      <c r="K65" s="5">
        <v>87.5</v>
      </c>
      <c r="L65" s="5">
        <v>0</v>
      </c>
      <c r="M65" s="5">
        <v>0</v>
      </c>
    </row>
    <row r="66" spans="3:14" x14ac:dyDescent="0.25">
      <c r="C66" s="1" t="s">
        <v>30</v>
      </c>
      <c r="D66" s="5">
        <v>18</v>
      </c>
      <c r="E66" s="5">
        <v>64.3</v>
      </c>
      <c r="F66" s="5">
        <v>1</v>
      </c>
      <c r="G66" s="5">
        <v>25</v>
      </c>
      <c r="H66" s="5">
        <v>7</v>
      </c>
      <c r="I66" s="5">
        <v>100</v>
      </c>
      <c r="J66" s="5">
        <v>1</v>
      </c>
      <c r="K66" s="5">
        <v>12.5</v>
      </c>
      <c r="L66" s="5">
        <v>9</v>
      </c>
      <c r="M66" s="5">
        <v>100</v>
      </c>
    </row>
    <row r="67" spans="3:14" x14ac:dyDescent="0.25">
      <c r="C67" s="1" t="s">
        <v>1</v>
      </c>
      <c r="D67" s="5">
        <v>0</v>
      </c>
      <c r="F67" s="5">
        <v>0</v>
      </c>
      <c r="H67" s="5">
        <v>0</v>
      </c>
      <c r="J67" s="5">
        <v>0</v>
      </c>
      <c r="L67" s="5">
        <v>0</v>
      </c>
    </row>
    <row r="69" spans="3:14" x14ac:dyDescent="0.25">
      <c r="C69" s="3" t="s">
        <v>48</v>
      </c>
      <c r="N69" s="5">
        <v>0.7</v>
      </c>
    </row>
    <row r="70" spans="3:14" x14ac:dyDescent="0.25">
      <c r="C70" s="1" t="s">
        <v>2</v>
      </c>
      <c r="D70" s="5">
        <v>10</v>
      </c>
      <c r="E70" s="5">
        <v>43.5</v>
      </c>
      <c r="F70" s="5">
        <v>1</v>
      </c>
      <c r="G70" s="5">
        <v>25</v>
      </c>
      <c r="H70" s="5">
        <v>4</v>
      </c>
      <c r="I70" s="5">
        <v>66.7</v>
      </c>
      <c r="J70" s="5">
        <v>1</v>
      </c>
      <c r="K70" s="5">
        <v>25</v>
      </c>
      <c r="L70" s="5">
        <v>4</v>
      </c>
      <c r="M70" s="5">
        <v>44.4</v>
      </c>
    </row>
    <row r="71" spans="3:14" x14ac:dyDescent="0.25">
      <c r="C71" s="1" t="s">
        <v>5</v>
      </c>
      <c r="D71" s="5">
        <v>13</v>
      </c>
      <c r="E71" s="5">
        <v>56.5</v>
      </c>
      <c r="F71" s="5">
        <v>3</v>
      </c>
      <c r="G71" s="5">
        <v>75</v>
      </c>
      <c r="H71" s="5">
        <v>2</v>
      </c>
      <c r="I71" s="5">
        <v>33.299999999999997</v>
      </c>
      <c r="J71" s="5">
        <v>3</v>
      </c>
      <c r="K71" s="5">
        <v>75</v>
      </c>
      <c r="L71" s="5">
        <v>5</v>
      </c>
      <c r="M71" s="5">
        <v>55.6</v>
      </c>
    </row>
    <row r="72" spans="3:14" x14ac:dyDescent="0.25">
      <c r="C72" s="1" t="s">
        <v>1</v>
      </c>
      <c r="D72" s="5">
        <v>5</v>
      </c>
      <c r="F72" s="5">
        <v>0</v>
      </c>
      <c r="H72" s="5">
        <v>1</v>
      </c>
      <c r="J72" s="5">
        <v>4</v>
      </c>
      <c r="L72" s="5">
        <v>0</v>
      </c>
    </row>
    <row r="74" spans="3:14" x14ac:dyDescent="0.25">
      <c r="C74" s="3" t="s">
        <v>49</v>
      </c>
      <c r="N74" s="5">
        <v>0.4</v>
      </c>
    </row>
    <row r="75" spans="3:14" x14ac:dyDescent="0.25">
      <c r="C75" s="1" t="s">
        <v>31</v>
      </c>
      <c r="D75" s="5">
        <v>1</v>
      </c>
      <c r="E75" s="5">
        <v>3.6</v>
      </c>
      <c r="F75" s="5">
        <v>0</v>
      </c>
      <c r="G75" s="5">
        <v>0</v>
      </c>
      <c r="H75" s="5">
        <v>1</v>
      </c>
      <c r="I75" s="5">
        <v>14.3</v>
      </c>
      <c r="J75" s="5">
        <v>0</v>
      </c>
      <c r="K75" s="5">
        <v>0</v>
      </c>
      <c r="L75" s="5">
        <v>0</v>
      </c>
      <c r="M75" s="5">
        <v>0</v>
      </c>
    </row>
    <row r="76" spans="3:14" x14ac:dyDescent="0.25">
      <c r="C76" s="1" t="s">
        <v>32</v>
      </c>
      <c r="D76" s="5">
        <v>27</v>
      </c>
      <c r="E76" s="5">
        <v>96.4</v>
      </c>
      <c r="F76" s="5">
        <v>4</v>
      </c>
      <c r="G76" s="5">
        <v>100</v>
      </c>
      <c r="H76" s="5">
        <v>6</v>
      </c>
      <c r="I76" s="5">
        <v>85.7</v>
      </c>
      <c r="J76" s="5">
        <v>8</v>
      </c>
      <c r="K76" s="5">
        <v>100</v>
      </c>
      <c r="L76" s="5">
        <v>9</v>
      </c>
      <c r="M76" s="5">
        <v>100</v>
      </c>
    </row>
    <row r="77" spans="3:14" x14ac:dyDescent="0.25">
      <c r="C77" s="1" t="s">
        <v>1</v>
      </c>
      <c r="D77" s="5">
        <v>0</v>
      </c>
      <c r="F77" s="5">
        <v>0</v>
      </c>
      <c r="H77" s="5">
        <v>0</v>
      </c>
      <c r="J77" s="5">
        <v>0</v>
      </c>
      <c r="L77" s="5">
        <v>0</v>
      </c>
    </row>
    <row r="78" spans="3:14" x14ac:dyDescent="0.25">
      <c r="C78" s="1" t="s">
        <v>33</v>
      </c>
      <c r="D78" s="5">
        <v>0</v>
      </c>
      <c r="E78" s="5" t="s">
        <v>55</v>
      </c>
      <c r="F78" s="5">
        <v>0</v>
      </c>
      <c r="G78" s="5" t="s">
        <v>55</v>
      </c>
      <c r="H78" s="5">
        <v>0</v>
      </c>
      <c r="I78" s="5" t="s">
        <v>55</v>
      </c>
      <c r="J78" s="5">
        <v>0</v>
      </c>
      <c r="K78" s="5" t="s">
        <v>55</v>
      </c>
      <c r="L78" s="5">
        <v>0</v>
      </c>
      <c r="M78" s="5" t="s">
        <v>55</v>
      </c>
    </row>
    <row r="79" spans="3:14" x14ac:dyDescent="0.25">
      <c r="C79" s="1" t="s">
        <v>1</v>
      </c>
      <c r="D79" s="5">
        <v>28</v>
      </c>
      <c r="F79" s="5">
        <v>4</v>
      </c>
      <c r="H79" s="5">
        <v>7</v>
      </c>
      <c r="J79" s="5">
        <v>8</v>
      </c>
      <c r="L79" s="5">
        <v>9</v>
      </c>
    </row>
    <row r="81" spans="3:14" x14ac:dyDescent="0.25">
      <c r="C81" s="3" t="s">
        <v>50</v>
      </c>
      <c r="N81" s="5" t="s">
        <v>6</v>
      </c>
    </row>
    <row r="82" spans="3:14" x14ac:dyDescent="0.25">
      <c r="C82" s="1" t="s">
        <v>4</v>
      </c>
      <c r="D82" s="5">
        <v>1</v>
      </c>
      <c r="E82" s="5">
        <v>3.6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1</v>
      </c>
      <c r="M82" s="5">
        <v>11.1</v>
      </c>
    </row>
    <row r="83" spans="3:14" x14ac:dyDescent="0.25">
      <c r="C83" s="1" t="s">
        <v>34</v>
      </c>
      <c r="D83" s="5">
        <v>27</v>
      </c>
      <c r="E83" s="5">
        <v>96.4</v>
      </c>
      <c r="F83" s="5">
        <v>4</v>
      </c>
      <c r="G83" s="5">
        <v>100</v>
      </c>
      <c r="H83" s="5">
        <v>7</v>
      </c>
      <c r="I83" s="5">
        <v>100</v>
      </c>
      <c r="J83" s="5">
        <v>8</v>
      </c>
      <c r="K83" s="5">
        <v>100</v>
      </c>
      <c r="L83" s="5">
        <v>8</v>
      </c>
      <c r="M83" s="5">
        <v>88.9</v>
      </c>
    </row>
    <row r="84" spans="3:14" x14ac:dyDescent="0.25">
      <c r="C84" s="1" t="s">
        <v>1</v>
      </c>
      <c r="D84" s="5">
        <v>0</v>
      </c>
      <c r="F84" s="5">
        <v>0</v>
      </c>
      <c r="H84" s="5">
        <v>0</v>
      </c>
      <c r="J84" s="5">
        <v>0</v>
      </c>
      <c r="L84" s="5">
        <v>0</v>
      </c>
    </row>
    <row r="86" spans="3:14" x14ac:dyDescent="0.25">
      <c r="C86" s="3" t="s">
        <v>51</v>
      </c>
      <c r="N86" s="5">
        <v>0.4</v>
      </c>
    </row>
    <row r="87" spans="3:14" x14ac:dyDescent="0.25">
      <c r="C87" s="1" t="s">
        <v>2</v>
      </c>
      <c r="D87" s="5">
        <v>12</v>
      </c>
      <c r="E87" s="5">
        <v>42.9</v>
      </c>
      <c r="F87" s="5">
        <v>0</v>
      </c>
      <c r="G87" s="5">
        <v>0</v>
      </c>
      <c r="H87" s="5">
        <v>3</v>
      </c>
      <c r="I87" s="5">
        <v>42.9</v>
      </c>
      <c r="J87" s="5">
        <v>4</v>
      </c>
      <c r="K87" s="5">
        <v>50</v>
      </c>
      <c r="L87" s="5">
        <v>5</v>
      </c>
      <c r="M87" s="5">
        <v>55.6</v>
      </c>
    </row>
    <row r="88" spans="3:14" x14ac:dyDescent="0.25">
      <c r="C88" s="1" t="s">
        <v>4</v>
      </c>
      <c r="D88" s="5">
        <v>4</v>
      </c>
      <c r="E88" s="5">
        <v>14.3</v>
      </c>
      <c r="F88" s="5">
        <v>1</v>
      </c>
      <c r="G88" s="5">
        <v>25</v>
      </c>
      <c r="H88" s="5">
        <v>2</v>
      </c>
      <c r="I88" s="5">
        <v>28.6</v>
      </c>
      <c r="J88" s="5">
        <v>0</v>
      </c>
      <c r="K88" s="5">
        <v>0</v>
      </c>
      <c r="L88" s="5">
        <v>1</v>
      </c>
      <c r="M88" s="5">
        <v>11.1</v>
      </c>
    </row>
    <row r="89" spans="3:14" x14ac:dyDescent="0.25">
      <c r="C89" s="1" t="s">
        <v>34</v>
      </c>
      <c r="D89" s="5">
        <v>12</v>
      </c>
      <c r="E89" s="5">
        <v>42.9</v>
      </c>
      <c r="F89" s="5">
        <v>3</v>
      </c>
      <c r="G89" s="5">
        <v>75</v>
      </c>
      <c r="H89" s="5">
        <v>2</v>
      </c>
      <c r="I89" s="5">
        <v>28.6</v>
      </c>
      <c r="J89" s="5">
        <v>4</v>
      </c>
      <c r="K89" s="5">
        <v>50</v>
      </c>
      <c r="L89" s="5">
        <v>3</v>
      </c>
      <c r="M89" s="5">
        <v>33.299999999999997</v>
      </c>
    </row>
    <row r="90" spans="3:14" x14ac:dyDescent="0.25">
      <c r="C90" s="1" t="s">
        <v>1</v>
      </c>
      <c r="D90" s="5">
        <v>0</v>
      </c>
      <c r="F90" s="5">
        <v>0</v>
      </c>
      <c r="H90" s="5">
        <v>0</v>
      </c>
      <c r="J90" s="5">
        <v>0</v>
      </c>
      <c r="L90" s="5">
        <v>0</v>
      </c>
    </row>
    <row r="92" spans="3:14" x14ac:dyDescent="0.25">
      <c r="C92" s="3" t="s">
        <v>52</v>
      </c>
      <c r="N92" s="5">
        <v>0.3</v>
      </c>
    </row>
    <row r="93" spans="3:14" x14ac:dyDescent="0.25">
      <c r="C93" s="1" t="s">
        <v>35</v>
      </c>
      <c r="D93" s="5">
        <v>12</v>
      </c>
      <c r="E93" s="5">
        <v>42.9</v>
      </c>
      <c r="F93" s="5">
        <v>0</v>
      </c>
      <c r="G93" s="5">
        <v>0</v>
      </c>
      <c r="H93" s="5">
        <v>4</v>
      </c>
      <c r="I93" s="5">
        <v>57.1</v>
      </c>
      <c r="J93" s="5">
        <v>4</v>
      </c>
      <c r="K93" s="5">
        <v>50</v>
      </c>
      <c r="L93" s="5">
        <v>4</v>
      </c>
      <c r="M93" s="5">
        <v>44.4</v>
      </c>
    </row>
    <row r="94" spans="3:14" x14ac:dyDescent="0.25">
      <c r="C94" s="1" t="s">
        <v>36</v>
      </c>
      <c r="D94" s="5">
        <v>1</v>
      </c>
      <c r="E94" s="5">
        <v>3.6</v>
      </c>
      <c r="F94" s="5">
        <v>1</v>
      </c>
      <c r="G94" s="5">
        <v>25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</row>
    <row r="95" spans="3:14" x14ac:dyDescent="0.25">
      <c r="C95" s="1" t="s">
        <v>37</v>
      </c>
      <c r="D95" s="5">
        <v>15</v>
      </c>
      <c r="E95" s="5">
        <v>53.6</v>
      </c>
      <c r="F95" s="5">
        <v>3</v>
      </c>
      <c r="G95" s="5">
        <v>75</v>
      </c>
      <c r="H95" s="5">
        <v>3</v>
      </c>
      <c r="I95" s="5">
        <v>42.9</v>
      </c>
      <c r="J95" s="5">
        <v>4</v>
      </c>
      <c r="K95" s="5">
        <v>50</v>
      </c>
      <c r="L95" s="5">
        <v>5</v>
      </c>
      <c r="M95" s="5">
        <v>55.6</v>
      </c>
    </row>
    <row r="96" spans="3:14" x14ac:dyDescent="0.25">
      <c r="C96" s="1" t="s">
        <v>1</v>
      </c>
      <c r="D96" s="5">
        <v>0</v>
      </c>
      <c r="F96" s="5">
        <v>0</v>
      </c>
      <c r="H96" s="5">
        <v>0</v>
      </c>
      <c r="J96" s="5">
        <v>0</v>
      </c>
      <c r="L96" s="5">
        <v>0</v>
      </c>
    </row>
    <row r="98" spans="3:14" x14ac:dyDescent="0.25">
      <c r="C98" s="3" t="s">
        <v>53</v>
      </c>
    </row>
    <row r="99" spans="3:14" x14ac:dyDescent="0.25">
      <c r="C99" s="1" t="s">
        <v>34</v>
      </c>
      <c r="D99" s="5">
        <v>28</v>
      </c>
      <c r="E99" s="5">
        <v>100</v>
      </c>
      <c r="F99" s="5">
        <v>4</v>
      </c>
      <c r="G99" s="5">
        <v>100</v>
      </c>
      <c r="H99" s="5">
        <v>7</v>
      </c>
      <c r="I99" s="5">
        <v>100</v>
      </c>
      <c r="J99" s="5">
        <v>8</v>
      </c>
      <c r="K99" s="5">
        <v>100</v>
      </c>
      <c r="L99" s="5">
        <v>9</v>
      </c>
      <c r="M99" s="5">
        <v>100</v>
      </c>
    </row>
    <row r="100" spans="3:14" x14ac:dyDescent="0.25">
      <c r="C100" s="1" t="s">
        <v>1</v>
      </c>
      <c r="D100" s="5">
        <v>0</v>
      </c>
      <c r="F100" s="5">
        <v>0</v>
      </c>
      <c r="H100" s="5">
        <v>0</v>
      </c>
      <c r="J100" s="5">
        <v>0</v>
      </c>
      <c r="L100" s="5">
        <v>0</v>
      </c>
    </row>
    <row r="102" spans="3:14" x14ac:dyDescent="0.25">
      <c r="C102" s="3" t="s">
        <v>53</v>
      </c>
      <c r="N102" s="5">
        <v>0.7</v>
      </c>
    </row>
    <row r="103" spans="3:14" x14ac:dyDescent="0.25">
      <c r="C103" s="1" t="s">
        <v>38</v>
      </c>
      <c r="D103" s="5">
        <v>1</v>
      </c>
      <c r="E103" s="5">
        <v>3.6</v>
      </c>
      <c r="F103" s="5">
        <v>0</v>
      </c>
      <c r="G103" s="5">
        <v>0</v>
      </c>
      <c r="H103" s="5">
        <v>0</v>
      </c>
      <c r="I103" s="5">
        <v>0</v>
      </c>
      <c r="J103" s="5">
        <v>1</v>
      </c>
      <c r="K103" s="5">
        <v>12.5</v>
      </c>
      <c r="L103" s="5">
        <v>0</v>
      </c>
      <c r="M103" s="5">
        <v>0</v>
      </c>
    </row>
    <row r="104" spans="3:14" x14ac:dyDescent="0.25">
      <c r="C104" s="1" t="s">
        <v>39</v>
      </c>
      <c r="D104" s="5">
        <v>27</v>
      </c>
      <c r="E104" s="5">
        <v>96.4</v>
      </c>
      <c r="F104" s="5">
        <v>4</v>
      </c>
      <c r="G104" s="5">
        <v>100</v>
      </c>
      <c r="H104" s="5">
        <v>7</v>
      </c>
      <c r="I104" s="5">
        <v>100</v>
      </c>
      <c r="J104" s="5">
        <v>7</v>
      </c>
      <c r="K104" s="5">
        <v>87.5</v>
      </c>
      <c r="L104" s="5">
        <v>9</v>
      </c>
      <c r="M104" s="5">
        <v>100</v>
      </c>
    </row>
    <row r="105" spans="3:14" x14ac:dyDescent="0.25">
      <c r="C105" s="1" t="s">
        <v>1</v>
      </c>
      <c r="D105" s="5">
        <v>0</v>
      </c>
      <c r="F105" s="5">
        <v>0</v>
      </c>
      <c r="H105" s="5">
        <v>0</v>
      </c>
      <c r="J105" s="5">
        <v>0</v>
      </c>
      <c r="L105" s="5">
        <v>0</v>
      </c>
    </row>
    <row r="107" spans="3:14" x14ac:dyDescent="0.25">
      <c r="C107" s="3" t="s">
        <v>54</v>
      </c>
      <c r="N107" s="5">
        <v>1.4E-2</v>
      </c>
    </row>
    <row r="108" spans="3:14" x14ac:dyDescent="0.25">
      <c r="C108" s="1" t="s">
        <v>2</v>
      </c>
      <c r="D108" s="5">
        <v>18</v>
      </c>
      <c r="E108" s="5">
        <v>64.3</v>
      </c>
      <c r="F108" s="5">
        <v>2</v>
      </c>
      <c r="G108" s="5">
        <v>50</v>
      </c>
      <c r="H108" s="5">
        <v>2</v>
      </c>
      <c r="I108" s="5">
        <v>28.6</v>
      </c>
      <c r="J108" s="5">
        <v>8</v>
      </c>
      <c r="K108" s="5">
        <v>100</v>
      </c>
      <c r="L108" s="5">
        <v>6</v>
      </c>
      <c r="M108" s="5">
        <v>66.7</v>
      </c>
    </row>
    <row r="109" spans="3:14" x14ac:dyDescent="0.25">
      <c r="C109" s="1" t="s">
        <v>4</v>
      </c>
      <c r="D109" s="5">
        <v>1</v>
      </c>
      <c r="E109" s="5">
        <v>3.6</v>
      </c>
      <c r="F109" s="5">
        <v>1</v>
      </c>
      <c r="G109" s="5">
        <v>25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</row>
    <row r="110" spans="3:14" x14ac:dyDescent="0.25">
      <c r="C110" s="1" t="s">
        <v>34</v>
      </c>
      <c r="D110" s="5">
        <v>9</v>
      </c>
      <c r="E110" s="5">
        <v>32.1</v>
      </c>
      <c r="F110" s="5">
        <v>1</v>
      </c>
      <c r="G110" s="5">
        <v>25</v>
      </c>
      <c r="H110" s="5">
        <v>5</v>
      </c>
      <c r="I110" s="5">
        <v>71.400000000000006</v>
      </c>
      <c r="J110" s="5">
        <v>0</v>
      </c>
      <c r="K110" s="5">
        <v>0</v>
      </c>
      <c r="L110" s="5">
        <v>3</v>
      </c>
      <c r="M110" s="5">
        <v>33.299999999999997</v>
      </c>
    </row>
    <row r="111" spans="3:14" x14ac:dyDescent="0.25">
      <c r="C111" s="1" t="s">
        <v>1</v>
      </c>
      <c r="D111" s="5">
        <v>0</v>
      </c>
      <c r="F111" s="5">
        <v>0</v>
      </c>
      <c r="H111" s="5">
        <v>0</v>
      </c>
      <c r="J111" s="5">
        <v>0</v>
      </c>
      <c r="L111" s="5">
        <v>0</v>
      </c>
    </row>
  </sheetData>
  <mergeCells count="5">
    <mergeCell ref="L3:M3"/>
    <mergeCell ref="J3:K3"/>
    <mergeCell ref="H3:I3"/>
    <mergeCell ref="F3:G3"/>
    <mergeCell ref="D3:E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workbookViewId="0">
      <selection activeCell="C3" sqref="C3"/>
    </sheetView>
  </sheetViews>
  <sheetFormatPr baseColWidth="10" defaultRowHeight="15" x14ac:dyDescent="0.25"/>
  <cols>
    <col min="5" max="5" width="13.5703125" bestFit="1" customWidth="1"/>
  </cols>
  <sheetData>
    <row r="3" spans="3:5" x14ac:dyDescent="0.25">
      <c r="C3" s="7" t="s">
        <v>63</v>
      </c>
    </row>
    <row r="5" spans="3:5" x14ac:dyDescent="0.25">
      <c r="C5" s="8" t="s">
        <v>60</v>
      </c>
      <c r="D5" s="8" t="s">
        <v>57</v>
      </c>
      <c r="E5" s="8" t="s">
        <v>58</v>
      </c>
    </row>
    <row r="7" spans="3:5" x14ac:dyDescent="0.25">
      <c r="C7" s="5">
        <v>1</v>
      </c>
      <c r="D7" s="5">
        <v>4</v>
      </c>
      <c r="E7" s="10">
        <f>D7/36*100</f>
        <v>11.111111111111111</v>
      </c>
    </row>
    <row r="8" spans="3:5" x14ac:dyDescent="0.25">
      <c r="C8" s="5" t="s">
        <v>61</v>
      </c>
      <c r="D8" s="5">
        <v>2</v>
      </c>
      <c r="E8" s="10">
        <f t="shared" ref="E8:E13" si="0">D8/36*100</f>
        <v>5.5555555555555554</v>
      </c>
    </row>
    <row r="9" spans="3:5" x14ac:dyDescent="0.25">
      <c r="C9" s="5">
        <v>2</v>
      </c>
      <c r="D9" s="5">
        <v>7</v>
      </c>
      <c r="E9" s="10">
        <f t="shared" si="0"/>
        <v>19.444444444444446</v>
      </c>
    </row>
    <row r="10" spans="3:5" x14ac:dyDescent="0.25">
      <c r="C10" s="5">
        <v>3</v>
      </c>
      <c r="D10" s="5">
        <v>8</v>
      </c>
      <c r="E10" s="10">
        <f t="shared" si="0"/>
        <v>22.222222222222221</v>
      </c>
    </row>
    <row r="11" spans="3:5" x14ac:dyDescent="0.25">
      <c r="C11" s="5">
        <v>4</v>
      </c>
      <c r="D11" s="5">
        <v>9</v>
      </c>
      <c r="E11" s="10">
        <f t="shared" si="0"/>
        <v>25</v>
      </c>
    </row>
    <row r="12" spans="3:5" x14ac:dyDescent="0.25">
      <c r="C12" s="5" t="s">
        <v>55</v>
      </c>
      <c r="D12" s="5">
        <v>6</v>
      </c>
      <c r="E12" s="10">
        <f t="shared" si="0"/>
        <v>16.666666666666664</v>
      </c>
    </row>
    <row r="13" spans="3:5" x14ac:dyDescent="0.25">
      <c r="C13" s="5" t="s">
        <v>62</v>
      </c>
      <c r="D13" s="5">
        <f>SUM(D7:D12)</f>
        <v>36</v>
      </c>
      <c r="E13" s="5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7"/>
  <sheetViews>
    <sheetView workbookViewId="0">
      <selection activeCell="C3" sqref="C3"/>
    </sheetView>
  </sheetViews>
  <sheetFormatPr baseColWidth="10" defaultRowHeight="15" x14ac:dyDescent="0.25"/>
  <sheetData>
    <row r="3" spans="3:8" x14ac:dyDescent="0.25">
      <c r="C3" s="7" t="s">
        <v>70</v>
      </c>
    </row>
    <row r="6" spans="3:8" x14ac:dyDescent="0.25">
      <c r="C6" s="12" t="s">
        <v>64</v>
      </c>
      <c r="D6" s="12" t="s">
        <v>65</v>
      </c>
      <c r="E6" s="12" t="s">
        <v>66</v>
      </c>
      <c r="F6" s="12" t="s">
        <v>67</v>
      </c>
      <c r="G6" s="12" t="s">
        <v>68</v>
      </c>
      <c r="H6" s="12" t="s">
        <v>69</v>
      </c>
    </row>
    <row r="7" spans="3:8" x14ac:dyDescent="0.25">
      <c r="C7" s="12">
        <v>30</v>
      </c>
      <c r="D7" s="12">
        <v>40</v>
      </c>
      <c r="E7" s="12">
        <v>47</v>
      </c>
      <c r="F7" s="12">
        <v>46.11</v>
      </c>
      <c r="G7" s="12">
        <v>51.5</v>
      </c>
      <c r="H7" s="12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"/>
  <sheetViews>
    <sheetView workbookViewId="0">
      <selection activeCell="C6" sqref="C6"/>
    </sheetView>
  </sheetViews>
  <sheetFormatPr baseColWidth="10" defaultRowHeight="15" x14ac:dyDescent="0.25"/>
  <cols>
    <col min="3" max="3" width="35.28515625" customWidth="1"/>
    <col min="4" max="5" width="11.42578125" style="11"/>
  </cols>
  <sheetData>
    <row r="2" spans="3:5" x14ac:dyDescent="0.25">
      <c r="C2" s="7" t="s">
        <v>76</v>
      </c>
    </row>
    <row r="6" spans="3:5" x14ac:dyDescent="0.25">
      <c r="C6" s="7" t="s">
        <v>77</v>
      </c>
      <c r="D6" s="11" t="s">
        <v>57</v>
      </c>
      <c r="E6" s="11" t="s">
        <v>58</v>
      </c>
    </row>
    <row r="8" spans="3:5" x14ac:dyDescent="0.25">
      <c r="C8" t="s">
        <v>71</v>
      </c>
      <c r="D8" s="11">
        <v>2</v>
      </c>
      <c r="E8" s="13">
        <f>D8/36*100</f>
        <v>5.5555555555555554</v>
      </c>
    </row>
    <row r="9" spans="3:5" x14ac:dyDescent="0.25">
      <c r="C9" t="s">
        <v>72</v>
      </c>
      <c r="D9" s="11">
        <v>1</v>
      </c>
      <c r="E9" s="13">
        <f t="shared" ref="E9:E14" si="0">D9/36*100</f>
        <v>2.7777777777777777</v>
      </c>
    </row>
    <row r="10" spans="3:5" x14ac:dyDescent="0.25">
      <c r="C10" t="s">
        <v>73</v>
      </c>
      <c r="D10" s="11">
        <v>14</v>
      </c>
      <c r="E10" s="13">
        <f t="shared" si="0"/>
        <v>38.888888888888893</v>
      </c>
    </row>
    <row r="11" spans="3:5" x14ac:dyDescent="0.25">
      <c r="C11" t="s">
        <v>74</v>
      </c>
      <c r="D11" s="11">
        <v>16</v>
      </c>
      <c r="E11" s="13">
        <f t="shared" si="0"/>
        <v>44.444444444444443</v>
      </c>
    </row>
    <row r="12" spans="3:5" x14ac:dyDescent="0.25">
      <c r="C12" t="s">
        <v>75</v>
      </c>
      <c r="D12" s="11">
        <v>1</v>
      </c>
      <c r="E12" s="13">
        <f t="shared" si="0"/>
        <v>2.7777777777777777</v>
      </c>
    </row>
    <row r="13" spans="3:5" x14ac:dyDescent="0.25">
      <c r="C13" t="s">
        <v>55</v>
      </c>
      <c r="D13" s="11">
        <v>2</v>
      </c>
      <c r="E13" s="13">
        <f t="shared" si="0"/>
        <v>5.5555555555555554</v>
      </c>
    </row>
    <row r="14" spans="3:5" x14ac:dyDescent="0.25">
      <c r="C14" t="s">
        <v>62</v>
      </c>
      <c r="D14" s="11">
        <f>SUM(D8:D13)</f>
        <v>36</v>
      </c>
      <c r="E14" s="14">
        <f t="shared" si="0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0"/>
  <sheetViews>
    <sheetView workbookViewId="0">
      <selection activeCell="C13" sqref="C13"/>
    </sheetView>
  </sheetViews>
  <sheetFormatPr baseColWidth="10" defaultRowHeight="15" x14ac:dyDescent="0.25"/>
  <cols>
    <col min="3" max="3" width="18.140625" customWidth="1"/>
  </cols>
  <sheetData>
    <row r="3" spans="3:5" x14ac:dyDescent="0.25">
      <c r="C3" s="7" t="s">
        <v>83</v>
      </c>
    </row>
    <row r="5" spans="3:5" x14ac:dyDescent="0.25">
      <c r="C5" s="7" t="s">
        <v>82</v>
      </c>
      <c r="D5" s="5" t="s">
        <v>57</v>
      </c>
      <c r="E5" s="5" t="s">
        <v>58</v>
      </c>
    </row>
    <row r="6" spans="3:5" x14ac:dyDescent="0.25">
      <c r="C6" t="s">
        <v>78</v>
      </c>
      <c r="D6" s="5">
        <v>27</v>
      </c>
      <c r="E6" s="10">
        <f>D6/65*100</f>
        <v>41.53846153846154</v>
      </c>
    </row>
    <row r="7" spans="3:5" x14ac:dyDescent="0.25">
      <c r="C7" t="s">
        <v>79</v>
      </c>
      <c r="D7" s="5">
        <v>1</v>
      </c>
      <c r="E7" s="10">
        <f t="shared" ref="E7:E10" si="0">D7/65*100</f>
        <v>1.5384615384615385</v>
      </c>
    </row>
    <row r="8" spans="3:5" x14ac:dyDescent="0.25">
      <c r="C8" t="s">
        <v>80</v>
      </c>
      <c r="D8" s="5">
        <v>30</v>
      </c>
      <c r="E8" s="10">
        <f t="shared" si="0"/>
        <v>46.153846153846153</v>
      </c>
    </row>
    <row r="9" spans="3:5" x14ac:dyDescent="0.25">
      <c r="C9" t="s">
        <v>81</v>
      </c>
      <c r="D9" s="5">
        <v>7</v>
      </c>
      <c r="E9" s="10">
        <f t="shared" si="0"/>
        <v>10.76923076923077</v>
      </c>
    </row>
    <row r="10" spans="3:5" x14ac:dyDescent="0.25">
      <c r="C10" t="s">
        <v>62</v>
      </c>
      <c r="D10" s="5">
        <f>SUM(D6:D9)</f>
        <v>65</v>
      </c>
      <c r="E10" s="15">
        <f t="shared" si="0"/>
        <v>100</v>
      </c>
    </row>
    <row r="13" spans="3:5" x14ac:dyDescent="0.25">
      <c r="C13" s="7" t="s">
        <v>95</v>
      </c>
    </row>
    <row r="15" spans="3:5" x14ac:dyDescent="0.25">
      <c r="C15" s="7" t="s">
        <v>84</v>
      </c>
      <c r="D15" t="s">
        <v>57</v>
      </c>
      <c r="E15" t="s">
        <v>58</v>
      </c>
    </row>
    <row r="16" spans="3:5" x14ac:dyDescent="0.25">
      <c r="C16" s="16"/>
    </row>
    <row r="17" spans="3:5" x14ac:dyDescent="0.25">
      <c r="C17" s="9">
        <v>1</v>
      </c>
      <c r="D17" s="5">
        <v>12</v>
      </c>
      <c r="E17" s="10">
        <f>D17/36*100</f>
        <v>33.333333333333329</v>
      </c>
    </row>
    <row r="18" spans="3:5" x14ac:dyDescent="0.25">
      <c r="C18" s="9">
        <v>2</v>
      </c>
      <c r="D18" s="5">
        <v>19</v>
      </c>
      <c r="E18" s="10">
        <f t="shared" ref="E18:E20" si="1">D18/36*100</f>
        <v>52.777777777777779</v>
      </c>
    </row>
    <row r="19" spans="3:5" x14ac:dyDescent="0.25">
      <c r="C19" s="9">
        <v>3</v>
      </c>
      <c r="D19" s="5">
        <v>5</v>
      </c>
      <c r="E19" s="10">
        <f t="shared" si="1"/>
        <v>13.888888888888889</v>
      </c>
    </row>
    <row r="20" spans="3:5" x14ac:dyDescent="0.25">
      <c r="C20" s="9" t="s">
        <v>62</v>
      </c>
      <c r="D20" s="5">
        <f>SUM(D17:D19)</f>
        <v>36</v>
      </c>
      <c r="E20" s="5">
        <f t="shared" si="1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0"/>
  <sheetViews>
    <sheetView tabSelected="1" workbookViewId="0">
      <selection activeCell="F29" sqref="F29"/>
    </sheetView>
  </sheetViews>
  <sheetFormatPr baseColWidth="10" defaultRowHeight="15" x14ac:dyDescent="0.25"/>
  <cols>
    <col min="3" max="3" width="24.42578125" customWidth="1"/>
    <col min="11" max="11" width="20.140625" bestFit="1" customWidth="1"/>
  </cols>
  <sheetData>
    <row r="2" spans="3:5" x14ac:dyDescent="0.25">
      <c r="C2" s="7" t="s">
        <v>94</v>
      </c>
    </row>
    <row r="4" spans="3:5" x14ac:dyDescent="0.25">
      <c r="C4" s="7" t="s">
        <v>93</v>
      </c>
      <c r="D4" s="5" t="s">
        <v>57</v>
      </c>
      <c r="E4" s="5" t="s">
        <v>58</v>
      </c>
    </row>
    <row r="5" spans="3:5" x14ac:dyDescent="0.25">
      <c r="C5" s="7"/>
      <c r="D5" s="5"/>
      <c r="E5" s="5"/>
    </row>
    <row r="6" spans="3:5" x14ac:dyDescent="0.25">
      <c r="C6" t="s">
        <v>85</v>
      </c>
      <c r="D6" s="5">
        <v>32</v>
      </c>
      <c r="E6" s="10">
        <f>D6/190*100</f>
        <v>16.842105263157894</v>
      </c>
    </row>
    <row r="7" spans="3:5" x14ac:dyDescent="0.25">
      <c r="C7" t="s">
        <v>86</v>
      </c>
      <c r="D7" s="5">
        <v>32</v>
      </c>
      <c r="E7" s="10">
        <f t="shared" ref="E7:E14" si="0">D7/190*100</f>
        <v>16.842105263157894</v>
      </c>
    </row>
    <row r="8" spans="3:5" x14ac:dyDescent="0.25">
      <c r="C8" t="s">
        <v>87</v>
      </c>
      <c r="D8" s="5">
        <v>29</v>
      </c>
      <c r="E8" s="10">
        <f t="shared" si="0"/>
        <v>15.263157894736842</v>
      </c>
    </row>
    <row r="9" spans="3:5" x14ac:dyDescent="0.25">
      <c r="C9" t="s">
        <v>88</v>
      </c>
      <c r="D9" s="5">
        <v>19</v>
      </c>
      <c r="E9" s="10">
        <f t="shared" si="0"/>
        <v>10</v>
      </c>
    </row>
    <row r="10" spans="3:5" x14ac:dyDescent="0.25">
      <c r="C10" t="s">
        <v>89</v>
      </c>
      <c r="D10" s="5">
        <v>10</v>
      </c>
      <c r="E10" s="10">
        <f t="shared" si="0"/>
        <v>5.2631578947368416</v>
      </c>
    </row>
    <row r="11" spans="3:5" x14ac:dyDescent="0.25">
      <c r="C11" t="s">
        <v>90</v>
      </c>
      <c r="D11" s="5">
        <v>5</v>
      </c>
      <c r="E11" s="10">
        <f t="shared" si="0"/>
        <v>2.6315789473684208</v>
      </c>
    </row>
    <row r="12" spans="3:5" x14ac:dyDescent="0.25">
      <c r="C12" t="s">
        <v>91</v>
      </c>
      <c r="D12" s="5">
        <v>36</v>
      </c>
      <c r="E12" s="10">
        <f t="shared" si="0"/>
        <v>18.947368421052634</v>
      </c>
    </row>
    <row r="13" spans="3:5" x14ac:dyDescent="0.25">
      <c r="C13" t="s">
        <v>92</v>
      </c>
      <c r="D13" s="5">
        <v>27</v>
      </c>
      <c r="E13" s="10">
        <f t="shared" si="0"/>
        <v>14.210526315789473</v>
      </c>
    </row>
    <row r="14" spans="3:5" x14ac:dyDescent="0.25">
      <c r="C14" t="s">
        <v>62</v>
      </c>
      <c r="D14" s="5">
        <f>SUM(D6:D13)</f>
        <v>190</v>
      </c>
      <c r="E14" s="5">
        <f t="shared" si="0"/>
        <v>100</v>
      </c>
    </row>
    <row r="17" spans="3:5" x14ac:dyDescent="0.25">
      <c r="C17" s="7" t="s">
        <v>96</v>
      </c>
    </row>
    <row r="19" spans="3:5" x14ac:dyDescent="0.25">
      <c r="C19" s="16" t="s">
        <v>84</v>
      </c>
      <c r="D19" s="5" t="s">
        <v>57</v>
      </c>
      <c r="E19" s="5" t="s">
        <v>58</v>
      </c>
    </row>
    <row r="20" spans="3:5" x14ac:dyDescent="0.25">
      <c r="C20" s="9">
        <v>2</v>
      </c>
      <c r="D20" s="5">
        <v>2</v>
      </c>
      <c r="E20" s="10">
        <f>D20/36*100</f>
        <v>5.5555555555555554</v>
      </c>
    </row>
    <row r="21" spans="3:5" x14ac:dyDescent="0.25">
      <c r="C21" s="9">
        <v>3</v>
      </c>
      <c r="D21" s="5">
        <v>4</v>
      </c>
      <c r="E21" s="10">
        <f t="shared" ref="E21:E27" si="1">D21/36*100</f>
        <v>11.111111111111111</v>
      </c>
    </row>
    <row r="22" spans="3:5" x14ac:dyDescent="0.25">
      <c r="C22" s="9">
        <v>4</v>
      </c>
      <c r="D22" s="5">
        <v>4</v>
      </c>
      <c r="E22" s="10">
        <f t="shared" si="1"/>
        <v>11.111111111111111</v>
      </c>
    </row>
    <row r="23" spans="3:5" x14ac:dyDescent="0.25">
      <c r="C23" s="9">
        <v>5</v>
      </c>
      <c r="D23" s="5">
        <v>6</v>
      </c>
      <c r="E23" s="10">
        <f t="shared" si="1"/>
        <v>16.666666666666664</v>
      </c>
    </row>
    <row r="24" spans="3:5" x14ac:dyDescent="0.25">
      <c r="C24" s="9">
        <v>6</v>
      </c>
      <c r="D24" s="5">
        <v>13</v>
      </c>
      <c r="E24" s="10">
        <f t="shared" si="1"/>
        <v>36.111111111111107</v>
      </c>
    </row>
    <row r="25" spans="3:5" x14ac:dyDescent="0.25">
      <c r="C25" s="9">
        <v>7</v>
      </c>
      <c r="D25" s="5">
        <v>6</v>
      </c>
      <c r="E25" s="10">
        <f t="shared" si="1"/>
        <v>16.666666666666664</v>
      </c>
    </row>
    <row r="26" spans="3:5" x14ac:dyDescent="0.25">
      <c r="C26" s="9">
        <v>8</v>
      </c>
      <c r="D26" s="5">
        <v>1</v>
      </c>
      <c r="E26" s="10">
        <f t="shared" si="1"/>
        <v>2.7777777777777777</v>
      </c>
    </row>
    <row r="27" spans="3:5" x14ac:dyDescent="0.25">
      <c r="C27" s="9" t="s">
        <v>62</v>
      </c>
      <c r="D27" s="5">
        <f>SUM(D20:D26)</f>
        <v>36</v>
      </c>
      <c r="E27" s="5">
        <f t="shared" si="1"/>
        <v>100</v>
      </c>
    </row>
    <row r="30" spans="3:5" x14ac:dyDescent="0.25">
      <c r="C30" s="7" t="s">
        <v>105</v>
      </c>
    </row>
    <row r="31" spans="3:5" x14ac:dyDescent="0.25">
      <c r="C31" s="7"/>
    </row>
    <row r="32" spans="3:5" x14ac:dyDescent="0.25">
      <c r="C32" s="7" t="s">
        <v>104</v>
      </c>
      <c r="D32" s="5" t="s">
        <v>57</v>
      </c>
      <c r="E32" s="5" t="s">
        <v>58</v>
      </c>
    </row>
    <row r="33" spans="3:5" x14ac:dyDescent="0.25">
      <c r="C33" t="s">
        <v>97</v>
      </c>
      <c r="D33" s="5">
        <v>1</v>
      </c>
      <c r="E33" s="10">
        <f>D33/10*100</f>
        <v>10</v>
      </c>
    </row>
    <row r="34" spans="3:5" x14ac:dyDescent="0.25">
      <c r="C34" t="s">
        <v>98</v>
      </c>
      <c r="D34" s="5">
        <v>1</v>
      </c>
      <c r="E34" s="10">
        <f t="shared" ref="E34:E40" si="2">D34/10*100</f>
        <v>10</v>
      </c>
    </row>
    <row r="35" spans="3:5" x14ac:dyDescent="0.25">
      <c r="C35" t="s">
        <v>99</v>
      </c>
      <c r="D35" s="5">
        <v>2</v>
      </c>
      <c r="E35" s="10">
        <f t="shared" si="2"/>
        <v>20</v>
      </c>
    </row>
    <row r="36" spans="3:5" x14ac:dyDescent="0.25">
      <c r="C36" t="s">
        <v>100</v>
      </c>
      <c r="D36" s="5">
        <v>3</v>
      </c>
      <c r="E36" s="10">
        <f t="shared" si="2"/>
        <v>30</v>
      </c>
    </row>
    <row r="37" spans="3:5" x14ac:dyDescent="0.25">
      <c r="C37" t="s">
        <v>101</v>
      </c>
      <c r="D37" s="5">
        <v>1</v>
      </c>
      <c r="E37" s="10">
        <f t="shared" si="2"/>
        <v>10</v>
      </c>
    </row>
    <row r="38" spans="3:5" x14ac:dyDescent="0.25">
      <c r="C38" t="s">
        <v>102</v>
      </c>
      <c r="D38" s="5">
        <v>1</v>
      </c>
      <c r="E38" s="10">
        <f t="shared" si="2"/>
        <v>10</v>
      </c>
    </row>
    <row r="39" spans="3:5" x14ac:dyDescent="0.25">
      <c r="C39" t="s">
        <v>103</v>
      </c>
      <c r="D39" s="5">
        <v>1</v>
      </c>
      <c r="E39" s="10">
        <f t="shared" si="2"/>
        <v>10</v>
      </c>
    </row>
    <row r="40" spans="3:5" x14ac:dyDescent="0.25">
      <c r="C40" t="s">
        <v>62</v>
      </c>
      <c r="D40" s="5">
        <f>SUM(D33:D39)</f>
        <v>10</v>
      </c>
      <c r="E40" s="5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CEDES SALUD notebook</dc:creator>
  <cp:lastModifiedBy>Juan</cp:lastModifiedBy>
  <dcterms:created xsi:type="dcterms:W3CDTF">2024-09-04T03:18:37Z</dcterms:created>
  <dcterms:modified xsi:type="dcterms:W3CDTF">2024-09-05T19:36:33Z</dcterms:modified>
</cp:coreProperties>
</file>