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Tarea</t>
        </is>
      </c>
      <c r="B1" t="inlineStr">
        <is>
          <t>Órden de Trabajo</t>
        </is>
      </c>
      <c r="C1" t="inlineStr">
        <is>
          <t>Número</t>
        </is>
      </c>
      <c r="D1" t="inlineStr">
        <is>
          <t>Asignado a</t>
        </is>
      </c>
      <c r="E1" t="inlineStr">
        <is>
          <t>Tecnico</t>
        </is>
      </c>
      <c r="F1" t="inlineStr">
        <is>
          <t>Breve descripción</t>
        </is>
      </c>
      <c r="G1" t="inlineStr">
        <is>
          <t>Descripción</t>
        </is>
      </c>
      <c r="H1" t="inlineStr">
        <is>
          <t>Inicio programado</t>
        </is>
      </c>
      <c r="I1" t="inlineStr">
        <is>
          <t>Final de la ventana</t>
        </is>
      </c>
      <c r="J1" t="inlineStr">
        <is>
          <t>Sitio de trabajo</t>
        </is>
      </c>
      <c r="K1" t="inlineStr">
        <is>
          <t>Abierto por</t>
        </is>
      </c>
      <c r="L1" t="inlineStr">
        <is>
          <t>Telefono</t>
        </is>
      </c>
      <c r="M1" t="inlineStr">
        <is>
          <t>Empresa GMIT</t>
        </is>
      </c>
      <c r="N1" t="inlineStr">
        <is>
          <t>Duracion</t>
        </is>
      </c>
    </row>
    <row r="2">
      <c r="A2">
        <f>RIGHT(T_Importe[[#This Row],[Órden de Trabajo]],5)</f>
        <v/>
      </c>
      <c r="C2">
        <f>IFERROR(VLOOKUP(T_Importe[[#This Row],[Órden de Trabajo]],Datos[],2,0),"")</f>
        <v/>
      </c>
      <c r="D2">
        <f>IFERROR(VLOOKUP(E2,Datos_tecnicos[],2,0),"")</f>
        <v/>
      </c>
      <c r="E2">
        <f>IFERROR(VLOOKUP(T_Importe[[#This Row],[Órden de Trabajo]],Datos[],3,0),"")</f>
        <v/>
      </c>
      <c r="F2">
        <f>IFERROR(LEFT(VLOOKUP(T_Importe[[#This Row],[Órden de Trabajo]],Datos[],4,0),100),"")</f>
        <v/>
      </c>
      <c r="G2">
        <f>IFERROR(LEFT(VLOOKUP(T_Importe[[#This Row],[Órden de Trabajo]],Datos[],5,0),100),"")</f>
        <v/>
      </c>
      <c r="H2">
        <f>IFERROR(LEFT(VLOOKUP(T_Importe[[#This Row],[Órden de Trabajo]],Datos[],6,0),10),"")</f>
        <v/>
      </c>
      <c r="I2">
        <f>IFERROR(LEFT(VLOOKUP(T_Importe[[#This Row],[Órden de Trabajo]],Datos[],7,0),10),"")</f>
        <v/>
      </c>
      <c r="J2">
        <f>IFERROR(VLOOKUP(T_Importe[[#This Row],[Órden de Trabajo]],Datos[],8,0),"")</f>
        <v/>
      </c>
      <c r="K2">
        <f>IFERROR(VLOOKUP(T_Importe[[#This Row],[Órden de Trabajo]],Datos[],9,0),"")</f>
        <v/>
      </c>
      <c r="L2">
        <f>IFERROR(VLOOKUP(T_Importe[[#This Row],[Abierto por]],T_Ingeniero[],2,0),"")</f>
        <v/>
      </c>
      <c r="M2">
        <f>RIGHT(T_Importe[[#Headers],[Empresa GMIT]],4)</f>
        <v/>
      </c>
      <c r="N2">
        <f>IFERROR(ROUND(((T_Importe[[#This Row],[Final de la ventana]]-T_Importe[[#This Row],[Inicio programado]])*1440),0),0)</f>
        <v/>
      </c>
    </row>
    <row r="3">
      <c r="A3">
        <f>RIGHT(T_Importe[[#This Row],[Órden de Trabajo]],5)</f>
        <v/>
      </c>
      <c r="C3">
        <f>IFERROR(VLOOKUP(T_Importe[[#This Row],[Órden de Trabajo]],Datos[],2,0),"")</f>
        <v/>
      </c>
      <c r="D3">
        <f>IFERROR(VLOOKUP(E3,Datos_tecnicos[],2,0),"")</f>
        <v/>
      </c>
      <c r="E3">
        <f>IFERROR(VLOOKUP(T_Importe[[#This Row],[Órden de Trabajo]],Datos[],3,0),"")</f>
        <v/>
      </c>
      <c r="F3">
        <f>IFERROR(LEFT(VLOOKUP(T_Importe[[#This Row],[Órden de Trabajo]],Datos[],4,0),100),"")</f>
        <v/>
      </c>
      <c r="G3">
        <f>IFERROR(LEFT(VLOOKUP(T_Importe[[#This Row],[Órden de Trabajo]],Datos[],5,0),100),"")</f>
        <v/>
      </c>
      <c r="H3">
        <f>IFERROR(LEFT(VLOOKUP(T_Importe[[#This Row],[Órden de Trabajo]],Datos[],6,0),10),"")</f>
        <v/>
      </c>
      <c r="I3">
        <f>IFERROR(LEFT(VLOOKUP(T_Importe[[#This Row],[Órden de Trabajo]],Datos[],7,0),10),"")</f>
        <v/>
      </c>
      <c r="J3">
        <f>IFERROR(VLOOKUP(T_Importe[[#This Row],[Órden de Trabajo]],Datos[],8,0),"")</f>
        <v/>
      </c>
      <c r="K3">
        <f>IFERROR(VLOOKUP(T_Importe[[#This Row],[Órden de Trabajo]],Datos[],9,0),"")</f>
        <v/>
      </c>
      <c r="L3">
        <f>IFERROR(VLOOKUP(T_Importe[[#This Row],[Abierto por]],T_Ingeniero[],2,0),"")</f>
        <v/>
      </c>
      <c r="M3">
        <f>RIGHT(T_Importe[[#Headers],[Empresa GMIT]],4)</f>
        <v/>
      </c>
      <c r="N3">
        <f>IFERROR(ROUND(((T_Importe[[#This Row],[Final de la ventana]]-T_Importe[[#This Row],[Inicio programado]])*1440),0),0)</f>
        <v/>
      </c>
    </row>
    <row r="4">
      <c r="A4">
        <f>RIGHT(T_Importe[[#This Row],[Órden de Trabajo]],5)</f>
        <v/>
      </c>
      <c r="C4">
        <f>IFERROR(VLOOKUP(T_Importe[[#This Row],[Órden de Trabajo]],Datos[],2,0),"")</f>
        <v/>
      </c>
      <c r="D4">
        <f>IFERROR(VLOOKUP(E4,Datos_tecnicos[],2,0),"")</f>
        <v/>
      </c>
      <c r="E4">
        <f>IFERROR(VLOOKUP(T_Importe[[#This Row],[Órden de Trabajo]],Datos[],3,0),"")</f>
        <v/>
      </c>
      <c r="F4">
        <f>IFERROR(LEFT(VLOOKUP(T_Importe[[#This Row],[Órden de Trabajo]],Datos[],4,0),100),"")</f>
        <v/>
      </c>
      <c r="G4">
        <f>IFERROR(LEFT(VLOOKUP(T_Importe[[#This Row],[Órden de Trabajo]],Datos[],5,0),100),"")</f>
        <v/>
      </c>
      <c r="H4">
        <f>IFERROR(LEFT(VLOOKUP(T_Importe[[#This Row],[Órden de Trabajo]],Datos[],6,0),10),"")</f>
        <v/>
      </c>
      <c r="I4">
        <f>IFERROR(LEFT(VLOOKUP(T_Importe[[#This Row],[Órden de Trabajo]],Datos[],7,0),10),"")</f>
        <v/>
      </c>
      <c r="J4">
        <f>IFERROR(VLOOKUP(T_Importe[[#This Row],[Órden de Trabajo]],Datos[],8,0),"")</f>
        <v/>
      </c>
      <c r="K4">
        <f>IFERROR(VLOOKUP(T_Importe[[#This Row],[Órden de Trabajo]],Datos[],9,0),"")</f>
        <v/>
      </c>
      <c r="L4">
        <f>IFERROR(VLOOKUP(T_Importe[[#This Row],[Abierto por]],T_Ingeniero[],2,0),"")</f>
        <v/>
      </c>
      <c r="M4">
        <f>RIGHT(T_Importe[[#Headers],[Empresa GMIT]],4)</f>
        <v/>
      </c>
      <c r="N4">
        <f>IFERROR(ROUND(((T_Importe[[#This Row],[Final de la ventana]]-T_Importe[[#This Row],[Inicio programado]])*1440),0),0)</f>
        <v/>
      </c>
    </row>
    <row r="5">
      <c r="A5">
        <f>RIGHT(T_Importe[[#This Row],[Órden de Trabajo]],5)</f>
        <v/>
      </c>
      <c r="C5">
        <f>IFERROR(VLOOKUP(T_Importe[[#This Row],[Órden de Trabajo]],Datos[],2,0),"")</f>
        <v/>
      </c>
      <c r="D5">
        <f>IFERROR(VLOOKUP(E5,Datos_tecnicos[],2,0),"")</f>
        <v/>
      </c>
      <c r="E5">
        <f>IFERROR(VLOOKUP(T_Importe[[#This Row],[Órden de Trabajo]],Datos[],3,0),"")</f>
        <v/>
      </c>
      <c r="F5">
        <f>IFERROR(LEFT(VLOOKUP(T_Importe[[#This Row],[Órden de Trabajo]],Datos[],4,0),100),"")</f>
        <v/>
      </c>
      <c r="G5">
        <f>IFERROR(LEFT(VLOOKUP(T_Importe[[#This Row],[Órden de Trabajo]],Datos[],5,0),100),"")</f>
        <v/>
      </c>
      <c r="H5">
        <f>IFERROR(LEFT(VLOOKUP(T_Importe[[#This Row],[Órden de Trabajo]],Datos[],6,0),10),"")</f>
        <v/>
      </c>
      <c r="I5">
        <f>IFERROR(LEFT(VLOOKUP(T_Importe[[#This Row],[Órden de Trabajo]],Datos[],7,0),10),"")</f>
        <v/>
      </c>
      <c r="J5">
        <f>IFERROR(VLOOKUP(T_Importe[[#This Row],[Órden de Trabajo]],Datos[],8,0),"")</f>
        <v/>
      </c>
      <c r="K5">
        <f>IFERROR(VLOOKUP(T_Importe[[#This Row],[Órden de Trabajo]],Datos[],9,0),"")</f>
        <v/>
      </c>
      <c r="L5">
        <f>IFERROR(VLOOKUP(T_Importe[[#This Row],[Abierto por]],T_Ingeniero[],2,0),"")</f>
        <v/>
      </c>
      <c r="M5">
        <f>RIGHT(T_Importe[[#Headers],[Empresa GMIT]],4)</f>
        <v/>
      </c>
      <c r="N5">
        <f>IFERROR(ROUND(((T_Importe[[#This Row],[Final de la ventana]]-T_Importe[[#This Row],[Inicio programado]])*1440),0),0)</f>
        <v/>
      </c>
    </row>
    <row r="6">
      <c r="A6">
        <f>RIGHT(T_Importe[[#This Row],[Órden de Trabajo]],5)</f>
        <v/>
      </c>
      <c r="C6">
        <f>IFERROR(VLOOKUP(T_Importe[[#This Row],[Órden de Trabajo]],Datos[],2,0),"")</f>
        <v/>
      </c>
      <c r="D6">
        <f>IFERROR(VLOOKUP(E6,Datos_tecnicos[],2,0),"")</f>
        <v/>
      </c>
      <c r="E6">
        <f>IFERROR(VLOOKUP(T_Importe[[#This Row],[Órden de Trabajo]],Datos[],3,0),"")</f>
        <v/>
      </c>
      <c r="F6">
        <f>IFERROR(LEFT(VLOOKUP(T_Importe[[#This Row],[Órden de Trabajo]],Datos[],4,0),100),"")</f>
        <v/>
      </c>
      <c r="G6">
        <f>IFERROR(LEFT(VLOOKUP(T_Importe[[#This Row],[Órden de Trabajo]],Datos[],5,0),100),"")</f>
        <v/>
      </c>
      <c r="H6">
        <f>IFERROR(LEFT(VLOOKUP(T_Importe[[#This Row],[Órden de Trabajo]],Datos[],6,0),10),"")</f>
        <v/>
      </c>
      <c r="I6">
        <f>IFERROR(LEFT(VLOOKUP(T_Importe[[#This Row],[Órden de Trabajo]],Datos[],7,0),10),"")</f>
        <v/>
      </c>
      <c r="J6">
        <f>IFERROR(VLOOKUP(T_Importe[[#This Row],[Órden de Trabajo]],Datos[],8,0),"")</f>
        <v/>
      </c>
      <c r="K6">
        <f>IFERROR(VLOOKUP(T_Importe[[#This Row],[Órden de Trabajo]],Datos[],9,0),"")</f>
        <v/>
      </c>
      <c r="L6">
        <f>IFERROR(VLOOKUP(T_Importe[[#This Row],[Abierto por]],T_Ingeniero[],2,0),"")</f>
        <v/>
      </c>
      <c r="M6">
        <f>RIGHT(T_Importe[[#Headers],[Empresa GMIT]],4)</f>
        <v/>
      </c>
      <c r="N6">
        <f>IFERROR(ROUND(((T_Importe[[#This Row],[Final de la ventana]]-T_Importe[[#This Row],[Inicio programado]])*1440),0),0)</f>
        <v/>
      </c>
    </row>
    <row r="7">
      <c r="A7">
        <f>RIGHT(T_Importe[[#This Row],[Órden de Trabajo]],5)</f>
        <v/>
      </c>
      <c r="C7">
        <f>IFERROR(VLOOKUP(T_Importe[[#This Row],[Órden de Trabajo]],Datos[],2,0),"")</f>
        <v/>
      </c>
      <c r="D7">
        <f>IFERROR(VLOOKUP(E7,Datos_tecnicos[],2,0),"")</f>
        <v/>
      </c>
      <c r="E7">
        <f>IFERROR(VLOOKUP(T_Importe[[#This Row],[Órden de Trabajo]],Datos[],3,0),"")</f>
        <v/>
      </c>
      <c r="F7">
        <f>IFERROR(LEFT(VLOOKUP(T_Importe[[#This Row],[Órden de Trabajo]],Datos[],4,0),100),"")</f>
        <v/>
      </c>
      <c r="G7">
        <f>IFERROR(LEFT(VLOOKUP(T_Importe[[#This Row],[Órden de Trabajo]],Datos[],5,0),100),"")</f>
        <v/>
      </c>
      <c r="H7">
        <f>IFERROR(LEFT(VLOOKUP(T_Importe[[#This Row],[Órden de Trabajo]],Datos[],6,0),10),"")</f>
        <v/>
      </c>
      <c r="I7">
        <f>IFERROR(LEFT(VLOOKUP(T_Importe[[#This Row],[Órden de Trabajo]],Datos[],7,0),10),"")</f>
        <v/>
      </c>
      <c r="J7">
        <f>IFERROR(VLOOKUP(T_Importe[[#This Row],[Órden de Trabajo]],Datos[],8,0),"")</f>
        <v/>
      </c>
      <c r="K7">
        <f>IFERROR(VLOOKUP(T_Importe[[#This Row],[Órden de Trabajo]],Datos[],9,0),"")</f>
        <v/>
      </c>
      <c r="L7">
        <f>IFERROR(VLOOKUP(T_Importe[[#This Row],[Abierto por]],T_Ingeniero[],2,0),"")</f>
        <v/>
      </c>
      <c r="M7">
        <f>RIGHT(T_Importe[[#Headers],[Empresa GMIT]],4)</f>
        <v/>
      </c>
      <c r="N7">
        <f>IFERROR(ROUND(((T_Importe[[#This Row],[Final de la ventana]]-T_Importe[[#This Row],[Inicio programado]])*1440),0),0)</f>
        <v/>
      </c>
    </row>
    <row r="8">
      <c r="A8">
        <f>RIGHT(T_Importe[[#This Row],[Órden de Trabajo]],5)</f>
        <v/>
      </c>
      <c r="C8">
        <f>IFERROR(VLOOKUP(T_Importe[[#This Row],[Órden de Trabajo]],Datos[],2,0),"")</f>
        <v/>
      </c>
      <c r="D8">
        <f>IFERROR(VLOOKUP(E8,Datos_tecnicos[],2,0),"")</f>
        <v/>
      </c>
      <c r="E8">
        <f>IFERROR(VLOOKUP(T_Importe[[#This Row],[Órden de Trabajo]],Datos[],3,0),"")</f>
        <v/>
      </c>
      <c r="F8">
        <f>IFERROR(LEFT(VLOOKUP(T_Importe[[#This Row],[Órden de Trabajo]],Datos[],4,0),100),"")</f>
        <v/>
      </c>
      <c r="G8">
        <f>IFERROR(LEFT(VLOOKUP(T_Importe[[#This Row],[Órden de Trabajo]],Datos[],5,0),100),"")</f>
        <v/>
      </c>
      <c r="H8">
        <f>IFERROR(LEFT(VLOOKUP(T_Importe[[#This Row],[Órden de Trabajo]],Datos[],6,0),10),"")</f>
        <v/>
      </c>
      <c r="I8">
        <f>IFERROR(LEFT(VLOOKUP(T_Importe[[#This Row],[Órden de Trabajo]],Datos[],7,0),10),"")</f>
        <v/>
      </c>
      <c r="J8">
        <f>IFERROR(VLOOKUP(T_Importe[[#This Row],[Órden de Trabajo]],Datos[],8,0),"")</f>
        <v/>
      </c>
      <c r="K8">
        <f>IFERROR(VLOOKUP(T_Importe[[#This Row],[Órden de Trabajo]],Datos[],9,0),"")</f>
        <v/>
      </c>
      <c r="L8">
        <f>IFERROR(VLOOKUP(T_Importe[[#This Row],[Abierto por]],T_Ingeniero[],2,0),"")</f>
        <v/>
      </c>
      <c r="M8">
        <f>RIGHT(T_Importe[[#Headers],[Empresa GMIT]],4)</f>
        <v/>
      </c>
      <c r="N8">
        <f>IFERROR(ROUND(((T_Importe[[#This Row],[Final de la ventana]]-T_Importe[[#This Row],[Inicio programado]])*1440),0),0)</f>
        <v/>
      </c>
    </row>
    <row r="9">
      <c r="A9">
        <f>RIGHT(T_Importe[[#This Row],[Órden de Trabajo]],5)</f>
        <v/>
      </c>
      <c r="C9">
        <f>IFERROR(VLOOKUP(T_Importe[[#This Row],[Órden de Trabajo]],Datos[],2,0),"")</f>
        <v/>
      </c>
      <c r="D9">
        <f>IFERROR(VLOOKUP(E9,Datos_tecnicos[],2,0),"")</f>
        <v/>
      </c>
      <c r="E9">
        <f>IFERROR(VLOOKUP(T_Importe[[#This Row],[Órden de Trabajo]],Datos[],3,0),"")</f>
        <v/>
      </c>
      <c r="F9">
        <f>IFERROR(LEFT(VLOOKUP(T_Importe[[#This Row],[Órden de Trabajo]],Datos[],4,0),100),"")</f>
        <v/>
      </c>
      <c r="G9">
        <f>IFERROR(LEFT(VLOOKUP(T_Importe[[#This Row],[Órden de Trabajo]],Datos[],5,0),100),"")</f>
        <v/>
      </c>
      <c r="H9">
        <f>IFERROR(LEFT(VLOOKUP(T_Importe[[#This Row],[Órden de Trabajo]],Datos[],6,0),10),"")</f>
        <v/>
      </c>
      <c r="I9">
        <f>IFERROR(LEFT(VLOOKUP(T_Importe[[#This Row],[Órden de Trabajo]],Datos[],7,0),10),"")</f>
        <v/>
      </c>
      <c r="J9">
        <f>IFERROR(VLOOKUP(T_Importe[[#This Row],[Órden de Trabajo]],Datos[],8,0),"")</f>
        <v/>
      </c>
      <c r="K9">
        <f>IFERROR(VLOOKUP(T_Importe[[#This Row],[Órden de Trabajo]],Datos[],9,0),"")</f>
        <v/>
      </c>
      <c r="L9">
        <f>IFERROR(VLOOKUP(T_Importe[[#This Row],[Abierto por]],T_Ingeniero[],2,0),"")</f>
        <v/>
      </c>
      <c r="M9">
        <f>RIGHT(T_Importe[[#Headers],[Empresa GMIT]],4)</f>
        <v/>
      </c>
      <c r="N9">
        <f>IFERROR(ROUND(((T_Importe[[#This Row],[Final de la ventana]]-T_Importe[[#This Row],[Inicio programado]])*1440),0),0)</f>
        <v/>
      </c>
    </row>
    <row r="10">
      <c r="A10">
        <f>RIGHT(T_Importe[[#This Row],[Órden de Trabajo]],5)</f>
        <v/>
      </c>
      <c r="C10">
        <f>IFERROR(VLOOKUP(T_Importe[[#This Row],[Órden de Trabajo]],Datos[],2,0),"")</f>
        <v/>
      </c>
      <c r="D10">
        <f>IFERROR(VLOOKUP(E10,Datos_tecnicos[],2,0),"")</f>
        <v/>
      </c>
      <c r="E10">
        <f>IFERROR(VLOOKUP(T_Importe[[#This Row],[Órden de Trabajo]],Datos[],3,0),"")</f>
        <v/>
      </c>
      <c r="F10">
        <f>IFERROR(LEFT(VLOOKUP(T_Importe[[#This Row],[Órden de Trabajo]],Datos[],4,0),100),"")</f>
        <v/>
      </c>
      <c r="G10">
        <f>IFERROR(LEFT(VLOOKUP(T_Importe[[#This Row],[Órden de Trabajo]],Datos[],5,0),100),"")</f>
        <v/>
      </c>
      <c r="H10">
        <f>IFERROR(LEFT(VLOOKUP(T_Importe[[#This Row],[Órden de Trabajo]],Datos[],6,0),10),"")</f>
        <v/>
      </c>
      <c r="I10">
        <f>IFERROR(LEFT(VLOOKUP(T_Importe[[#This Row],[Órden de Trabajo]],Datos[],7,0),10),"")</f>
        <v/>
      </c>
      <c r="J10">
        <f>IFERROR(VLOOKUP(T_Importe[[#This Row],[Órden de Trabajo]],Datos[],8,0),"")</f>
        <v/>
      </c>
      <c r="K10">
        <f>IFERROR(VLOOKUP(T_Importe[[#This Row],[Órden de Trabajo]],Datos[],9,0),"")</f>
        <v/>
      </c>
      <c r="L10">
        <f>IFERROR(VLOOKUP(T_Importe[[#This Row],[Abierto por]],T_Ingeniero[],2,0),"")</f>
        <v/>
      </c>
      <c r="M10">
        <f>RIGHT(T_Importe[[#Headers],[Empresa GMIT]],4)</f>
        <v/>
      </c>
      <c r="N10">
        <f>IFERROR(ROUND(((T_Importe[[#This Row],[Final de la ventana]]-T_Importe[[#This Row],[Inicio programado]])*1440),0),0)</f>
        <v/>
      </c>
    </row>
    <row r="11">
      <c r="A11">
        <f>RIGHT(T_Importe[[#This Row],[Órden de Trabajo]],5)</f>
        <v/>
      </c>
      <c r="C11">
        <f>IFERROR(VLOOKUP(T_Importe[[#This Row],[Órden de Trabajo]],Datos[],2,0),"")</f>
        <v/>
      </c>
      <c r="D11">
        <f>IFERROR(VLOOKUP(E11,Datos_tecnicos[],2,0),"")</f>
        <v/>
      </c>
      <c r="E11">
        <f>IFERROR(VLOOKUP(T_Importe[[#This Row],[Órden de Trabajo]],Datos[],3,0),"")</f>
        <v/>
      </c>
      <c r="F11">
        <f>IFERROR(LEFT(VLOOKUP(T_Importe[[#This Row],[Órden de Trabajo]],Datos[],4,0),100),"")</f>
        <v/>
      </c>
      <c r="G11">
        <f>IFERROR(LEFT(VLOOKUP(T_Importe[[#This Row],[Órden de Trabajo]],Datos[],5,0),100),"")</f>
        <v/>
      </c>
      <c r="H11">
        <f>IFERROR(LEFT(VLOOKUP(T_Importe[[#This Row],[Órden de Trabajo]],Datos[],6,0),10),"")</f>
        <v/>
      </c>
      <c r="I11">
        <f>IFERROR(LEFT(VLOOKUP(T_Importe[[#This Row],[Órden de Trabajo]],Datos[],7,0),10),"")</f>
        <v/>
      </c>
      <c r="J11">
        <f>IFERROR(VLOOKUP(T_Importe[[#This Row],[Órden de Trabajo]],Datos[],8,0),"")</f>
        <v/>
      </c>
      <c r="K11">
        <f>IFERROR(VLOOKUP(T_Importe[[#This Row],[Órden de Trabajo]],Datos[],9,0),"")</f>
        <v/>
      </c>
      <c r="L11">
        <f>IFERROR(VLOOKUP(T_Importe[[#This Row],[Abierto por]],T_Ingeniero[],2,0),"")</f>
        <v/>
      </c>
      <c r="M11">
        <f>RIGHT(T_Importe[[#Headers],[Empresa GMIT]],4)</f>
        <v/>
      </c>
      <c r="N11">
        <f>IFERROR(ROUND(((T_Importe[[#This Row],[Final de la ventana]]-T_Importe[[#This Row],[Inicio programado]])*1440),0),0)</f>
        <v/>
      </c>
    </row>
    <row r="12">
      <c r="A12">
        <f>RIGHT(T_Importe[[#This Row],[Órden de Trabajo]],5)</f>
        <v/>
      </c>
      <c r="C12">
        <f>IFERROR(VLOOKUP(T_Importe[[#This Row],[Órden de Trabajo]],Datos[],2,0),"")</f>
        <v/>
      </c>
      <c r="D12">
        <f>IFERROR(VLOOKUP(E12,Datos_tecnicos[],2,0),"")</f>
        <v/>
      </c>
      <c r="E12">
        <f>IFERROR(VLOOKUP(T_Importe[[#This Row],[Órden de Trabajo]],Datos[],3,0),"")</f>
        <v/>
      </c>
      <c r="F12">
        <f>IFERROR(LEFT(VLOOKUP(T_Importe[[#This Row],[Órden de Trabajo]],Datos[],4,0),100),"")</f>
        <v/>
      </c>
      <c r="G12">
        <f>IFERROR(LEFT(VLOOKUP(T_Importe[[#This Row],[Órden de Trabajo]],Datos[],5,0),100),"")</f>
        <v/>
      </c>
      <c r="H12">
        <f>IFERROR(LEFT(VLOOKUP(T_Importe[[#This Row],[Órden de Trabajo]],Datos[],6,0),10),"")</f>
        <v/>
      </c>
      <c r="I12">
        <f>IFERROR(LEFT(VLOOKUP(T_Importe[[#This Row],[Órden de Trabajo]],Datos[],7,0),10),"")</f>
        <v/>
      </c>
      <c r="J12">
        <f>IFERROR(VLOOKUP(T_Importe[[#This Row],[Órden de Trabajo]],Datos[],8,0),"")</f>
        <v/>
      </c>
      <c r="K12">
        <f>IFERROR(VLOOKUP(T_Importe[[#This Row],[Órden de Trabajo]],Datos[],9,0),"")</f>
        <v/>
      </c>
      <c r="L12">
        <f>IFERROR(VLOOKUP(T_Importe[[#This Row],[Abierto por]],T_Ingeniero[],2,0),"")</f>
        <v/>
      </c>
      <c r="M12">
        <f>RIGHT(T_Importe[[#Headers],[Empresa GMIT]],4)</f>
        <v/>
      </c>
      <c r="N12">
        <f>IFERROR(ROUND(((T_Importe[[#This Row],[Final de la ventana]]-T_Importe[[#This Row],[Inicio programado]])*1440),0),0)</f>
        <v/>
      </c>
    </row>
    <row r="13">
      <c r="A13">
        <f>RIGHT(T_Importe[[#This Row],[Órden de Trabajo]],5)</f>
        <v/>
      </c>
      <c r="C13">
        <f>IFERROR(VLOOKUP(T_Importe[[#This Row],[Órden de Trabajo]],Datos[],2,0),"")</f>
        <v/>
      </c>
      <c r="D13">
        <f>IFERROR(VLOOKUP(E13,Datos_tecnicos[],2,0),"")</f>
        <v/>
      </c>
      <c r="E13">
        <f>IFERROR(VLOOKUP(T_Importe[[#This Row],[Órden de Trabajo]],Datos[],3,0),"")</f>
        <v/>
      </c>
      <c r="F13">
        <f>IFERROR(LEFT(VLOOKUP(T_Importe[[#This Row],[Órden de Trabajo]],Datos[],4,0),100),"")</f>
        <v/>
      </c>
      <c r="G13">
        <f>IFERROR(LEFT(VLOOKUP(T_Importe[[#This Row],[Órden de Trabajo]],Datos[],5,0),100),"")</f>
        <v/>
      </c>
      <c r="H13">
        <f>IFERROR(LEFT(VLOOKUP(T_Importe[[#This Row],[Órden de Trabajo]],Datos[],6,0),10),"")</f>
        <v/>
      </c>
      <c r="I13">
        <f>IFERROR(LEFT(VLOOKUP(T_Importe[[#This Row],[Órden de Trabajo]],Datos[],7,0),10),"")</f>
        <v/>
      </c>
      <c r="J13">
        <f>IFERROR(VLOOKUP(T_Importe[[#This Row],[Órden de Trabajo]],Datos[],8,0),"")</f>
        <v/>
      </c>
      <c r="K13">
        <f>IFERROR(VLOOKUP(T_Importe[[#This Row],[Órden de Trabajo]],Datos[],9,0),"")</f>
        <v/>
      </c>
      <c r="L13">
        <f>IFERROR(VLOOKUP(T_Importe[[#This Row],[Abierto por]],T_Ingeniero[],2,0),"")</f>
        <v/>
      </c>
      <c r="M13">
        <f>RIGHT(T_Importe[[#Headers],[Empresa GMIT]],4)</f>
        <v/>
      </c>
      <c r="N13">
        <f>IFERROR(ROUND(((T_Importe[[#This Row],[Final de la ventana]]-T_Importe[[#This Row],[Inicio programado]])*1440),0),0)</f>
        <v/>
      </c>
    </row>
    <row r="14">
      <c r="A14">
        <f>RIGHT(T_Importe[[#This Row],[Órden de Trabajo]],5)</f>
        <v/>
      </c>
      <c r="C14">
        <f>IFERROR(VLOOKUP(T_Importe[[#This Row],[Órden de Trabajo]],Datos[],2,0),"")</f>
        <v/>
      </c>
      <c r="D14">
        <f>IFERROR(VLOOKUP(E14,Datos_tecnicos[],2,0),"")</f>
        <v/>
      </c>
      <c r="E14">
        <f>IFERROR(VLOOKUP(T_Importe[[#This Row],[Órden de Trabajo]],Datos[],3,0),"")</f>
        <v/>
      </c>
      <c r="F14">
        <f>IFERROR(LEFT(VLOOKUP(T_Importe[[#This Row],[Órden de Trabajo]],Datos[],4,0),100),"")</f>
        <v/>
      </c>
      <c r="G14">
        <f>IFERROR(LEFT(VLOOKUP(T_Importe[[#This Row],[Órden de Trabajo]],Datos[],5,0),100),"")</f>
        <v/>
      </c>
      <c r="H14">
        <f>IFERROR(LEFT(VLOOKUP(T_Importe[[#This Row],[Órden de Trabajo]],Datos[],6,0),10),"")</f>
        <v/>
      </c>
      <c r="I14">
        <f>IFERROR(LEFT(VLOOKUP(T_Importe[[#This Row],[Órden de Trabajo]],Datos[],7,0),10),"")</f>
        <v/>
      </c>
      <c r="J14">
        <f>IFERROR(VLOOKUP(T_Importe[[#This Row],[Órden de Trabajo]],Datos[],8,0),"")</f>
        <v/>
      </c>
      <c r="K14">
        <f>IFERROR(VLOOKUP(T_Importe[[#This Row],[Órden de Trabajo]],Datos[],9,0),"")</f>
        <v/>
      </c>
      <c r="L14">
        <f>IFERROR(VLOOKUP(T_Importe[[#This Row],[Abierto por]],T_Ingeniero[],2,0),"")</f>
        <v/>
      </c>
      <c r="M14">
        <f>RIGHT(T_Importe[[#Headers],[Empresa GMIT]],4)</f>
        <v/>
      </c>
      <c r="N14">
        <f>IFERROR(ROUND(((T_Importe[[#This Row],[Final de la ventana]]-T_Importe[[#This Row],[Inicio programado]])*1440),0),0)</f>
        <v/>
      </c>
    </row>
    <row r="15">
      <c r="A15">
        <f>RIGHT(T_Importe[[#This Row],[Órden de Trabajo]],5)</f>
        <v/>
      </c>
      <c r="C15">
        <f>IFERROR(VLOOKUP(T_Importe[[#This Row],[Órden de Trabajo]],Datos[],2,0),"")</f>
        <v/>
      </c>
      <c r="D15">
        <f>IFERROR(VLOOKUP(E15,Datos_tecnicos[],2,0),"")</f>
        <v/>
      </c>
      <c r="E15">
        <f>IFERROR(VLOOKUP(T_Importe[[#This Row],[Órden de Trabajo]],Datos[],3,0),"")</f>
        <v/>
      </c>
      <c r="F15">
        <f>IFERROR(LEFT(VLOOKUP(T_Importe[[#This Row],[Órden de Trabajo]],Datos[],4,0),100),"")</f>
        <v/>
      </c>
      <c r="G15">
        <f>IFERROR(LEFT(VLOOKUP(T_Importe[[#This Row],[Órden de Trabajo]],Datos[],5,0),100),"")</f>
        <v/>
      </c>
      <c r="H15">
        <f>IFERROR(LEFT(VLOOKUP(T_Importe[[#This Row],[Órden de Trabajo]],Datos[],6,0),10),"")</f>
        <v/>
      </c>
      <c r="I15">
        <f>IFERROR(LEFT(VLOOKUP(T_Importe[[#This Row],[Órden de Trabajo]],Datos[],7,0),10),"")</f>
        <v/>
      </c>
      <c r="J15">
        <f>IFERROR(VLOOKUP(T_Importe[[#This Row],[Órden de Trabajo]],Datos[],8,0),"")</f>
        <v/>
      </c>
      <c r="K15">
        <f>IFERROR(VLOOKUP(T_Importe[[#This Row],[Órden de Trabajo]],Datos[],9,0),"")</f>
        <v/>
      </c>
      <c r="L15">
        <f>IFERROR(VLOOKUP(T_Importe[[#This Row],[Abierto por]],T_Ingeniero[],2,0),"")</f>
        <v/>
      </c>
      <c r="M15">
        <f>RIGHT(T_Importe[[#Headers],[Empresa GMIT]],4)</f>
        <v/>
      </c>
      <c r="N15">
        <f>IFERROR(ROUND(((T_Importe[[#This Row],[Final de la ventana]]-T_Importe[[#This Row],[Inicio programado]])*1440),0),0)</f>
        <v/>
      </c>
    </row>
    <row r="16">
      <c r="A16">
        <f>RIGHT(T_Importe[[#This Row],[Órden de Trabajo]],5)</f>
        <v/>
      </c>
      <c r="C16">
        <f>IFERROR(VLOOKUP(T_Importe[[#This Row],[Órden de Trabajo]],Datos[],2,0),"")</f>
        <v/>
      </c>
      <c r="D16">
        <f>IFERROR(VLOOKUP(E16,Datos_tecnicos[],2,0),"")</f>
        <v/>
      </c>
      <c r="E16">
        <f>IFERROR(VLOOKUP(T_Importe[[#This Row],[Órden de Trabajo]],Datos[],3,0),"")</f>
        <v/>
      </c>
      <c r="F16">
        <f>IFERROR(LEFT(VLOOKUP(T_Importe[[#This Row],[Órden de Trabajo]],Datos[],4,0),100),"")</f>
        <v/>
      </c>
      <c r="G16">
        <f>IFERROR(LEFT(VLOOKUP(T_Importe[[#This Row],[Órden de Trabajo]],Datos[],5,0),100),"")</f>
        <v/>
      </c>
      <c r="H16">
        <f>IFERROR(LEFT(VLOOKUP(T_Importe[[#This Row],[Órden de Trabajo]],Datos[],6,0),10),"")</f>
        <v/>
      </c>
      <c r="I16">
        <f>IFERROR(LEFT(VLOOKUP(T_Importe[[#This Row],[Órden de Trabajo]],Datos[],7,0),10),"")</f>
        <v/>
      </c>
      <c r="J16">
        <f>IFERROR(VLOOKUP(T_Importe[[#This Row],[Órden de Trabajo]],Datos[],8,0),"")</f>
        <v/>
      </c>
      <c r="K16">
        <f>IFERROR(VLOOKUP(T_Importe[[#This Row],[Órden de Trabajo]],Datos[],9,0),"")</f>
        <v/>
      </c>
      <c r="L16">
        <f>IFERROR(VLOOKUP(T_Importe[[#This Row],[Abierto por]],T_Ingeniero[],2,0),"")</f>
        <v/>
      </c>
      <c r="M16">
        <f>RIGHT(T_Importe[[#Headers],[Empresa GMIT]],4)</f>
        <v/>
      </c>
      <c r="N16">
        <f>IFERROR(ROUND(((T_Importe[[#This Row],[Final de la ventana]]-T_Importe[[#This Row],[Inicio programado]])*1440),0),0)</f>
        <v/>
      </c>
    </row>
    <row r="17">
      <c r="A17">
        <f>RIGHT(T_Importe[[#This Row],[Órden de Trabajo]],5)</f>
        <v/>
      </c>
      <c r="C17">
        <f>IFERROR(VLOOKUP(T_Importe[[#This Row],[Órden de Trabajo]],Datos[],2,0),"")</f>
        <v/>
      </c>
      <c r="D17">
        <f>IFERROR(VLOOKUP(E17,Datos_tecnicos[],2,0),"")</f>
        <v/>
      </c>
      <c r="E17">
        <f>IFERROR(VLOOKUP(T_Importe[[#This Row],[Órden de Trabajo]],Datos[],3,0),"")</f>
        <v/>
      </c>
      <c r="F17">
        <f>IFERROR(LEFT(VLOOKUP(T_Importe[[#This Row],[Órden de Trabajo]],Datos[],4,0),100),"")</f>
        <v/>
      </c>
      <c r="G17">
        <f>IFERROR(LEFT(VLOOKUP(T_Importe[[#This Row],[Órden de Trabajo]],Datos[],5,0),100),"")</f>
        <v/>
      </c>
      <c r="H17">
        <f>IFERROR(LEFT(VLOOKUP(T_Importe[[#This Row],[Órden de Trabajo]],Datos[],6,0),10),"")</f>
        <v/>
      </c>
      <c r="I17">
        <f>IFERROR(LEFT(VLOOKUP(T_Importe[[#This Row],[Órden de Trabajo]],Datos[],7,0),10),"")</f>
        <v/>
      </c>
      <c r="J17">
        <f>IFERROR(VLOOKUP(T_Importe[[#This Row],[Órden de Trabajo]],Datos[],8,0),"")</f>
        <v/>
      </c>
      <c r="K17">
        <f>IFERROR(VLOOKUP(T_Importe[[#This Row],[Órden de Trabajo]],Datos[],9,0),"")</f>
        <v/>
      </c>
      <c r="L17">
        <f>IFERROR(VLOOKUP(T_Importe[[#This Row],[Abierto por]],T_Ingeniero[],2,0),"")</f>
        <v/>
      </c>
      <c r="M17">
        <f>RIGHT(T_Importe[[#Headers],[Empresa GMIT]],4)</f>
        <v/>
      </c>
      <c r="N17">
        <f>IFERROR(ROUND(((T_Importe[[#This Row],[Final de la ventana]]-T_Importe[[#This Row],[Inicio programado]])*1440),0),0)</f>
        <v/>
      </c>
    </row>
    <row r="18">
      <c r="A18">
        <f>RIGHT(T_Importe[[#This Row],[Órden de Trabajo]],5)</f>
        <v/>
      </c>
      <c r="C18">
        <f>IFERROR(VLOOKUP(T_Importe[[#This Row],[Órden de Trabajo]],Datos[],2,0),"")</f>
        <v/>
      </c>
      <c r="D18">
        <f>IFERROR(VLOOKUP(E18,Datos_tecnicos[],2,0),"")</f>
        <v/>
      </c>
      <c r="E18">
        <f>IFERROR(VLOOKUP(T_Importe[[#This Row],[Órden de Trabajo]],Datos[],3,0),"")</f>
        <v/>
      </c>
      <c r="F18">
        <f>IFERROR(LEFT(VLOOKUP(T_Importe[[#This Row],[Órden de Trabajo]],Datos[],4,0),100),"")</f>
        <v/>
      </c>
      <c r="G18">
        <f>IFERROR(LEFT(VLOOKUP(T_Importe[[#This Row],[Órden de Trabajo]],Datos[],5,0),100),"")</f>
        <v/>
      </c>
      <c r="H18">
        <f>IFERROR(LEFT(VLOOKUP(T_Importe[[#This Row],[Órden de Trabajo]],Datos[],6,0),10),"")</f>
        <v/>
      </c>
      <c r="I18">
        <f>IFERROR(LEFT(VLOOKUP(T_Importe[[#This Row],[Órden de Trabajo]],Datos[],7,0),10),"")</f>
        <v/>
      </c>
      <c r="J18">
        <f>IFERROR(VLOOKUP(T_Importe[[#This Row],[Órden de Trabajo]],Datos[],8,0),"")</f>
        <v/>
      </c>
      <c r="K18">
        <f>IFERROR(VLOOKUP(T_Importe[[#This Row],[Órden de Trabajo]],Datos[],9,0),"")</f>
        <v/>
      </c>
      <c r="L18">
        <f>IFERROR(VLOOKUP(T_Importe[[#This Row],[Abierto por]],T_Ingeniero[],2,0),"")</f>
        <v/>
      </c>
      <c r="M18">
        <f>RIGHT(T_Importe[[#Headers],[Empresa GMIT]],4)</f>
        <v/>
      </c>
      <c r="N18">
        <f>IFERROR(ROUND(((T_Importe[[#This Row],[Final de la ventana]]-T_Importe[[#This Row],[Inicio programado]])*1440),0),0)</f>
        <v/>
      </c>
    </row>
    <row r="19">
      <c r="A19">
        <f>RIGHT(T_Importe[[#This Row],[Órden de Trabajo]],5)</f>
        <v/>
      </c>
      <c r="C19">
        <f>IFERROR(VLOOKUP(T_Importe[[#This Row],[Órden de Trabajo]],Datos[],2,0),"")</f>
        <v/>
      </c>
      <c r="D19">
        <f>IFERROR(VLOOKUP(E19,Datos_tecnicos[],2,0),"")</f>
        <v/>
      </c>
      <c r="E19">
        <f>IFERROR(VLOOKUP(T_Importe[[#This Row],[Órden de Trabajo]],Datos[],3,0),"")</f>
        <v/>
      </c>
      <c r="F19">
        <f>IFERROR(LEFT(VLOOKUP(T_Importe[[#This Row],[Órden de Trabajo]],Datos[],4,0),100),"")</f>
        <v/>
      </c>
      <c r="G19">
        <f>IFERROR(LEFT(VLOOKUP(T_Importe[[#This Row],[Órden de Trabajo]],Datos[],5,0),100),"")</f>
        <v/>
      </c>
      <c r="H19">
        <f>IFERROR(LEFT(VLOOKUP(T_Importe[[#This Row],[Órden de Trabajo]],Datos[],6,0),10),"")</f>
        <v/>
      </c>
      <c r="I19">
        <f>IFERROR(LEFT(VLOOKUP(T_Importe[[#This Row],[Órden de Trabajo]],Datos[],7,0),10),"")</f>
        <v/>
      </c>
      <c r="J19">
        <f>IFERROR(VLOOKUP(T_Importe[[#This Row],[Órden de Trabajo]],Datos[],8,0),"")</f>
        <v/>
      </c>
      <c r="K19">
        <f>IFERROR(VLOOKUP(T_Importe[[#This Row],[Órden de Trabajo]],Datos[],9,0),"")</f>
        <v/>
      </c>
      <c r="L19">
        <f>IFERROR(VLOOKUP(T_Importe[[#This Row],[Abierto por]],T_Ingeniero[],2,0),"")</f>
        <v/>
      </c>
      <c r="M19">
        <f>RIGHT(T_Importe[[#Headers],[Empresa GMIT]],4)</f>
        <v/>
      </c>
      <c r="N19">
        <f>IFERROR(ROUND(((T_Importe[[#This Row],[Final de la ventana]]-T_Importe[[#This Row],[Inicio programado]])*1440),0),0)</f>
        <v/>
      </c>
    </row>
    <row r="20">
      <c r="A20">
        <f>RIGHT(T_Importe[[#This Row],[Órden de Trabajo]],5)</f>
        <v/>
      </c>
      <c r="C20">
        <f>IFERROR(VLOOKUP(T_Importe[[#This Row],[Órden de Trabajo]],Datos[],2,0),"")</f>
        <v/>
      </c>
      <c r="D20">
        <f>IFERROR(VLOOKUP(E20,Datos_tecnicos[],2,0),"")</f>
        <v/>
      </c>
      <c r="E20">
        <f>IFERROR(VLOOKUP(T_Importe[[#This Row],[Órden de Trabajo]],Datos[],3,0),"")</f>
        <v/>
      </c>
      <c r="F20">
        <f>IFERROR(LEFT(VLOOKUP(T_Importe[[#This Row],[Órden de Trabajo]],Datos[],4,0),100),"")</f>
        <v/>
      </c>
      <c r="G20">
        <f>IFERROR(LEFT(VLOOKUP(T_Importe[[#This Row],[Órden de Trabajo]],Datos[],5,0),100),"")</f>
        <v/>
      </c>
      <c r="H20">
        <f>IFERROR(LEFT(VLOOKUP(T_Importe[[#This Row],[Órden de Trabajo]],Datos[],6,0),10),"")</f>
        <v/>
      </c>
      <c r="I20">
        <f>IFERROR(LEFT(VLOOKUP(T_Importe[[#This Row],[Órden de Trabajo]],Datos[],7,0),10),"")</f>
        <v/>
      </c>
      <c r="J20">
        <f>IFERROR(VLOOKUP(T_Importe[[#This Row],[Órden de Trabajo]],Datos[],8,0),"")</f>
        <v/>
      </c>
      <c r="K20">
        <f>IFERROR(VLOOKUP(T_Importe[[#This Row],[Órden de Trabajo]],Datos[],9,0),"")</f>
        <v/>
      </c>
      <c r="L20">
        <f>IFERROR(VLOOKUP(T_Importe[[#This Row],[Abierto por]],T_Ingeniero[],2,0),"")</f>
        <v/>
      </c>
      <c r="M20">
        <f>RIGHT(T_Importe[[#Headers],[Empresa GMIT]],4)</f>
        <v/>
      </c>
      <c r="N20">
        <f>IFERROR(ROUND(((T_Importe[[#This Row],[Final de la ventana]]-T_Importe[[#This Row],[Inicio programado]])*1440),0),0)</f>
        <v/>
      </c>
    </row>
    <row r="21">
      <c r="A21">
        <f>RIGHT(T_Importe[[#This Row],[Órden de Trabajo]],5)</f>
        <v/>
      </c>
      <c r="C21">
        <f>IFERROR(VLOOKUP(T_Importe[[#This Row],[Órden de Trabajo]],Datos[],2,0),"")</f>
        <v/>
      </c>
      <c r="D21">
        <f>IFERROR(VLOOKUP(E21,Datos_tecnicos[],2,0),"")</f>
        <v/>
      </c>
      <c r="E21">
        <f>IFERROR(VLOOKUP(T_Importe[[#This Row],[Órden de Trabajo]],Datos[],3,0),"")</f>
        <v/>
      </c>
      <c r="F21">
        <f>IFERROR(LEFT(VLOOKUP(T_Importe[[#This Row],[Órden de Trabajo]],Datos[],4,0),100),"")</f>
        <v/>
      </c>
      <c r="G21">
        <f>IFERROR(LEFT(VLOOKUP(T_Importe[[#This Row],[Órden de Trabajo]],Datos[],5,0),100),"")</f>
        <v/>
      </c>
      <c r="H21">
        <f>IFERROR(LEFT(VLOOKUP(T_Importe[[#This Row],[Órden de Trabajo]],Datos[],6,0),10),"")</f>
        <v/>
      </c>
      <c r="I21">
        <f>IFERROR(LEFT(VLOOKUP(T_Importe[[#This Row],[Órden de Trabajo]],Datos[],7,0),10),"")</f>
        <v/>
      </c>
      <c r="J21">
        <f>IFERROR(VLOOKUP(T_Importe[[#This Row],[Órden de Trabajo]],Datos[],8,0),"")</f>
        <v/>
      </c>
      <c r="K21">
        <f>IFERROR(VLOOKUP(T_Importe[[#This Row],[Órden de Trabajo]],Datos[],9,0),"")</f>
        <v/>
      </c>
      <c r="L21">
        <f>IFERROR(VLOOKUP(T_Importe[[#This Row],[Abierto por]],T_Ingeniero[],2,0),"")</f>
        <v/>
      </c>
      <c r="M21">
        <f>RIGHT(T_Importe[[#Headers],[Empresa GMIT]],4)</f>
        <v/>
      </c>
      <c r="N21">
        <f>IFERROR(ROUND(((T_Importe[[#This Row],[Final de la ventana]]-T_Importe[[#This Row],[Inicio programado]])*1440),0),0)</f>
        <v/>
      </c>
    </row>
    <row r="22">
      <c r="A22">
        <f>RIGHT(T_Importe[[#This Row],[Órden de Trabajo]],5)</f>
        <v/>
      </c>
      <c r="C22">
        <f>IFERROR(VLOOKUP(T_Importe[[#This Row],[Órden de Trabajo]],Datos[],2,0),"")</f>
        <v/>
      </c>
      <c r="D22">
        <f>IFERROR(VLOOKUP(E22,Datos_tecnicos[],2,0),"")</f>
        <v/>
      </c>
      <c r="E22">
        <f>IFERROR(VLOOKUP(T_Importe[[#This Row],[Órden de Trabajo]],Datos[],3,0),"")</f>
        <v/>
      </c>
      <c r="F22">
        <f>IFERROR(LEFT(VLOOKUP(T_Importe[[#This Row],[Órden de Trabajo]],Datos[],4,0),100),"")</f>
        <v/>
      </c>
      <c r="G22">
        <f>IFERROR(LEFT(VLOOKUP(T_Importe[[#This Row],[Órden de Trabajo]],Datos[],5,0),100),"")</f>
        <v/>
      </c>
      <c r="H22">
        <f>IFERROR(LEFT(VLOOKUP(T_Importe[[#This Row],[Órden de Trabajo]],Datos[],6,0),10),"")</f>
        <v/>
      </c>
      <c r="I22">
        <f>IFERROR(LEFT(VLOOKUP(T_Importe[[#This Row],[Órden de Trabajo]],Datos[],7,0),10),"")</f>
        <v/>
      </c>
      <c r="J22">
        <f>IFERROR(VLOOKUP(T_Importe[[#This Row],[Órden de Trabajo]],Datos[],8,0),"")</f>
        <v/>
      </c>
      <c r="K22">
        <f>IFERROR(VLOOKUP(T_Importe[[#This Row],[Órden de Trabajo]],Datos[],9,0),"")</f>
        <v/>
      </c>
      <c r="L22">
        <f>IFERROR(VLOOKUP(T_Importe[[#This Row],[Abierto por]],T_Ingeniero[],2,0),"")</f>
        <v/>
      </c>
      <c r="M22">
        <f>RIGHT(T_Importe[[#Headers],[Empresa GMIT]],4)</f>
        <v/>
      </c>
      <c r="N22">
        <f>IFERROR(ROUND(((T_Importe[[#This Row],[Final de la ventana]]-T_Importe[[#This Row],[Inicio programado]])*1440),0),0)</f>
        <v/>
      </c>
    </row>
    <row r="23">
      <c r="A23">
        <f>RIGHT(T_Importe[[#This Row],[Órden de Trabajo]],5)</f>
        <v/>
      </c>
      <c r="C23">
        <f>IFERROR(VLOOKUP(T_Importe[[#This Row],[Órden de Trabajo]],Datos[],2,0),"")</f>
        <v/>
      </c>
      <c r="D23">
        <f>IFERROR(VLOOKUP(E23,Datos_tecnicos[],2,0),"")</f>
        <v/>
      </c>
      <c r="E23">
        <f>IFERROR(VLOOKUP(T_Importe[[#This Row],[Órden de Trabajo]],Datos[],3,0),"")</f>
        <v/>
      </c>
      <c r="F23">
        <f>IFERROR(LEFT(VLOOKUP(T_Importe[[#This Row],[Órden de Trabajo]],Datos[],4,0),100),"")</f>
        <v/>
      </c>
      <c r="G23">
        <f>IFERROR(LEFT(VLOOKUP(T_Importe[[#This Row],[Órden de Trabajo]],Datos[],5,0),100),"")</f>
        <v/>
      </c>
      <c r="H23">
        <f>IFERROR(LEFT(VLOOKUP(T_Importe[[#This Row],[Órden de Trabajo]],Datos[],6,0),10),"")</f>
        <v/>
      </c>
      <c r="I23">
        <f>IFERROR(LEFT(VLOOKUP(T_Importe[[#This Row],[Órden de Trabajo]],Datos[],7,0),10),"")</f>
        <v/>
      </c>
      <c r="J23">
        <f>IFERROR(VLOOKUP(T_Importe[[#This Row],[Órden de Trabajo]],Datos[],8,0),"")</f>
        <v/>
      </c>
      <c r="K23">
        <f>IFERROR(VLOOKUP(T_Importe[[#This Row],[Órden de Trabajo]],Datos[],9,0),"")</f>
        <v/>
      </c>
      <c r="L23">
        <f>IFERROR(VLOOKUP(T_Importe[[#This Row],[Abierto por]],T_Ingeniero[],2,0),"")</f>
        <v/>
      </c>
      <c r="M23">
        <f>RIGHT(T_Importe[[#Headers],[Empresa GMIT]],4)</f>
        <v/>
      </c>
      <c r="N23">
        <f>IFERROR(ROUND(((T_Importe[[#This Row],[Final de la ventana]]-T_Importe[[#This Row],[Inicio programado]])*1440),0),0)</f>
        <v/>
      </c>
    </row>
    <row r="24">
      <c r="A24">
        <f>RIGHT(T_Importe[[#This Row],[Órden de Trabajo]],5)</f>
        <v/>
      </c>
      <c r="C24">
        <f>IFERROR(VLOOKUP(T_Importe[[#This Row],[Órden de Trabajo]],Datos[],2,0),"")</f>
        <v/>
      </c>
      <c r="D24">
        <f>IFERROR(VLOOKUP(E24,Datos_tecnicos[],2,0),"")</f>
        <v/>
      </c>
      <c r="E24">
        <f>IFERROR(VLOOKUP(T_Importe[[#This Row],[Órden de Trabajo]],Datos[],3,0),"")</f>
        <v/>
      </c>
      <c r="F24">
        <f>IFERROR(LEFT(VLOOKUP(T_Importe[[#This Row],[Órden de Trabajo]],Datos[],4,0),100),"")</f>
        <v/>
      </c>
      <c r="G24">
        <f>IFERROR(LEFT(VLOOKUP(T_Importe[[#This Row],[Órden de Trabajo]],Datos[],5,0),100),"")</f>
        <v/>
      </c>
      <c r="H24">
        <f>IFERROR(LEFT(VLOOKUP(T_Importe[[#This Row],[Órden de Trabajo]],Datos[],6,0),10),"")</f>
        <v/>
      </c>
      <c r="I24">
        <f>IFERROR(LEFT(VLOOKUP(T_Importe[[#This Row],[Órden de Trabajo]],Datos[],7,0),10),"")</f>
        <v/>
      </c>
      <c r="J24">
        <f>IFERROR(VLOOKUP(T_Importe[[#This Row],[Órden de Trabajo]],Datos[],8,0),"")</f>
        <v/>
      </c>
      <c r="K24">
        <f>IFERROR(VLOOKUP(T_Importe[[#This Row],[Órden de Trabajo]],Datos[],9,0),"")</f>
        <v/>
      </c>
      <c r="L24">
        <f>IFERROR(VLOOKUP(T_Importe[[#This Row],[Abierto por]],T_Ingeniero[],2,0),"")</f>
        <v/>
      </c>
      <c r="M24">
        <f>RIGHT(T_Importe[[#Headers],[Empresa GMIT]],4)</f>
        <v/>
      </c>
      <c r="N24">
        <f>IFERROR(ROUND(((T_Importe[[#This Row],[Final de la ventana]]-T_Importe[[#This Row],[Inicio programado]])*1440),0),0)</f>
        <v/>
      </c>
    </row>
    <row r="25">
      <c r="A25">
        <f>RIGHT(T_Importe[[#This Row],[Órden de Trabajo]],5)</f>
        <v/>
      </c>
      <c r="C25">
        <f>IFERROR(VLOOKUP(T_Importe[[#This Row],[Órden de Trabajo]],Datos[],2,0),"")</f>
        <v/>
      </c>
      <c r="D25">
        <f>IFERROR(VLOOKUP(E25,Datos_tecnicos[],2,0),"")</f>
        <v/>
      </c>
      <c r="E25">
        <f>IFERROR(VLOOKUP(T_Importe[[#This Row],[Órden de Trabajo]],Datos[],3,0),"")</f>
        <v/>
      </c>
      <c r="F25">
        <f>IFERROR(LEFT(VLOOKUP(T_Importe[[#This Row],[Órden de Trabajo]],Datos[],4,0),100),"")</f>
        <v/>
      </c>
      <c r="G25">
        <f>IFERROR(LEFT(VLOOKUP(T_Importe[[#This Row],[Órden de Trabajo]],Datos[],5,0),100),"")</f>
        <v/>
      </c>
      <c r="H25">
        <f>IFERROR(LEFT(VLOOKUP(T_Importe[[#This Row],[Órden de Trabajo]],Datos[],6,0),10),"")</f>
        <v/>
      </c>
      <c r="I25">
        <f>IFERROR(LEFT(VLOOKUP(T_Importe[[#This Row],[Órden de Trabajo]],Datos[],7,0),10),"")</f>
        <v/>
      </c>
      <c r="J25">
        <f>IFERROR(VLOOKUP(T_Importe[[#This Row],[Órden de Trabajo]],Datos[],8,0),"")</f>
        <v/>
      </c>
      <c r="K25">
        <f>IFERROR(VLOOKUP(T_Importe[[#This Row],[Órden de Trabajo]],Datos[],9,0),"")</f>
        <v/>
      </c>
      <c r="L25">
        <f>IFERROR(VLOOKUP(T_Importe[[#This Row],[Abierto por]],T_Ingeniero[],2,0),"")</f>
        <v/>
      </c>
      <c r="M25">
        <f>RIGHT(T_Importe[[#Headers],[Empresa GMIT]],4)</f>
        <v/>
      </c>
      <c r="N25">
        <f>IFERROR(ROUND(((T_Importe[[#This Row],[Final de la ventana]]-T_Importe[[#This Row],[Inicio programado]])*1440),0),0)</f>
        <v/>
      </c>
    </row>
    <row r="26">
      <c r="A26">
        <f>RIGHT(T_Importe[[#This Row],[Órden de Trabajo]],5)</f>
        <v/>
      </c>
      <c r="C26">
        <f>IFERROR(VLOOKUP(T_Importe[[#This Row],[Órden de Trabajo]],Datos[],2,0),"")</f>
        <v/>
      </c>
      <c r="D26">
        <f>IFERROR(VLOOKUP(E26,Datos_tecnicos[],2,0),"")</f>
        <v/>
      </c>
      <c r="E26">
        <f>IFERROR(VLOOKUP(T_Importe[[#This Row],[Órden de Trabajo]],Datos[],3,0),"")</f>
        <v/>
      </c>
      <c r="F26">
        <f>IFERROR(LEFT(VLOOKUP(T_Importe[[#This Row],[Órden de Trabajo]],Datos[],4,0),100),"")</f>
        <v/>
      </c>
      <c r="G26">
        <f>IFERROR(LEFT(VLOOKUP(T_Importe[[#This Row],[Órden de Trabajo]],Datos[],5,0),100),"")</f>
        <v/>
      </c>
      <c r="H26">
        <f>IFERROR(LEFT(VLOOKUP(T_Importe[[#This Row],[Órden de Trabajo]],Datos[],6,0),10),"")</f>
        <v/>
      </c>
      <c r="I26">
        <f>IFERROR(LEFT(VLOOKUP(T_Importe[[#This Row],[Órden de Trabajo]],Datos[],7,0),10),"")</f>
        <v/>
      </c>
      <c r="J26">
        <f>IFERROR(VLOOKUP(T_Importe[[#This Row],[Órden de Trabajo]],Datos[],8,0),"")</f>
        <v/>
      </c>
      <c r="K26">
        <f>IFERROR(VLOOKUP(T_Importe[[#This Row],[Órden de Trabajo]],Datos[],9,0),"")</f>
        <v/>
      </c>
      <c r="L26">
        <f>IFERROR(VLOOKUP(T_Importe[[#This Row],[Abierto por]],T_Ingeniero[],2,0),"")</f>
        <v/>
      </c>
      <c r="M26">
        <f>RIGHT(T_Importe[[#Headers],[Empresa GMIT]],4)</f>
        <v/>
      </c>
      <c r="N26">
        <f>IFERROR(ROUND(((T_Importe[[#This Row],[Final de la ventana]]-T_Importe[[#This Row],[Inicio programado]])*1440),0),0)</f>
        <v/>
      </c>
    </row>
    <row r="27">
      <c r="A27">
        <f>RIGHT(T_Importe[[#This Row],[Órden de Trabajo]],5)</f>
        <v/>
      </c>
      <c r="C27">
        <f>IFERROR(VLOOKUP(T_Importe[[#This Row],[Órden de Trabajo]],Datos[],2,0),"")</f>
        <v/>
      </c>
      <c r="D27">
        <f>IFERROR(VLOOKUP(E27,Datos_tecnicos[],2,0),"")</f>
        <v/>
      </c>
      <c r="E27">
        <f>IFERROR(VLOOKUP(T_Importe[[#This Row],[Órden de Trabajo]],Datos[],3,0),"")</f>
        <v/>
      </c>
      <c r="F27">
        <f>IFERROR(LEFT(VLOOKUP(T_Importe[[#This Row],[Órden de Trabajo]],Datos[],4,0),100),"")</f>
        <v/>
      </c>
      <c r="G27">
        <f>IFERROR(LEFT(VLOOKUP(T_Importe[[#This Row],[Órden de Trabajo]],Datos[],5,0),100),"")</f>
        <v/>
      </c>
      <c r="H27">
        <f>IFERROR(LEFT(VLOOKUP(T_Importe[[#This Row],[Órden de Trabajo]],Datos[],6,0),10),"")</f>
        <v/>
      </c>
      <c r="I27">
        <f>IFERROR(LEFT(VLOOKUP(T_Importe[[#This Row],[Órden de Trabajo]],Datos[],7,0),10),"")</f>
        <v/>
      </c>
      <c r="J27">
        <f>IFERROR(VLOOKUP(T_Importe[[#This Row],[Órden de Trabajo]],Datos[],8,0),"")</f>
        <v/>
      </c>
      <c r="K27">
        <f>IFERROR(VLOOKUP(T_Importe[[#This Row],[Órden de Trabajo]],Datos[],9,0),"")</f>
        <v/>
      </c>
      <c r="L27">
        <f>IFERROR(VLOOKUP(T_Importe[[#This Row],[Abierto por]],T_Ingeniero[],2,0),"")</f>
        <v/>
      </c>
      <c r="M27">
        <f>RIGHT(T_Importe[[#Headers],[Empresa GMIT]],4)</f>
        <v/>
      </c>
      <c r="N27">
        <f>IFERROR(ROUND(((T_Importe[[#This Row],[Final de la ventana]]-T_Importe[[#This Row],[Inicio programado]])*1440),0),0)</f>
        <v/>
      </c>
    </row>
    <row r="28">
      <c r="A28">
        <f>RIGHT(T_Importe[[#This Row],[Órden de Trabajo]],5)</f>
        <v/>
      </c>
      <c r="C28">
        <f>IFERROR(VLOOKUP(T_Importe[[#This Row],[Órden de Trabajo]],Datos[],2,0),"")</f>
        <v/>
      </c>
      <c r="D28">
        <f>IFERROR(VLOOKUP(E28,Datos_tecnicos[],2,0),"")</f>
        <v/>
      </c>
      <c r="E28">
        <f>IFERROR(VLOOKUP(T_Importe[[#This Row],[Órden de Trabajo]],Datos[],3,0),"")</f>
        <v/>
      </c>
      <c r="F28">
        <f>IFERROR(LEFT(VLOOKUP(T_Importe[[#This Row],[Órden de Trabajo]],Datos[],4,0),100),"")</f>
        <v/>
      </c>
      <c r="G28">
        <f>IFERROR(LEFT(VLOOKUP(T_Importe[[#This Row],[Órden de Trabajo]],Datos[],5,0),100),"")</f>
        <v/>
      </c>
      <c r="H28">
        <f>IFERROR(LEFT(VLOOKUP(T_Importe[[#This Row],[Órden de Trabajo]],Datos[],6,0),10),"")</f>
        <v/>
      </c>
      <c r="I28">
        <f>IFERROR(LEFT(VLOOKUP(T_Importe[[#This Row],[Órden de Trabajo]],Datos[],7,0),10),"")</f>
        <v/>
      </c>
      <c r="J28">
        <f>IFERROR(VLOOKUP(T_Importe[[#This Row],[Órden de Trabajo]],Datos[],8,0),"")</f>
        <v/>
      </c>
      <c r="K28">
        <f>IFERROR(VLOOKUP(T_Importe[[#This Row],[Órden de Trabajo]],Datos[],9,0),"")</f>
        <v/>
      </c>
      <c r="L28">
        <f>IFERROR(VLOOKUP(T_Importe[[#This Row],[Abierto por]],T_Ingeniero[],2,0),"")</f>
        <v/>
      </c>
      <c r="M28">
        <f>RIGHT(T_Importe[[#Headers],[Empresa GMIT]],4)</f>
        <v/>
      </c>
      <c r="N28">
        <f>IFERROR(ROUND(((T_Importe[[#This Row],[Final de la ventana]]-T_Importe[[#This Row],[Inicio programado]])*1440),0),0)</f>
        <v/>
      </c>
    </row>
    <row r="29">
      <c r="A29">
        <f>RIGHT(T_Importe[[#This Row],[Órden de Trabajo]],5)</f>
        <v/>
      </c>
      <c r="C29">
        <f>IFERROR(VLOOKUP(T_Importe[[#This Row],[Órden de Trabajo]],Datos[],2,0),"")</f>
        <v/>
      </c>
      <c r="D29">
        <f>IFERROR(VLOOKUP(E29,Datos_tecnicos[],2,0),"")</f>
        <v/>
      </c>
      <c r="E29">
        <f>IFERROR(VLOOKUP(T_Importe[[#This Row],[Órden de Trabajo]],Datos[],3,0),"")</f>
        <v/>
      </c>
      <c r="F29">
        <f>IFERROR(LEFT(VLOOKUP(T_Importe[[#This Row],[Órden de Trabajo]],Datos[],4,0),100),"")</f>
        <v/>
      </c>
      <c r="G29">
        <f>IFERROR(LEFT(VLOOKUP(T_Importe[[#This Row],[Órden de Trabajo]],Datos[],5,0),100),"")</f>
        <v/>
      </c>
      <c r="H29">
        <f>IFERROR(LEFT(VLOOKUP(T_Importe[[#This Row],[Órden de Trabajo]],Datos[],6,0),10),"")</f>
        <v/>
      </c>
      <c r="I29">
        <f>IFERROR(LEFT(VLOOKUP(T_Importe[[#This Row],[Órden de Trabajo]],Datos[],7,0),10),"")</f>
        <v/>
      </c>
      <c r="J29">
        <f>IFERROR(VLOOKUP(T_Importe[[#This Row],[Órden de Trabajo]],Datos[],8,0),"")</f>
        <v/>
      </c>
      <c r="K29">
        <f>IFERROR(VLOOKUP(T_Importe[[#This Row],[Órden de Trabajo]],Datos[],9,0),"")</f>
        <v/>
      </c>
      <c r="L29">
        <f>IFERROR(VLOOKUP(T_Importe[[#This Row],[Abierto por]],T_Ingeniero[],2,0),"")</f>
        <v/>
      </c>
      <c r="M29">
        <f>RIGHT(T_Importe[[#Headers],[Empresa GMIT]],4)</f>
        <v/>
      </c>
      <c r="N29">
        <f>IFERROR(ROUND(((T_Importe[[#This Row],[Final de la ventana]]-T_Importe[[#This Row],[Inicio programado]])*1440),0),0)</f>
        <v/>
      </c>
    </row>
    <row r="30">
      <c r="A30">
        <f>RIGHT(T_Importe[[#This Row],[Órden de Trabajo]],5)</f>
        <v/>
      </c>
      <c r="C30">
        <f>IFERROR(VLOOKUP(T_Importe[[#This Row],[Órden de Trabajo]],Datos[],2,0),"")</f>
        <v/>
      </c>
      <c r="D30">
        <f>IFERROR(VLOOKUP(E30,Datos_tecnicos[],2,0),"")</f>
        <v/>
      </c>
      <c r="E30">
        <f>IFERROR(VLOOKUP(T_Importe[[#This Row],[Órden de Trabajo]],Datos[],3,0),"")</f>
        <v/>
      </c>
      <c r="F30">
        <f>IFERROR(LEFT(VLOOKUP(T_Importe[[#This Row],[Órden de Trabajo]],Datos[],4,0),100),"")</f>
        <v/>
      </c>
      <c r="G30">
        <f>IFERROR(LEFT(VLOOKUP(T_Importe[[#This Row],[Órden de Trabajo]],Datos[],5,0),100),"")</f>
        <v/>
      </c>
      <c r="H30">
        <f>IFERROR(LEFT(VLOOKUP(T_Importe[[#This Row],[Órden de Trabajo]],Datos[],6,0),10),"")</f>
        <v/>
      </c>
      <c r="I30">
        <f>IFERROR(LEFT(VLOOKUP(T_Importe[[#This Row],[Órden de Trabajo]],Datos[],7,0),10),"")</f>
        <v/>
      </c>
      <c r="J30">
        <f>IFERROR(VLOOKUP(T_Importe[[#This Row],[Órden de Trabajo]],Datos[],8,0),"")</f>
        <v/>
      </c>
      <c r="K30">
        <f>IFERROR(VLOOKUP(T_Importe[[#This Row],[Órden de Trabajo]],Datos[],9,0),"")</f>
        <v/>
      </c>
      <c r="L30">
        <f>IFERROR(VLOOKUP(T_Importe[[#This Row],[Abierto por]],T_Ingeniero[],2,0),"")</f>
        <v/>
      </c>
      <c r="M30">
        <f>RIGHT(T_Importe[[#Headers],[Empresa GMIT]],4)</f>
        <v/>
      </c>
      <c r="N30">
        <f>IFERROR(ROUND(((T_Importe[[#This Row],[Final de la ventana]]-T_Importe[[#This Row],[Inicio programado]])*1440),0),0)</f>
        <v/>
      </c>
    </row>
    <row r="31">
      <c r="A31">
        <f>RIGHT(T_Importe[[#This Row],[Órden de Trabajo]],5)</f>
        <v/>
      </c>
      <c r="C31">
        <f>IFERROR(VLOOKUP(T_Importe[[#This Row],[Órden de Trabajo]],Datos[],2,0),"")</f>
        <v/>
      </c>
      <c r="D31">
        <f>IFERROR(VLOOKUP(E31,Datos_tecnicos[],2,0),"")</f>
        <v/>
      </c>
      <c r="E31">
        <f>IFERROR(VLOOKUP(T_Importe[[#This Row],[Órden de Trabajo]],Datos[],3,0),"")</f>
        <v/>
      </c>
      <c r="F31">
        <f>IFERROR(LEFT(VLOOKUP(T_Importe[[#This Row],[Órden de Trabajo]],Datos[],4,0),100),"")</f>
        <v/>
      </c>
      <c r="G31">
        <f>IFERROR(LEFT(VLOOKUP(T_Importe[[#This Row],[Órden de Trabajo]],Datos[],5,0),100),"")</f>
        <v/>
      </c>
      <c r="H31">
        <f>IFERROR(LEFT(VLOOKUP(T_Importe[[#This Row],[Órden de Trabajo]],Datos[],6,0),10),"")</f>
        <v/>
      </c>
      <c r="I31">
        <f>IFERROR(LEFT(VLOOKUP(T_Importe[[#This Row],[Órden de Trabajo]],Datos[],7,0),10),"")</f>
        <v/>
      </c>
      <c r="J31">
        <f>IFERROR(VLOOKUP(T_Importe[[#This Row],[Órden de Trabajo]],Datos[],8,0),"")</f>
        <v/>
      </c>
      <c r="K31">
        <f>IFERROR(VLOOKUP(T_Importe[[#This Row],[Órden de Trabajo]],Datos[],9,0),"")</f>
        <v/>
      </c>
      <c r="L31">
        <f>IFERROR(VLOOKUP(T_Importe[[#This Row],[Abierto por]],T_Ingeniero[],2,0),"")</f>
        <v/>
      </c>
      <c r="M31">
        <f>RIGHT(T_Importe[[#Headers],[Empresa GMIT]],4)</f>
        <v/>
      </c>
      <c r="N31">
        <f>IFERROR(ROUND(((T_Importe[[#This Row],[Final de la ventana]]-T_Importe[[#This Row],[Inicio programado]])*1440),0),0)</f>
        <v/>
      </c>
    </row>
    <row r="32">
      <c r="A32">
        <f>RIGHT(T_Importe[[#This Row],[Órden de Trabajo]],5)</f>
        <v/>
      </c>
      <c r="C32">
        <f>IFERROR(VLOOKUP(T_Importe[[#This Row],[Órden de Trabajo]],Datos[],2,0),"")</f>
        <v/>
      </c>
      <c r="D32">
        <f>IFERROR(VLOOKUP(E32,Datos_tecnicos[],2,0),"")</f>
        <v/>
      </c>
      <c r="E32">
        <f>IFERROR(VLOOKUP(T_Importe[[#This Row],[Órden de Trabajo]],Datos[],3,0),"")</f>
        <v/>
      </c>
      <c r="F32">
        <f>IFERROR(LEFT(VLOOKUP(T_Importe[[#This Row],[Órden de Trabajo]],Datos[],4,0),100),"")</f>
        <v/>
      </c>
      <c r="G32">
        <f>IFERROR(LEFT(VLOOKUP(T_Importe[[#This Row],[Órden de Trabajo]],Datos[],5,0),100),"")</f>
        <v/>
      </c>
      <c r="H32">
        <f>IFERROR(LEFT(VLOOKUP(T_Importe[[#This Row],[Órden de Trabajo]],Datos[],6,0),10),"")</f>
        <v/>
      </c>
      <c r="I32">
        <f>IFERROR(LEFT(VLOOKUP(T_Importe[[#This Row],[Órden de Trabajo]],Datos[],7,0),10),"")</f>
        <v/>
      </c>
      <c r="J32">
        <f>IFERROR(VLOOKUP(T_Importe[[#This Row],[Órden de Trabajo]],Datos[],8,0),"")</f>
        <v/>
      </c>
      <c r="K32">
        <f>IFERROR(VLOOKUP(T_Importe[[#This Row],[Órden de Trabajo]],Datos[],9,0),"")</f>
        <v/>
      </c>
      <c r="L32">
        <f>IFERROR(VLOOKUP(T_Importe[[#This Row],[Abierto por]],T_Ingeniero[],2,0),"")</f>
        <v/>
      </c>
      <c r="M32">
        <f>RIGHT(T_Importe[[#Headers],[Empresa GMIT]],4)</f>
        <v/>
      </c>
      <c r="N32">
        <f>IFERROR(ROUND(((T_Importe[[#This Row],[Final de la ventana]]-T_Importe[[#This Row],[Inicio programado]])*1440),0),0)</f>
        <v/>
      </c>
    </row>
    <row r="33">
      <c r="A33">
        <f>RIGHT(T_Importe[[#This Row],[Órden de Trabajo]],5)</f>
        <v/>
      </c>
      <c r="C33">
        <f>IFERROR(VLOOKUP(T_Importe[[#This Row],[Órden de Trabajo]],Datos[],2,0),"")</f>
        <v/>
      </c>
      <c r="D33">
        <f>IFERROR(VLOOKUP(E33,Datos_tecnicos[],2,0),"")</f>
        <v/>
      </c>
      <c r="E33">
        <f>IFERROR(VLOOKUP(T_Importe[[#This Row],[Órden de Trabajo]],Datos[],3,0),"")</f>
        <v/>
      </c>
      <c r="F33">
        <f>IFERROR(LEFT(VLOOKUP(T_Importe[[#This Row],[Órden de Trabajo]],Datos[],4,0),100),"")</f>
        <v/>
      </c>
      <c r="G33">
        <f>IFERROR(LEFT(VLOOKUP(T_Importe[[#This Row],[Órden de Trabajo]],Datos[],5,0),100),"")</f>
        <v/>
      </c>
      <c r="H33">
        <f>IFERROR(LEFT(VLOOKUP(T_Importe[[#This Row],[Órden de Trabajo]],Datos[],6,0),10),"")</f>
        <v/>
      </c>
      <c r="I33">
        <f>IFERROR(LEFT(VLOOKUP(T_Importe[[#This Row],[Órden de Trabajo]],Datos[],7,0),10),"")</f>
        <v/>
      </c>
      <c r="J33">
        <f>IFERROR(VLOOKUP(T_Importe[[#This Row],[Órden de Trabajo]],Datos[],8,0),"")</f>
        <v/>
      </c>
      <c r="K33">
        <f>IFERROR(VLOOKUP(T_Importe[[#This Row],[Órden de Trabajo]],Datos[],9,0),"")</f>
        <v/>
      </c>
      <c r="L33">
        <f>IFERROR(VLOOKUP(T_Importe[[#This Row],[Abierto por]],T_Ingeniero[],2,0),"")</f>
        <v/>
      </c>
      <c r="M33">
        <f>RIGHT(T_Importe[[#Headers],[Empresa GMIT]],4)</f>
        <v/>
      </c>
      <c r="N33">
        <f>IFERROR(ROUND(((T_Importe[[#This Row],[Final de la ventana]]-T_Importe[[#This Row],[Inicio programado]])*1440),0),0)</f>
        <v/>
      </c>
    </row>
    <row r="34">
      <c r="A34">
        <f>RIGHT(T_Importe[[#This Row],[Órden de Trabajo]],5)</f>
        <v/>
      </c>
      <c r="C34">
        <f>IFERROR(VLOOKUP(T_Importe[[#This Row],[Órden de Trabajo]],Datos[],2,0),"")</f>
        <v/>
      </c>
      <c r="D34">
        <f>IFERROR(VLOOKUP(E34,Datos_tecnicos[],2,0),"")</f>
        <v/>
      </c>
      <c r="E34">
        <f>IFERROR(VLOOKUP(T_Importe[[#This Row],[Órden de Trabajo]],Datos[],3,0),"")</f>
        <v/>
      </c>
      <c r="F34">
        <f>IFERROR(LEFT(VLOOKUP(T_Importe[[#This Row],[Órden de Trabajo]],Datos[],4,0),100),"")</f>
        <v/>
      </c>
      <c r="G34">
        <f>IFERROR(LEFT(VLOOKUP(T_Importe[[#This Row],[Órden de Trabajo]],Datos[],5,0),100),"")</f>
        <v/>
      </c>
      <c r="H34">
        <f>IFERROR(LEFT(VLOOKUP(T_Importe[[#This Row],[Órden de Trabajo]],Datos[],6,0),10),"")</f>
        <v/>
      </c>
      <c r="I34">
        <f>IFERROR(LEFT(VLOOKUP(T_Importe[[#This Row],[Órden de Trabajo]],Datos[],7,0),10),"")</f>
        <v/>
      </c>
      <c r="J34">
        <f>IFERROR(VLOOKUP(T_Importe[[#This Row],[Órden de Trabajo]],Datos[],8,0),"")</f>
        <v/>
      </c>
      <c r="K34">
        <f>IFERROR(VLOOKUP(T_Importe[[#This Row],[Órden de Trabajo]],Datos[],9,0),"")</f>
        <v/>
      </c>
      <c r="L34">
        <f>IFERROR(VLOOKUP(T_Importe[[#This Row],[Abierto por]],T_Ingeniero[],2,0),"")</f>
        <v/>
      </c>
      <c r="M34">
        <f>RIGHT(T_Importe[[#Headers],[Empresa GMIT]],4)</f>
        <v/>
      </c>
      <c r="N34">
        <f>IFERROR(ROUND(((T_Importe[[#This Row],[Final de la ventana]]-T_Importe[[#This Row],[Inicio programado]])*1440),0),0)</f>
        <v/>
      </c>
    </row>
    <row r="35">
      <c r="A35">
        <f>RIGHT(T_Importe[[#This Row],[Órden de Trabajo]],5)</f>
        <v/>
      </c>
      <c r="C35">
        <f>IFERROR(VLOOKUP(T_Importe[[#This Row],[Órden de Trabajo]],Datos[],2,0),"")</f>
        <v/>
      </c>
      <c r="D35">
        <f>IFERROR(VLOOKUP(E35,Datos_tecnicos[],2,0),"")</f>
        <v/>
      </c>
      <c r="E35">
        <f>IFERROR(VLOOKUP(T_Importe[[#This Row],[Órden de Trabajo]],Datos[],3,0),"")</f>
        <v/>
      </c>
      <c r="F35">
        <f>IFERROR(LEFT(VLOOKUP(T_Importe[[#This Row],[Órden de Trabajo]],Datos[],4,0),100),"")</f>
        <v/>
      </c>
      <c r="G35">
        <f>IFERROR(LEFT(VLOOKUP(T_Importe[[#This Row],[Órden de Trabajo]],Datos[],5,0),100),"")</f>
        <v/>
      </c>
      <c r="H35">
        <f>IFERROR(LEFT(VLOOKUP(T_Importe[[#This Row],[Órden de Trabajo]],Datos[],6,0),10),"")</f>
        <v/>
      </c>
      <c r="I35">
        <f>IFERROR(LEFT(VLOOKUP(T_Importe[[#This Row],[Órden de Trabajo]],Datos[],7,0),10),"")</f>
        <v/>
      </c>
      <c r="J35">
        <f>IFERROR(VLOOKUP(T_Importe[[#This Row],[Órden de Trabajo]],Datos[],8,0),"")</f>
        <v/>
      </c>
      <c r="K35">
        <f>IFERROR(VLOOKUP(T_Importe[[#This Row],[Órden de Trabajo]],Datos[],9,0),"")</f>
        <v/>
      </c>
      <c r="L35">
        <f>IFERROR(VLOOKUP(T_Importe[[#This Row],[Abierto por]],T_Ingeniero[],2,0),"")</f>
        <v/>
      </c>
      <c r="M35">
        <f>RIGHT(T_Importe[[#Headers],[Empresa GMIT]],4)</f>
        <v/>
      </c>
      <c r="N35">
        <f>IFERROR(ROUND(((T_Importe[[#This Row],[Final de la ventana]]-T_Importe[[#This Row],[Inicio programado]])*1440),0),0)</f>
        <v/>
      </c>
    </row>
    <row r="36">
      <c r="A36">
        <f>RIGHT(T_Importe[[#This Row],[Órden de Trabajo]],5)</f>
        <v/>
      </c>
      <c r="C36">
        <f>IFERROR(VLOOKUP(T_Importe[[#This Row],[Órden de Trabajo]],Datos[],2,0),"")</f>
        <v/>
      </c>
      <c r="D36">
        <f>IFERROR(VLOOKUP(E36,Datos_tecnicos[],2,0),"")</f>
        <v/>
      </c>
      <c r="E36">
        <f>IFERROR(VLOOKUP(T_Importe[[#This Row],[Órden de Trabajo]],Datos[],3,0),"")</f>
        <v/>
      </c>
      <c r="F36">
        <f>IFERROR(LEFT(VLOOKUP(T_Importe[[#This Row],[Órden de Trabajo]],Datos[],4,0),100),"")</f>
        <v/>
      </c>
      <c r="G36">
        <f>IFERROR(LEFT(VLOOKUP(T_Importe[[#This Row],[Órden de Trabajo]],Datos[],5,0),100),"")</f>
        <v/>
      </c>
      <c r="H36">
        <f>IFERROR(LEFT(VLOOKUP(T_Importe[[#This Row],[Órden de Trabajo]],Datos[],6,0),10),"")</f>
        <v/>
      </c>
      <c r="I36">
        <f>IFERROR(LEFT(VLOOKUP(T_Importe[[#This Row],[Órden de Trabajo]],Datos[],7,0),10),"")</f>
        <v/>
      </c>
      <c r="J36">
        <f>IFERROR(VLOOKUP(T_Importe[[#This Row],[Órden de Trabajo]],Datos[],8,0),"")</f>
        <v/>
      </c>
      <c r="K36">
        <f>IFERROR(VLOOKUP(T_Importe[[#This Row],[Órden de Trabajo]],Datos[],9,0),"")</f>
        <v/>
      </c>
      <c r="L36">
        <f>IFERROR(VLOOKUP(T_Importe[[#This Row],[Abierto por]],T_Ingeniero[],2,0),"")</f>
        <v/>
      </c>
      <c r="M36">
        <f>RIGHT(T_Importe[[#Headers],[Empresa GMIT]],4)</f>
        <v/>
      </c>
      <c r="N36">
        <f>IFERROR(ROUND(((T_Importe[[#This Row],[Final de la ventana]]-T_Importe[[#This Row],[Inicio programado]])*1440),0),0)</f>
        <v/>
      </c>
    </row>
    <row r="37">
      <c r="A37">
        <f>RIGHT(T_Importe[[#This Row],[Órden de Trabajo]],5)</f>
        <v/>
      </c>
      <c r="C37">
        <f>IFERROR(VLOOKUP(T_Importe[[#This Row],[Órden de Trabajo]],Datos[],2,0),"")</f>
        <v/>
      </c>
      <c r="D37">
        <f>IFERROR(VLOOKUP(E37,Datos_tecnicos[],2,0),"")</f>
        <v/>
      </c>
      <c r="E37">
        <f>IFERROR(VLOOKUP(T_Importe[[#This Row],[Órden de Trabajo]],Datos[],3,0),"")</f>
        <v/>
      </c>
      <c r="F37">
        <f>IFERROR(LEFT(VLOOKUP(T_Importe[[#This Row],[Órden de Trabajo]],Datos[],4,0),100),"")</f>
        <v/>
      </c>
      <c r="G37">
        <f>IFERROR(LEFT(VLOOKUP(T_Importe[[#This Row],[Órden de Trabajo]],Datos[],5,0),100),"")</f>
        <v/>
      </c>
      <c r="H37">
        <f>IFERROR(LEFT(VLOOKUP(T_Importe[[#This Row],[Órden de Trabajo]],Datos[],6,0),10),"")</f>
        <v/>
      </c>
      <c r="I37">
        <f>IFERROR(LEFT(VLOOKUP(T_Importe[[#This Row],[Órden de Trabajo]],Datos[],7,0),10),"")</f>
        <v/>
      </c>
      <c r="J37">
        <f>IFERROR(VLOOKUP(T_Importe[[#This Row],[Órden de Trabajo]],Datos[],8,0),"")</f>
        <v/>
      </c>
      <c r="K37">
        <f>IFERROR(VLOOKUP(T_Importe[[#This Row],[Órden de Trabajo]],Datos[],9,0),"")</f>
        <v/>
      </c>
      <c r="L37">
        <f>IFERROR(VLOOKUP(T_Importe[[#This Row],[Abierto por]],T_Ingeniero[],2,0),"")</f>
        <v/>
      </c>
      <c r="M37">
        <f>RIGHT(T_Importe[[#Headers],[Empresa GMIT]],4)</f>
        <v/>
      </c>
      <c r="N37">
        <f>IFERROR(ROUND(((T_Importe[[#This Row],[Final de la ventana]]-T_Importe[[#This Row],[Inicio programado]])*1440),0),0)</f>
        <v/>
      </c>
    </row>
    <row r="38">
      <c r="A38">
        <f>RIGHT(T_Importe[[#This Row],[Órden de Trabajo]],5)</f>
        <v/>
      </c>
      <c r="C38">
        <f>IFERROR(VLOOKUP(T_Importe[[#This Row],[Órden de Trabajo]],Datos[],2,0),"")</f>
        <v/>
      </c>
      <c r="D38">
        <f>IFERROR(VLOOKUP(E38,Datos_tecnicos[],2,0),"")</f>
        <v/>
      </c>
      <c r="E38">
        <f>IFERROR(VLOOKUP(T_Importe[[#This Row],[Órden de Trabajo]],Datos[],3,0),"")</f>
        <v/>
      </c>
      <c r="F38">
        <f>IFERROR(LEFT(VLOOKUP(T_Importe[[#This Row],[Órden de Trabajo]],Datos[],4,0),100),"")</f>
        <v/>
      </c>
      <c r="G38">
        <f>IFERROR(LEFT(VLOOKUP(T_Importe[[#This Row],[Órden de Trabajo]],Datos[],5,0),100),"")</f>
        <v/>
      </c>
      <c r="H38">
        <f>IFERROR(LEFT(VLOOKUP(T_Importe[[#This Row],[Órden de Trabajo]],Datos[],6,0),10),"")</f>
        <v/>
      </c>
      <c r="I38">
        <f>IFERROR(LEFT(VLOOKUP(T_Importe[[#This Row],[Órden de Trabajo]],Datos[],7,0),10),"")</f>
        <v/>
      </c>
      <c r="J38">
        <f>IFERROR(VLOOKUP(T_Importe[[#This Row],[Órden de Trabajo]],Datos[],8,0),"")</f>
        <v/>
      </c>
      <c r="K38">
        <f>IFERROR(VLOOKUP(T_Importe[[#This Row],[Órden de Trabajo]],Datos[],9,0),"")</f>
        <v/>
      </c>
      <c r="L38">
        <f>IFERROR(VLOOKUP(T_Importe[[#This Row],[Abierto por]],T_Ingeniero[],2,0),"")</f>
        <v/>
      </c>
      <c r="M38">
        <f>RIGHT(T_Importe[[#Headers],[Empresa GMIT]],4)</f>
        <v/>
      </c>
      <c r="N38">
        <f>IFERROR(ROUND(((T_Importe[[#This Row],[Final de la ventana]]-T_Importe[[#This Row],[Inicio programado]])*1440),0),0)</f>
        <v/>
      </c>
    </row>
    <row r="39">
      <c r="A39">
        <f>RIGHT(T_Importe[[#This Row],[Órden de Trabajo]],5)</f>
        <v/>
      </c>
      <c r="C39">
        <f>IFERROR(VLOOKUP(T_Importe[[#This Row],[Órden de Trabajo]],Datos[],2,0),"")</f>
        <v/>
      </c>
      <c r="D39">
        <f>IFERROR(VLOOKUP(E39,Datos_tecnicos[],2,0),"")</f>
        <v/>
      </c>
      <c r="E39">
        <f>IFERROR(VLOOKUP(T_Importe[[#This Row],[Órden de Trabajo]],Datos[],3,0),"")</f>
        <v/>
      </c>
      <c r="F39">
        <f>IFERROR(LEFT(VLOOKUP(T_Importe[[#This Row],[Órden de Trabajo]],Datos[],4,0),100),"")</f>
        <v/>
      </c>
      <c r="G39">
        <f>IFERROR(LEFT(VLOOKUP(T_Importe[[#This Row],[Órden de Trabajo]],Datos[],5,0),100),"")</f>
        <v/>
      </c>
      <c r="H39">
        <f>IFERROR(LEFT(VLOOKUP(T_Importe[[#This Row],[Órden de Trabajo]],Datos[],6,0),10),"")</f>
        <v/>
      </c>
      <c r="I39">
        <f>IFERROR(LEFT(VLOOKUP(T_Importe[[#This Row],[Órden de Trabajo]],Datos[],7,0),10),"")</f>
        <v/>
      </c>
      <c r="J39">
        <f>IFERROR(VLOOKUP(T_Importe[[#This Row],[Órden de Trabajo]],Datos[],8,0),"")</f>
        <v/>
      </c>
      <c r="K39">
        <f>IFERROR(VLOOKUP(T_Importe[[#This Row],[Órden de Trabajo]],Datos[],9,0),"")</f>
        <v/>
      </c>
      <c r="L39">
        <f>IFERROR(VLOOKUP(T_Importe[[#This Row],[Abierto por]],T_Ingeniero[],2,0),"")</f>
        <v/>
      </c>
      <c r="M39">
        <f>RIGHT(T_Importe[[#Headers],[Empresa GMIT]],4)</f>
        <v/>
      </c>
      <c r="N39">
        <f>IFERROR(ROUND(((T_Importe[[#This Row],[Final de la ventana]]-T_Importe[[#This Row],[Inicio programado]])*1440),0),0)</f>
        <v/>
      </c>
    </row>
    <row r="40">
      <c r="A40">
        <f>RIGHT(T_Importe[[#This Row],[Órden de Trabajo]],5)</f>
        <v/>
      </c>
      <c r="C40">
        <f>IFERROR(VLOOKUP(T_Importe[[#This Row],[Órden de Trabajo]],Datos[],2,0),"")</f>
        <v/>
      </c>
      <c r="D40">
        <f>IFERROR(VLOOKUP(E40,Datos_tecnicos[],2,0),"")</f>
        <v/>
      </c>
      <c r="E40">
        <f>IFERROR(VLOOKUP(T_Importe[[#This Row],[Órden de Trabajo]],Datos[],3,0),"")</f>
        <v/>
      </c>
      <c r="F40">
        <f>IFERROR(LEFT(VLOOKUP(T_Importe[[#This Row],[Órden de Trabajo]],Datos[],4,0),100),"")</f>
        <v/>
      </c>
      <c r="G40">
        <f>IFERROR(LEFT(VLOOKUP(T_Importe[[#This Row],[Órden de Trabajo]],Datos[],5,0),100),"")</f>
        <v/>
      </c>
      <c r="H40">
        <f>IFERROR(LEFT(VLOOKUP(T_Importe[[#This Row],[Órden de Trabajo]],Datos[],6,0),10),"")</f>
        <v/>
      </c>
      <c r="I40">
        <f>IFERROR(LEFT(VLOOKUP(T_Importe[[#This Row],[Órden de Trabajo]],Datos[],7,0),10),"")</f>
        <v/>
      </c>
      <c r="J40">
        <f>IFERROR(VLOOKUP(T_Importe[[#This Row],[Órden de Trabajo]],Datos[],8,0),"")</f>
        <v/>
      </c>
      <c r="K40">
        <f>IFERROR(VLOOKUP(T_Importe[[#This Row],[Órden de Trabajo]],Datos[],9,0),"")</f>
        <v/>
      </c>
      <c r="L40">
        <f>IFERROR(VLOOKUP(T_Importe[[#This Row],[Abierto por]],T_Ingeniero[],2,0),"")</f>
        <v/>
      </c>
      <c r="M40">
        <f>RIGHT(T_Importe[[#Headers],[Empresa GMIT]],4)</f>
        <v/>
      </c>
      <c r="N40">
        <f>IFERROR(ROUND(((T_Importe[[#This Row],[Final de la ventana]]-T_Importe[[#This Row],[Inicio programado]])*1440),0),0)</f>
        <v/>
      </c>
    </row>
    <row r="41">
      <c r="A41">
        <f>RIGHT(T_Importe[[#This Row],[Órden de Trabajo]],5)</f>
        <v/>
      </c>
      <c r="C41">
        <f>IFERROR(VLOOKUP(T_Importe[[#This Row],[Órden de Trabajo]],Datos[],2,0),"")</f>
        <v/>
      </c>
      <c r="D41">
        <f>IFERROR(VLOOKUP(E41,Datos_tecnicos[],2,0),"")</f>
        <v/>
      </c>
      <c r="E41">
        <f>IFERROR(VLOOKUP(T_Importe[[#This Row],[Órden de Trabajo]],Datos[],3,0),"")</f>
        <v/>
      </c>
      <c r="F41">
        <f>IFERROR(LEFT(VLOOKUP(T_Importe[[#This Row],[Órden de Trabajo]],Datos[],4,0),100),"")</f>
        <v/>
      </c>
      <c r="G41">
        <f>IFERROR(LEFT(VLOOKUP(T_Importe[[#This Row],[Órden de Trabajo]],Datos[],5,0),100),"")</f>
        <v/>
      </c>
      <c r="H41">
        <f>IFERROR(LEFT(VLOOKUP(T_Importe[[#This Row],[Órden de Trabajo]],Datos[],6,0),10),"")</f>
        <v/>
      </c>
      <c r="I41">
        <f>IFERROR(LEFT(VLOOKUP(T_Importe[[#This Row],[Órden de Trabajo]],Datos[],7,0),10),"")</f>
        <v/>
      </c>
      <c r="J41">
        <f>IFERROR(VLOOKUP(T_Importe[[#This Row],[Órden de Trabajo]],Datos[],8,0),"")</f>
        <v/>
      </c>
      <c r="K41">
        <f>IFERROR(VLOOKUP(T_Importe[[#This Row],[Órden de Trabajo]],Datos[],9,0),"")</f>
        <v/>
      </c>
      <c r="L41">
        <f>IFERROR(VLOOKUP(T_Importe[[#This Row],[Abierto por]],T_Ingeniero[],2,0),"")</f>
        <v/>
      </c>
      <c r="M41">
        <f>RIGHT(T_Importe[[#Headers],[Empresa GMIT]],4)</f>
        <v/>
      </c>
      <c r="N41">
        <f>IFERROR(ROUND(((T_Importe[[#This Row],[Final de la ventana]]-T_Importe[[#This Row],[Inicio programado]])*1440),0),0)</f>
        <v/>
      </c>
    </row>
    <row r="42">
      <c r="A42">
        <f>RIGHT(T_Importe[[#This Row],[Órden de Trabajo]],5)</f>
        <v/>
      </c>
      <c r="C42">
        <f>IFERROR(VLOOKUP(T_Importe[[#This Row],[Órden de Trabajo]],Datos[],2,0),"")</f>
        <v/>
      </c>
      <c r="D42">
        <f>IFERROR(VLOOKUP(E42,Datos_tecnicos[],2,0),"")</f>
        <v/>
      </c>
      <c r="E42">
        <f>IFERROR(VLOOKUP(T_Importe[[#This Row],[Órden de Trabajo]],Datos[],3,0),"")</f>
        <v/>
      </c>
      <c r="F42">
        <f>IFERROR(LEFT(VLOOKUP(T_Importe[[#This Row],[Órden de Trabajo]],Datos[],4,0),100),"")</f>
        <v/>
      </c>
      <c r="G42">
        <f>IFERROR(LEFT(VLOOKUP(T_Importe[[#This Row],[Órden de Trabajo]],Datos[],5,0),100),"")</f>
        <v/>
      </c>
      <c r="H42">
        <f>IFERROR(LEFT(VLOOKUP(T_Importe[[#This Row],[Órden de Trabajo]],Datos[],6,0),10),"")</f>
        <v/>
      </c>
      <c r="I42">
        <f>IFERROR(LEFT(VLOOKUP(T_Importe[[#This Row],[Órden de Trabajo]],Datos[],7,0),10),"")</f>
        <v/>
      </c>
      <c r="J42">
        <f>IFERROR(VLOOKUP(T_Importe[[#This Row],[Órden de Trabajo]],Datos[],8,0),"")</f>
        <v/>
      </c>
      <c r="K42">
        <f>IFERROR(VLOOKUP(T_Importe[[#This Row],[Órden de Trabajo]],Datos[],9,0),"")</f>
        <v/>
      </c>
      <c r="L42">
        <f>IFERROR(VLOOKUP(T_Importe[[#This Row],[Abierto por]],T_Ingeniero[],2,0),"")</f>
        <v/>
      </c>
      <c r="M42">
        <f>RIGHT(T_Importe[[#Headers],[Empresa GMIT]],4)</f>
        <v/>
      </c>
      <c r="N42">
        <f>IFERROR(ROUND(((T_Importe[[#This Row],[Final de la ventana]]-T_Importe[[#This Row],[Inicio programado]])*1440),0),0)</f>
        <v/>
      </c>
    </row>
    <row r="43">
      <c r="A43">
        <f>RIGHT(T_Importe[[#This Row],[Órden de Trabajo]],5)</f>
        <v/>
      </c>
      <c r="C43">
        <f>IFERROR(VLOOKUP(T_Importe[[#This Row],[Órden de Trabajo]],Datos[],2,0),"")</f>
        <v/>
      </c>
      <c r="D43">
        <f>IFERROR(VLOOKUP(E43,Datos_tecnicos[],2,0),"")</f>
        <v/>
      </c>
      <c r="E43">
        <f>IFERROR(VLOOKUP(T_Importe[[#This Row],[Órden de Trabajo]],Datos[],3,0),"")</f>
        <v/>
      </c>
      <c r="F43">
        <f>IFERROR(LEFT(VLOOKUP(T_Importe[[#This Row],[Órden de Trabajo]],Datos[],4,0),100),"")</f>
        <v/>
      </c>
      <c r="G43">
        <f>IFERROR(LEFT(VLOOKUP(T_Importe[[#This Row],[Órden de Trabajo]],Datos[],5,0),100),"")</f>
        <v/>
      </c>
      <c r="H43">
        <f>IFERROR(LEFT(VLOOKUP(T_Importe[[#This Row],[Órden de Trabajo]],Datos[],6,0),10),"")</f>
        <v/>
      </c>
      <c r="I43">
        <f>IFERROR(LEFT(VLOOKUP(T_Importe[[#This Row],[Órden de Trabajo]],Datos[],7,0),10),"")</f>
        <v/>
      </c>
      <c r="J43">
        <f>IFERROR(VLOOKUP(T_Importe[[#This Row],[Órden de Trabajo]],Datos[],8,0),"")</f>
        <v/>
      </c>
      <c r="K43">
        <f>IFERROR(VLOOKUP(T_Importe[[#This Row],[Órden de Trabajo]],Datos[],9,0),"")</f>
        <v/>
      </c>
      <c r="L43">
        <f>IFERROR(VLOOKUP(T_Importe[[#This Row],[Abierto por]],T_Ingeniero[],2,0),"")</f>
        <v/>
      </c>
      <c r="M43">
        <f>RIGHT(T_Importe[[#Headers],[Empresa GMIT]],4)</f>
        <v/>
      </c>
      <c r="N43">
        <f>IFERROR(ROUND(((T_Importe[[#This Row],[Final de la ventana]]-T_Importe[[#This Row],[Inicio programado]])*1440),0),0)</f>
        <v/>
      </c>
    </row>
    <row r="44">
      <c r="A44">
        <f>RIGHT(T_Importe[[#This Row],[Órden de Trabajo]],5)</f>
        <v/>
      </c>
      <c r="C44">
        <f>IFERROR(VLOOKUP(T_Importe[[#This Row],[Órden de Trabajo]],Datos[],2,0),"")</f>
        <v/>
      </c>
      <c r="D44">
        <f>IFERROR(VLOOKUP(E44,Datos_tecnicos[],2,0),"")</f>
        <v/>
      </c>
      <c r="E44">
        <f>IFERROR(VLOOKUP(T_Importe[[#This Row],[Órden de Trabajo]],Datos[],3,0),"")</f>
        <v/>
      </c>
      <c r="F44">
        <f>IFERROR(LEFT(VLOOKUP(T_Importe[[#This Row],[Órden de Trabajo]],Datos[],4,0),100),"")</f>
        <v/>
      </c>
      <c r="G44">
        <f>IFERROR(LEFT(VLOOKUP(T_Importe[[#This Row],[Órden de Trabajo]],Datos[],5,0),100),"")</f>
        <v/>
      </c>
      <c r="H44">
        <f>IFERROR(LEFT(VLOOKUP(T_Importe[[#This Row],[Órden de Trabajo]],Datos[],6,0),10),"")</f>
        <v/>
      </c>
      <c r="I44">
        <f>IFERROR(LEFT(VLOOKUP(T_Importe[[#This Row],[Órden de Trabajo]],Datos[],7,0),10),"")</f>
        <v/>
      </c>
      <c r="J44">
        <f>IFERROR(VLOOKUP(T_Importe[[#This Row],[Órden de Trabajo]],Datos[],8,0),"")</f>
        <v/>
      </c>
      <c r="K44">
        <f>IFERROR(VLOOKUP(T_Importe[[#This Row],[Órden de Trabajo]],Datos[],9,0),"")</f>
        <v/>
      </c>
      <c r="L44">
        <f>IFERROR(VLOOKUP(T_Importe[[#This Row],[Abierto por]],T_Ingeniero[],2,0),"")</f>
        <v/>
      </c>
      <c r="M44">
        <f>RIGHT(T_Importe[[#Headers],[Empresa GMIT]],4)</f>
        <v/>
      </c>
      <c r="N44">
        <f>IFERROR(ROUND(((T_Importe[[#This Row],[Final de la ventana]]-T_Importe[[#This Row],[Inicio programado]])*1440),0),0)</f>
        <v/>
      </c>
    </row>
    <row r="45">
      <c r="A45">
        <f>RIGHT(T_Importe[[#This Row],[Órden de Trabajo]],5)</f>
        <v/>
      </c>
      <c r="C45">
        <f>IFERROR(VLOOKUP(T_Importe[[#This Row],[Órden de Trabajo]],Datos[],2,0),"")</f>
        <v/>
      </c>
      <c r="D45">
        <f>IFERROR(VLOOKUP(E45,Datos_tecnicos[],2,0),"")</f>
        <v/>
      </c>
      <c r="E45">
        <f>IFERROR(VLOOKUP(T_Importe[[#This Row],[Órden de Trabajo]],Datos[],3,0),"")</f>
        <v/>
      </c>
      <c r="F45">
        <f>IFERROR(LEFT(VLOOKUP(T_Importe[[#This Row],[Órden de Trabajo]],Datos[],4,0),100),"")</f>
        <v/>
      </c>
      <c r="G45">
        <f>IFERROR(LEFT(VLOOKUP(T_Importe[[#This Row],[Órden de Trabajo]],Datos[],5,0),100),"")</f>
        <v/>
      </c>
      <c r="H45">
        <f>IFERROR(LEFT(VLOOKUP(T_Importe[[#This Row],[Órden de Trabajo]],Datos[],6,0),10),"")</f>
        <v/>
      </c>
      <c r="I45">
        <f>IFERROR(LEFT(VLOOKUP(T_Importe[[#This Row],[Órden de Trabajo]],Datos[],7,0),10),"")</f>
        <v/>
      </c>
      <c r="J45">
        <f>IFERROR(VLOOKUP(T_Importe[[#This Row],[Órden de Trabajo]],Datos[],8,0),"")</f>
        <v/>
      </c>
      <c r="K45">
        <f>IFERROR(VLOOKUP(T_Importe[[#This Row],[Órden de Trabajo]],Datos[],9,0),"")</f>
        <v/>
      </c>
      <c r="L45">
        <f>IFERROR(VLOOKUP(T_Importe[[#This Row],[Abierto por]],T_Ingeniero[],2,0),"")</f>
        <v/>
      </c>
      <c r="M45">
        <f>RIGHT(T_Importe[[#Headers],[Empresa GMIT]],4)</f>
        <v/>
      </c>
      <c r="N45">
        <f>IFERROR(ROUND(((T_Importe[[#This Row],[Final de la ventana]]-T_Importe[[#This Row],[Inicio programado]])*1440),0),0)</f>
        <v/>
      </c>
    </row>
    <row r="46">
      <c r="A46">
        <f>RIGHT(T_Importe[[#This Row],[Órden de Trabajo]],5)</f>
        <v/>
      </c>
      <c r="C46">
        <f>IFERROR(VLOOKUP(T_Importe[[#This Row],[Órden de Trabajo]],Datos[],2,0),"")</f>
        <v/>
      </c>
      <c r="D46">
        <f>IFERROR(VLOOKUP(E46,Datos_tecnicos[],2,0),"")</f>
        <v/>
      </c>
      <c r="E46">
        <f>IFERROR(VLOOKUP(T_Importe[[#This Row],[Órden de Trabajo]],Datos[],3,0),"")</f>
        <v/>
      </c>
      <c r="F46">
        <f>IFERROR(LEFT(VLOOKUP(T_Importe[[#This Row],[Órden de Trabajo]],Datos[],4,0),100),"")</f>
        <v/>
      </c>
      <c r="G46">
        <f>IFERROR(LEFT(VLOOKUP(T_Importe[[#This Row],[Órden de Trabajo]],Datos[],5,0),100),"")</f>
        <v/>
      </c>
      <c r="H46">
        <f>IFERROR(LEFT(VLOOKUP(T_Importe[[#This Row],[Órden de Trabajo]],Datos[],6,0),10),"")</f>
        <v/>
      </c>
      <c r="I46">
        <f>IFERROR(LEFT(VLOOKUP(T_Importe[[#This Row],[Órden de Trabajo]],Datos[],7,0),10),"")</f>
        <v/>
      </c>
      <c r="J46">
        <f>IFERROR(VLOOKUP(T_Importe[[#This Row],[Órden de Trabajo]],Datos[],8,0),"")</f>
        <v/>
      </c>
      <c r="K46">
        <f>IFERROR(VLOOKUP(T_Importe[[#This Row],[Órden de Trabajo]],Datos[],9,0),"")</f>
        <v/>
      </c>
      <c r="L46">
        <f>IFERROR(VLOOKUP(T_Importe[[#This Row],[Abierto por]],T_Ingeniero[],2,0),"")</f>
        <v/>
      </c>
      <c r="M46">
        <f>RIGHT(T_Importe[[#Headers],[Empresa GMIT]],4)</f>
        <v/>
      </c>
      <c r="N46">
        <f>IFERROR(ROUND(((T_Importe[[#This Row],[Final de la ventana]]-T_Importe[[#This Row],[Inicio programado]])*1440),0),0)</f>
        <v/>
      </c>
    </row>
    <row r="47">
      <c r="A47">
        <f>RIGHT(T_Importe[[#This Row],[Órden de Trabajo]],5)</f>
        <v/>
      </c>
      <c r="C47">
        <f>IFERROR(VLOOKUP(T_Importe[[#This Row],[Órden de Trabajo]],Datos[],2,0),"")</f>
        <v/>
      </c>
      <c r="D47">
        <f>IFERROR(VLOOKUP(E47,Datos_tecnicos[],2,0),"")</f>
        <v/>
      </c>
      <c r="E47">
        <f>IFERROR(VLOOKUP(T_Importe[[#This Row],[Órden de Trabajo]],Datos[],3,0),"")</f>
        <v/>
      </c>
      <c r="F47">
        <f>IFERROR(LEFT(VLOOKUP(T_Importe[[#This Row],[Órden de Trabajo]],Datos[],4,0),100),"")</f>
        <v/>
      </c>
      <c r="G47">
        <f>IFERROR(LEFT(VLOOKUP(T_Importe[[#This Row],[Órden de Trabajo]],Datos[],5,0),100),"")</f>
        <v/>
      </c>
      <c r="H47">
        <f>IFERROR(LEFT(VLOOKUP(T_Importe[[#This Row],[Órden de Trabajo]],Datos[],6,0),10),"")</f>
        <v/>
      </c>
      <c r="I47">
        <f>IFERROR(LEFT(VLOOKUP(T_Importe[[#This Row],[Órden de Trabajo]],Datos[],7,0),10),"")</f>
        <v/>
      </c>
      <c r="J47">
        <f>IFERROR(VLOOKUP(T_Importe[[#This Row],[Órden de Trabajo]],Datos[],8,0),"")</f>
        <v/>
      </c>
      <c r="K47">
        <f>IFERROR(VLOOKUP(T_Importe[[#This Row],[Órden de Trabajo]],Datos[],9,0),"")</f>
        <v/>
      </c>
      <c r="L47">
        <f>IFERROR(VLOOKUP(T_Importe[[#This Row],[Abierto por]],T_Ingeniero[],2,0),"")</f>
        <v/>
      </c>
      <c r="M47">
        <f>RIGHT(T_Importe[[#Headers],[Empresa GMIT]],4)</f>
        <v/>
      </c>
      <c r="N47">
        <f>IFERROR(ROUND(((T_Importe[[#This Row],[Final de la ventana]]-T_Importe[[#This Row],[Inicio programado]])*1440),0),0)</f>
        <v/>
      </c>
    </row>
    <row r="48">
      <c r="A48">
        <f>RIGHT(T_Importe[[#This Row],[Órden de Trabajo]],5)</f>
        <v/>
      </c>
      <c r="C48">
        <f>IFERROR(VLOOKUP(T_Importe[[#This Row],[Órden de Trabajo]],Datos[],2,0),"")</f>
        <v/>
      </c>
      <c r="D48">
        <f>IFERROR(VLOOKUP(E48,Datos_tecnicos[],2,0),"")</f>
        <v/>
      </c>
      <c r="E48">
        <f>IFERROR(VLOOKUP(T_Importe[[#This Row],[Órden de Trabajo]],Datos[],3,0),"")</f>
        <v/>
      </c>
      <c r="F48">
        <f>IFERROR(LEFT(VLOOKUP(T_Importe[[#This Row],[Órden de Trabajo]],Datos[],4,0),100),"")</f>
        <v/>
      </c>
      <c r="G48">
        <f>IFERROR(LEFT(VLOOKUP(T_Importe[[#This Row],[Órden de Trabajo]],Datos[],5,0),100),"")</f>
        <v/>
      </c>
      <c r="H48">
        <f>IFERROR(LEFT(VLOOKUP(T_Importe[[#This Row],[Órden de Trabajo]],Datos[],6,0),10),"")</f>
        <v/>
      </c>
      <c r="I48">
        <f>IFERROR(LEFT(VLOOKUP(T_Importe[[#This Row],[Órden de Trabajo]],Datos[],7,0),10),"")</f>
        <v/>
      </c>
      <c r="J48">
        <f>IFERROR(VLOOKUP(T_Importe[[#This Row],[Órden de Trabajo]],Datos[],8,0),"")</f>
        <v/>
      </c>
      <c r="K48">
        <f>IFERROR(VLOOKUP(T_Importe[[#This Row],[Órden de Trabajo]],Datos[],9,0),"")</f>
        <v/>
      </c>
      <c r="L48">
        <f>IFERROR(VLOOKUP(T_Importe[[#This Row],[Abierto por]],T_Ingeniero[],2,0),"")</f>
        <v/>
      </c>
      <c r="M48">
        <f>RIGHT(T_Importe[[#Headers],[Empresa GMIT]],4)</f>
        <v/>
      </c>
      <c r="N48">
        <f>IFERROR(ROUND(((T_Importe[[#This Row],[Final de la ventana]]-T_Importe[[#This Row],[Inicio programado]])*1440),0),0)</f>
        <v/>
      </c>
    </row>
    <row r="49">
      <c r="A49">
        <f>RIGHT(T_Importe[[#This Row],[Órden de Trabajo]],5)</f>
        <v/>
      </c>
      <c r="C49">
        <f>IFERROR(VLOOKUP(T_Importe[[#This Row],[Órden de Trabajo]],Datos[],2,0),"")</f>
        <v/>
      </c>
      <c r="D49">
        <f>IFERROR(VLOOKUP(E49,Datos_tecnicos[],2,0),"")</f>
        <v/>
      </c>
      <c r="E49">
        <f>IFERROR(VLOOKUP(T_Importe[[#This Row],[Órden de Trabajo]],Datos[],3,0),"")</f>
        <v/>
      </c>
      <c r="F49">
        <f>IFERROR(LEFT(VLOOKUP(T_Importe[[#This Row],[Órden de Trabajo]],Datos[],4,0),100),"")</f>
        <v/>
      </c>
      <c r="G49">
        <f>IFERROR(LEFT(VLOOKUP(T_Importe[[#This Row],[Órden de Trabajo]],Datos[],5,0),100),"")</f>
        <v/>
      </c>
      <c r="H49">
        <f>IFERROR(LEFT(VLOOKUP(T_Importe[[#This Row],[Órden de Trabajo]],Datos[],6,0),10),"")</f>
        <v/>
      </c>
      <c r="I49">
        <f>IFERROR(LEFT(VLOOKUP(T_Importe[[#This Row],[Órden de Trabajo]],Datos[],7,0),10),"")</f>
        <v/>
      </c>
      <c r="J49">
        <f>IFERROR(VLOOKUP(T_Importe[[#This Row],[Órden de Trabajo]],Datos[],8,0),"")</f>
        <v/>
      </c>
      <c r="K49">
        <f>IFERROR(VLOOKUP(T_Importe[[#This Row],[Órden de Trabajo]],Datos[],9,0),"")</f>
        <v/>
      </c>
      <c r="L49">
        <f>IFERROR(VLOOKUP(T_Importe[[#This Row],[Abierto por]],T_Ingeniero[],2,0),"")</f>
        <v/>
      </c>
      <c r="M49">
        <f>RIGHT(T_Importe[[#Headers],[Empresa GMIT]],4)</f>
        <v/>
      </c>
      <c r="N49">
        <f>IFERROR(ROUND(((T_Importe[[#This Row],[Final de la ventana]]-T_Importe[[#This Row],[Inicio programado]])*1440),0),0)</f>
        <v/>
      </c>
    </row>
    <row r="50">
      <c r="A50">
        <f>RIGHT(T_Importe[[#This Row],[Órden de Trabajo]],5)</f>
        <v/>
      </c>
      <c r="C50">
        <f>IFERROR(VLOOKUP(T_Importe[[#This Row],[Órden de Trabajo]],Datos[],2,0),"")</f>
        <v/>
      </c>
      <c r="D50">
        <f>IFERROR(VLOOKUP(E50,Datos_tecnicos[],2,0),"")</f>
        <v/>
      </c>
      <c r="E50">
        <f>IFERROR(VLOOKUP(T_Importe[[#This Row],[Órden de Trabajo]],Datos[],3,0),"")</f>
        <v/>
      </c>
      <c r="F50">
        <f>IFERROR(LEFT(VLOOKUP(T_Importe[[#This Row],[Órden de Trabajo]],Datos[],4,0),100),"")</f>
        <v/>
      </c>
      <c r="G50">
        <f>IFERROR(LEFT(VLOOKUP(T_Importe[[#This Row],[Órden de Trabajo]],Datos[],5,0),100),"")</f>
        <v/>
      </c>
      <c r="H50">
        <f>IFERROR(LEFT(VLOOKUP(T_Importe[[#This Row],[Órden de Trabajo]],Datos[],6,0),10),"")</f>
        <v/>
      </c>
      <c r="I50">
        <f>IFERROR(LEFT(VLOOKUP(T_Importe[[#This Row],[Órden de Trabajo]],Datos[],7,0),10),"")</f>
        <v/>
      </c>
      <c r="J50">
        <f>IFERROR(VLOOKUP(T_Importe[[#This Row],[Órden de Trabajo]],Datos[],8,0),"")</f>
        <v/>
      </c>
      <c r="K50">
        <f>IFERROR(VLOOKUP(T_Importe[[#This Row],[Órden de Trabajo]],Datos[],9,0),"")</f>
        <v/>
      </c>
      <c r="L50">
        <f>IFERROR(VLOOKUP(T_Importe[[#This Row],[Abierto por]],T_Ingeniero[],2,0),"")</f>
        <v/>
      </c>
      <c r="M50">
        <f>RIGHT(T_Importe[[#Headers],[Empresa GMIT]],4)</f>
        <v/>
      </c>
      <c r="N50">
        <f>IFERROR(ROUND(((T_Importe[[#This Row],[Final de la ventana]]-T_Importe[[#This Row],[Inicio programado]])*1440),0),0)</f>
        <v/>
      </c>
    </row>
    <row r="51">
      <c r="A51">
        <f>RIGHT(T_Importe[[#This Row],[Órden de Trabajo]],5)</f>
        <v/>
      </c>
      <c r="C51">
        <f>IFERROR(VLOOKUP(T_Importe[[#This Row],[Órden de Trabajo]],Datos[],2,0),"")</f>
        <v/>
      </c>
      <c r="D51">
        <f>IFERROR(VLOOKUP(E51,Datos_tecnicos[],2,0),"")</f>
        <v/>
      </c>
      <c r="E51">
        <f>IFERROR(VLOOKUP(T_Importe[[#This Row],[Órden de Trabajo]],Datos[],3,0),"")</f>
        <v/>
      </c>
      <c r="F51">
        <f>IFERROR(LEFT(VLOOKUP(T_Importe[[#This Row],[Órden de Trabajo]],Datos[],4,0),100),"")</f>
        <v/>
      </c>
      <c r="G51">
        <f>IFERROR(LEFT(VLOOKUP(T_Importe[[#This Row],[Órden de Trabajo]],Datos[],5,0),100),"")</f>
        <v/>
      </c>
      <c r="H51">
        <f>IFERROR(LEFT(VLOOKUP(T_Importe[[#This Row],[Órden de Trabajo]],Datos[],6,0),10),"")</f>
        <v/>
      </c>
      <c r="I51">
        <f>IFERROR(LEFT(VLOOKUP(T_Importe[[#This Row],[Órden de Trabajo]],Datos[],7,0),10),"")</f>
        <v/>
      </c>
      <c r="J51">
        <f>IFERROR(VLOOKUP(T_Importe[[#This Row],[Órden de Trabajo]],Datos[],8,0),"")</f>
        <v/>
      </c>
      <c r="K51">
        <f>IFERROR(VLOOKUP(T_Importe[[#This Row],[Órden de Trabajo]],Datos[],9,0),"")</f>
        <v/>
      </c>
      <c r="L51">
        <f>IFERROR(VLOOKUP(T_Importe[[#This Row],[Abierto por]],T_Ingeniero[],2,0),"")</f>
        <v/>
      </c>
      <c r="M51">
        <f>RIGHT(T_Importe[[#Headers],[Empresa GMIT]],4)</f>
        <v/>
      </c>
      <c r="N51">
        <f>IFERROR(ROUND(((T_Importe[[#This Row],[Final de la ventana]]-T_Importe[[#This Row],[Inicio programado]])*1440),0),0)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2024-03-13T15:58:20Z</dcterms:created>
  <dcterms:modified xsi:type="dcterms:W3CDTF">2024-03-13T15:58:20Z</dcterms:modified>
</cp:coreProperties>
</file>