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tables/table3.xml" ContentType="application/vnd.openxmlformats-officedocument.spreadsheetml.table+xml"/>
  <Override PartName="/xl/worksheets/sheet3.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0730" windowHeight="11160" tabRatio="600" firstSheet="0" activeTab="1" autoFilterDateGrouping="1"/>
  </bookViews>
  <sheets>
    <sheet name="Importe" sheetId="1" state="visible" r:id="rId1"/>
    <sheet name="Maestro" sheetId="2" state="visible" r:id="rId2"/>
    <sheet name="Descarga" sheetId="3" state="visible" r:id="rId3"/>
  </sheets>
  <definedNames/>
  <calcPr calcId="152511" fullCalcOnLoad="1"/>
</workbook>
</file>

<file path=xl/styles.xml><?xml version="1.0" encoding="utf-8"?>
<styleSheet xmlns="http://schemas.openxmlformats.org/spreadsheetml/2006/main">
  <numFmts count="2">
    <numFmt numFmtId="164" formatCode="mm\-dd\-yyyy\ hh:mm:ss"/>
    <numFmt numFmtId="165" formatCode="yyyy-mm-dd h:mm:ss"/>
  </numFmts>
  <fonts count="5">
    <font>
      <name val="Calibri"/>
      <family val="2"/>
      <color theme="1"/>
      <sz val="11"/>
      <scheme val="minor"/>
    </font>
    <font>
      <name val="Calibri"/>
      <family val="2"/>
      <b val="1"/>
      <sz val="11"/>
    </font>
    <font>
      <name val="Calibri"/>
      <family val="2"/>
      <b val="1"/>
      <color indexed="8"/>
      <sz val="11"/>
      <scheme val="minor"/>
    </font>
    <font>
      <name val="Calibri"/>
      <family val="2"/>
      <color rgb="FF000000"/>
      <sz val="11"/>
      <scheme val="minor"/>
    </font>
    <font>
      <name val="Calibri"/>
      <family val="2"/>
      <b val="1"/>
      <color theme="0"/>
      <sz val="11"/>
      <scheme val="minor"/>
    </font>
  </fonts>
  <fills count="4">
    <fill>
      <patternFill/>
    </fill>
    <fill>
      <patternFill patternType="gray125"/>
    </fill>
    <fill>
      <patternFill patternType="solid">
        <fgColor theme="4"/>
        <bgColor theme="4"/>
      </patternFill>
    </fill>
    <fill>
      <patternFill patternType="solid">
        <fgColor theme="9" tint="0.3999755851924192"/>
        <bgColor indexed="64"/>
      </patternFill>
    </fill>
  </fills>
  <borders count="4">
    <border>
      <left/>
      <right/>
      <top/>
      <bottom/>
      <diagonal/>
    </border>
    <border>
      <left style="thin">
        <color theme="4" tint="0.3999755851924192"/>
      </left>
      <right/>
      <top style="thin">
        <color theme="4" tint="0.3999755851924192"/>
      </top>
      <bottom style="thin">
        <color theme="4" tint="0.3999755851924192"/>
      </bottom>
      <diagonal/>
    </border>
    <border>
      <left/>
      <right/>
      <top style="thin">
        <color theme="4" tint="0.3999755851924192"/>
      </top>
      <bottom style="thin">
        <color theme="4" tint="0.3999755851924192"/>
      </bottom>
      <diagonal/>
    </border>
    <border>
      <left/>
      <right style="thin">
        <color theme="4" tint="0.3999755851924192"/>
      </right>
      <top style="thin">
        <color theme="4" tint="0.3999755851924192"/>
      </top>
      <bottom style="thin">
        <color theme="4" tint="0.3999755851924192"/>
      </bottom>
      <diagonal/>
    </border>
  </borders>
  <cellStyleXfs count="1">
    <xf numFmtId="0" fontId="0" fillId="0" borderId="0"/>
  </cellStyleXfs>
  <cellXfs count="22">
    <xf numFmtId="0" fontId="0" fillId="0" borderId="0" pivotButton="0" quotePrefix="0" xfId="0"/>
    <xf numFmtId="0" fontId="4" fillId="2" borderId="1" pivotButton="0" quotePrefix="0" xfId="0"/>
    <xf numFmtId="0" fontId="4" fillId="2" borderId="3" pivotButton="0" quotePrefix="0" xfId="0"/>
    <xf numFmtId="0" fontId="1" fillId="0" borderId="0" pivotButton="0" quotePrefix="0" xfId="0"/>
    <xf numFmtId="0" fontId="2" fillId="0" borderId="0" pivotButton="0" quotePrefix="0" xfId="0"/>
    <xf numFmtId="0" fontId="3" fillId="0" borderId="0" applyAlignment="1" pivotButton="0" quotePrefix="0" xfId="0">
      <alignment vertical="top"/>
    </xf>
    <xf numFmtId="0" fontId="0" fillId="0" borderId="0" applyAlignment="1" pivotButton="0" quotePrefix="0" xfId="0">
      <alignment vertical="top"/>
    </xf>
    <xf numFmtId="14" fontId="3" fillId="0" borderId="0" applyAlignment="1" pivotButton="0" quotePrefix="0" xfId="0">
      <alignment vertical="top"/>
    </xf>
    <xf numFmtId="1" fontId="3" fillId="0" borderId="0" applyAlignment="1" pivotButton="0" quotePrefix="0" xfId="0">
      <alignment vertical="top"/>
    </xf>
    <xf numFmtId="49" fontId="3" fillId="3" borderId="0" applyAlignment="1" pivotButton="0" quotePrefix="0" xfId="0">
      <alignment vertical="top"/>
    </xf>
    <xf numFmtId="0" fontId="4" fillId="2" borderId="2" pivotButton="0" quotePrefix="0" xfId="0"/>
    <xf numFmtId="0" fontId="0" fillId="0" borderId="1" pivotButton="0" quotePrefix="0" xfId="0"/>
    <xf numFmtId="1" fontId="0" fillId="0" borderId="0" pivotButton="0" quotePrefix="0" xfId="0"/>
    <xf numFmtId="49" fontId="0" fillId="0" borderId="0" applyAlignment="1" pivotButton="0" quotePrefix="0" xfId="0">
      <alignment vertical="top"/>
    </xf>
    <xf numFmtId="164" fontId="0" fillId="0" borderId="0" applyAlignment="1" pivotButton="0" quotePrefix="0" xfId="0">
      <alignment vertical="top"/>
    </xf>
    <xf numFmtId="0" fontId="0" fillId="3" borderId="0" pivotButton="0" quotePrefix="0" xfId="0"/>
    <xf numFmtId="14" fontId="0" fillId="0" borderId="0" pivotButton="0" quotePrefix="0" xfId="0"/>
    <xf numFmtId="2" fontId="0" fillId="0" borderId="0" pivotButton="0" quotePrefix="0" xfId="0"/>
    <xf numFmtId="14" fontId="0" fillId="0" borderId="0" applyAlignment="1" pivotButton="0" quotePrefix="0" xfId="0">
      <alignment vertical="top"/>
    </xf>
    <xf numFmtId="0" fontId="0" fillId="0" borderId="0" pivotButton="0" quotePrefix="0" xfId="0"/>
    <xf numFmtId="165" fontId="3" fillId="0" borderId="0" applyAlignment="1" pivotButton="0" quotePrefix="0" xfId="0">
      <alignment vertical="top"/>
    </xf>
    <xf numFmtId="165" fontId="0" fillId="0" borderId="0" pivotButton="0" quotePrefix="0" xfId="0"/>
  </cellXfs>
  <cellStyles count="1">
    <cellStyle name="Normal" xfId="0" builtinId="0"/>
  </cellStyles>
  <dxfs count="31">
    <dxf>
      <numFmt numFmtId="164" formatCode="mm\-dd\-yyyy\ hh:mm:ss"/>
      <alignment horizontal="general" vertical="top"/>
    </dxf>
    <dxf>
      <numFmt numFmtId="164" formatCode="mm\-dd\-yyyy\ hh:mm:ss"/>
      <alignment horizontal="general" vertical="top"/>
    </dxf>
    <dxf>
      <numFmt numFmtId="30" formatCode="@"/>
      <alignment horizontal="general" vertical="top"/>
    </dxf>
    <dxf>
      <numFmt numFmtId="164" formatCode="mm\-dd\-yyyy\ hh:mm:ss"/>
      <alignment horizontal="general" vertical="top"/>
    </dxf>
    <dxf>
      <numFmt numFmtId="19" formatCode="d/mm/yyyy"/>
      <alignment horizontal="general" vertical="top"/>
    </dxf>
    <dxf>
      <numFmt numFmtId="19" formatCode="d/mm/yyyy"/>
      <alignment horizontal="general" vertical="top"/>
    </dxf>
    <dxf>
      <numFmt numFmtId="30" formatCode="@"/>
      <alignment horizontal="general" vertical="top"/>
    </dxf>
    <dxf>
      <numFmt numFmtId="30" formatCode="@"/>
      <alignment horizontal="general" vertical="top"/>
    </dxf>
    <dxf>
      <numFmt numFmtId="30" formatCode="@"/>
      <alignment horizontal="general" vertical="top"/>
    </dxf>
    <dxf>
      <numFmt numFmtId="30" formatCode="@"/>
      <alignment horizontal="general" vertical="top"/>
    </dxf>
    <dxf>
      <numFmt numFmtId="30" formatCode="@"/>
      <alignment horizontal="general" vertical="top"/>
    </dxf>
    <dxf>
      <alignment horizontal="general" vertical="top"/>
    </dxf>
    <dxf>
      <font>
        <name val="Calibri"/>
        <b val="1"/>
        <strike val="0"/>
        <outline val="0"/>
        <shadow val="0"/>
        <condense val="0"/>
        <color auto="1"/>
        <extend val="0"/>
        <sz val="11"/>
        <vertAlign val="baseline"/>
      </font>
    </dxf>
    <dxf>
      <border outline="0">
        <top style="thin">
          <color theme="4" tint="0.3999755851924192"/>
        </top>
      </border>
    </dxf>
    <dxf>
      <border outline="0">
        <bottom style="thin">
          <color theme="4" tint="0.3999755851924192"/>
        </bottom>
      </border>
    </dxf>
    <dxf>
      <font>
        <name val="Calibri"/>
        <b val="1"/>
        <strike val="0"/>
        <outline val="0"/>
        <shadow val="0"/>
        <condense val="0"/>
        <color theme="0"/>
        <extend val="0"/>
        <sz val="11"/>
        <vertAlign val="baseline"/>
        <scheme val="minor"/>
      </font>
      <fill>
        <patternFill patternType="solid">
          <fgColor theme="4"/>
          <bgColor theme="4"/>
        </patternFill>
      </fill>
    </dxf>
    <dxf>
      <numFmt numFmtId="2" formatCode="0.00"/>
    </dxf>
    <dxf>
      <numFmt numFmtId="0" formatCode="General"/>
    </dxf>
    <dxf>
      <numFmt numFmtId="0" formatCode="General"/>
    </dxf>
    <dxf>
      <numFmt numFmtId="0" formatCode="General"/>
    </dxf>
    <dxf>
      <numFmt numFmtId="0" formatCode="General"/>
    </dxf>
    <dxf>
      <numFmt numFmtId="1" formatCode="0"/>
    </dxf>
    <dxf>
      <numFmt numFmtId="19" formatCode="d/mm/yyyy"/>
    </dxf>
    <dxf>
      <numFmt numFmtId="0" formatCode="General"/>
    </dxf>
    <dxf>
      <numFmt numFmtId="0" formatCode="General"/>
    </dxf>
    <dxf>
      <numFmt numFmtId="0" formatCode="General"/>
      <alignment horizontal="general" vertical="top"/>
    </dxf>
    <dxf>
      <numFmt numFmtId="0" formatCode="General"/>
    </dxf>
    <dxf>
      <numFmt numFmtId="0" formatCode="General"/>
    </dxf>
    <dxf>
      <fill>
        <patternFill patternType="solid">
          <fgColor indexed="64"/>
          <bgColor theme="9" tint="0.3999755851924192"/>
        </patternFill>
      </fill>
    </dxf>
    <dxf>
      <numFmt numFmtId="0" formatCode="General"/>
    </dxf>
    <dxf>
      <font>
        <name val="Calibri"/>
        <b val="1"/>
        <strike val="0"/>
        <outline val="0"/>
        <shadow val="0"/>
        <condense val="0"/>
        <color auto="1"/>
        <extend val="0"/>
        <sz val="11"/>
        <vertAlign val="baseline"/>
      </font>
      <border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T_Importe" displayName="T_Importe" ref="A1:N51" headerRowCount="1" totalsRowShown="0" headerRowDxfId="30">
  <autoFilter ref="A1:N51"/>
  <tableColumns count="14">
    <tableColumn id="1" name="Numero Tarea" dataDxfId="29">
      <calculatedColumnFormula>RIGHT(T_Importe[[#This Row],[Órden de Trabajo]],5)</calculatedColumnFormula>
    </tableColumn>
    <tableColumn id="2" name="Órden de Trabajo" dataDxfId="28"/>
    <tableColumn id="3" name="Número" dataDxfId="27">
      <calculatedColumnFormula>IFERROR(VLOOKUP(T_Importe[[#This Row],[Órden de Trabajo]],Datos[],2,0),"")</calculatedColumnFormula>
    </tableColumn>
    <tableColumn id="4" name="Asignado a" dataDxfId="26">
      <calculatedColumnFormula>IFERROR(VLOOKUP(E2,Datos_tecnicos[],2,0),"")</calculatedColumnFormula>
    </tableColumn>
    <tableColumn id="5" name="Tecnico" dataDxfId="25">
      <calculatedColumnFormula>IFERROR(VLOOKUP(T_Importe[[#This Row],[Órden de Trabajo]],Datos[],3,0),"")</calculatedColumnFormula>
    </tableColumn>
    <tableColumn id="6" name="Breve descripción" dataDxfId="24">
      <calculatedColumnFormula>IFERROR(LEFT(VLOOKUP(T_Importe[[#This Row],[Órden de Trabajo]],Datos[],4,0),100),"")</calculatedColumnFormula>
    </tableColumn>
    <tableColumn id="7" name="Descripción" dataDxfId="23">
      <calculatedColumnFormula>IFERROR(LEFT(VLOOKUP(T_Importe[[#This Row],[Órden de Trabajo]],Datos[],5,0),100),"")</calculatedColumnFormula>
    </tableColumn>
    <tableColumn id="8" name="Inicio programado" dataDxfId="22">
      <calculatedColumnFormula>IFERROR(LEFT(VLOOKUP(T_Importe[[#This Row],[Órden de Trabajo]],Datos[],6,0),10),"")</calculatedColumnFormula>
    </tableColumn>
    <tableColumn id="9" name="Final de la ventana" dataDxfId="21">
      <calculatedColumnFormula>IFERROR(LEFT(VLOOKUP(T_Importe[[#This Row],[Órden de Trabajo]],Datos[],7,0),10),"")</calculatedColumnFormula>
    </tableColumn>
    <tableColumn id="10" name="Sitio de trabajo" dataDxfId="20">
      <calculatedColumnFormula>IFERROR(VLOOKUP(T_Importe[[#This Row],[Órden de Trabajo]],Datos[],8,0),"")</calculatedColumnFormula>
    </tableColumn>
    <tableColumn id="11" name="Abierto por" dataDxfId="19">
      <calculatedColumnFormula>IFERROR(VLOOKUP(T_Importe[[#This Row],[Órden de Trabajo]],Datos[],9,0),"")</calculatedColumnFormula>
    </tableColumn>
    <tableColumn id="12" name="Telefono" dataDxfId="18">
      <calculatedColumnFormula>IFERROR(VLOOKUP(T_Importe[[#This Row],[Abierto por]],T_Ingeniero[],2,0),"")</calculatedColumnFormula>
    </tableColumn>
    <tableColumn id="13" name="Empresa GMIT" dataDxfId="17">
      <calculatedColumnFormula>RIGHT(T_Importe[[#Headers],[Empresa GMIT]],4)</calculatedColumnFormula>
    </tableColumn>
    <tableColumn id="14" name="Duracion" dataDxfId="16">
      <calculatedColumnFormula>IFERROR(ROUND(((T_Importe[[#This Row],[Final de la ventana]]-T_Importe[[#This Row],[Inicio programado]])*1440),0),0)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Datos_tecnicos" displayName="Datos_tecnicos" ref="A1:B36" headerRowCount="1" totalsRowShown="0">
  <autoFilter ref="A1:B36"/>
  <tableColumns count="2">
    <tableColumn id="1" name="Asignado a"/>
    <tableColumn id="2" name="Cedula"/>
  </tableColumns>
  <tableStyleInfo name="TableStyleMedium2" showFirstColumn="0" showLastColumn="0" showRowStripes="1" showColumnStripes="0"/>
</table>
</file>

<file path=xl/tables/table3.xml><?xml version="1.0" encoding="utf-8"?>
<table xmlns="http://schemas.openxmlformats.org/spreadsheetml/2006/main" id="3" name="T_Ingeniero" displayName="T_Ingeniero" ref="D1:F167" headerRowCount="1" totalsRowShown="0" headerRowDxfId="15" headerRowBorderDxfId="14" tableBorderDxfId="13">
  <autoFilter ref="D1:F167"/>
  <sortState ref="D2:E167">
    <sortCondition ref="D1:D167"/>
  </sortState>
  <tableColumns count="3">
    <tableColumn id="1" name="Ingeniero"/>
    <tableColumn id="2" name="Telefono"/>
    <tableColumn id="3" name="Cedula"/>
  </tableColumns>
  <tableStyleInfo name="TableStyleMedium2" showFirstColumn="0" showLastColumn="0" showRowStripes="1" showColumnStripes="0"/>
</table>
</file>

<file path=xl/tables/table4.xml><?xml version="1.0" encoding="utf-8"?>
<table xmlns="http://schemas.openxmlformats.org/spreadsheetml/2006/main" id="4" name="Datos" displayName="Datos" ref="A1:L51" headerRowCount="1" totalsRowShown="0" headerRowDxfId="12" dataDxfId="11">
  <autoFilter ref="A1:L51"/>
  <tableColumns count="12">
    <tableColumn id="1" name="Órden de Trabajo" dataDxfId="10"/>
    <tableColumn id="2" name="Número" dataDxfId="9"/>
    <tableColumn id="3" name="Asignado a" dataDxfId="8"/>
    <tableColumn id="4" name="Breve descripción" dataDxfId="7"/>
    <tableColumn id="5" name="Descripción" dataDxfId="6"/>
    <tableColumn id="6" name="Inicio de ventana" dataDxfId="5"/>
    <tableColumn id="7" name="Final de la ventana" dataDxfId="4"/>
    <tableColumn id="8" name="Sitio de trabajo" dataDxfId="3"/>
    <tableColumn id="9" name="Abierto por" dataDxfId="2"/>
    <tableColumn id="10" name="Estado" dataDxfId="1"/>
    <tableColumn id="11" name="Grupo de asignación" dataDxfId="0"/>
    <tableColumn id="12" name="Actualizad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table" Target="/xl/tables/table3.xml" Id="rId2" /></Relationships>
</file>

<file path=xl/worksheets/_rels/sheet3.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N51"/>
  <sheetViews>
    <sheetView zoomScaleNormal="100" workbookViewId="0">
      <selection activeCell="K49" sqref="K49"/>
    </sheetView>
  </sheetViews>
  <sheetFormatPr baseColWidth="10" defaultColWidth="11.42578125" defaultRowHeight="15"/>
  <cols>
    <col width="16.42578125" bestFit="1" customWidth="1" style="19" min="1" max="1"/>
    <col width="18.7109375" bestFit="1" customWidth="1" style="19" min="2" max="2"/>
    <col width="13.140625" bestFit="1" customWidth="1" style="19" min="3" max="3"/>
    <col width="12.28515625" customWidth="1" style="19" min="4" max="4"/>
    <col width="31.5703125" bestFit="1" customWidth="1" style="19" min="5" max="5"/>
    <col width="20.7109375" customWidth="1" style="19" min="6" max="7"/>
    <col width="19.85546875" bestFit="1" customWidth="1" style="19" min="8" max="8"/>
    <col width="26.140625" customWidth="1" style="19" min="9" max="9"/>
    <col width="46.42578125" bestFit="1" customWidth="1" style="19" min="10" max="10"/>
    <col width="37.42578125" bestFit="1" customWidth="1" style="19" min="11" max="11"/>
    <col width="11.140625" bestFit="1" customWidth="1" style="19" min="12" max="12"/>
  </cols>
  <sheetData>
    <row r="1">
      <c r="A1" s="3" t="inlineStr">
        <is>
          <t>Numero Tarea</t>
        </is>
      </c>
      <c r="B1" s="3" t="inlineStr">
        <is>
          <t>Órden de Trabajo</t>
        </is>
      </c>
      <c r="C1" s="3" t="inlineStr">
        <is>
          <t>Número</t>
        </is>
      </c>
      <c r="D1" s="4" t="inlineStr">
        <is>
          <t>Asignado a</t>
        </is>
      </c>
      <c r="E1" s="4" t="inlineStr">
        <is>
          <t>Tecnico</t>
        </is>
      </c>
      <c r="F1" s="4" t="inlineStr">
        <is>
          <t>Breve descripción</t>
        </is>
      </c>
      <c r="G1" s="4" t="inlineStr">
        <is>
          <t>Descripción</t>
        </is>
      </c>
      <c r="H1" s="3" t="inlineStr">
        <is>
          <t>Inicio programado</t>
        </is>
      </c>
      <c r="I1" s="4" t="inlineStr">
        <is>
          <t>Final de la ventana</t>
        </is>
      </c>
      <c r="J1" s="3" t="inlineStr">
        <is>
          <t>Sitio de trabajo</t>
        </is>
      </c>
      <c r="K1" s="3" t="inlineStr">
        <is>
          <t>Abierto por</t>
        </is>
      </c>
      <c r="L1" s="3" t="inlineStr">
        <is>
          <t>Telefono</t>
        </is>
      </c>
      <c r="M1" s="3" t="inlineStr">
        <is>
          <t>Empresa GMIT</t>
        </is>
      </c>
      <c r="N1" s="3" t="inlineStr">
        <is>
          <t>Duracion</t>
        </is>
      </c>
    </row>
    <row r="2">
      <c r="A2" s="5" t="inlineStr">
        <is>
          <t>54330</t>
        </is>
      </c>
      <c r="B2" s="9" t="inlineStr">
        <is>
          <t>WO0054330</t>
        </is>
      </c>
      <c r="C2" s="6" t="inlineStr">
        <is>
          <t>WOT0051094</t>
        </is>
      </c>
      <c r="D2" s="6" t="n">
        <v>72280107</v>
      </c>
      <c r="E2" s="6" t="inlineStr">
        <is>
          <t>GUILLERMO JOSE MEZA SANCHEZ</t>
        </is>
      </c>
      <c r="F2" s="5" t="inlineStr">
        <is>
          <t>Realizar manos remotas para instalación de nuestro cliente Datacamp en ZF.</t>
        </is>
      </c>
      <c r="G2" s="5" t="inlineStr">
        <is>
          <t xml:space="preserve">Realizar manos remotas para instalación de nuestro cliente Datacamp en ZF.
Se adjunta el documento </t>
        </is>
      </c>
      <c r="H2" s="7" t="n">
        <v>45362.33398148148</v>
      </c>
      <c r="I2" s="20" t="n">
        <v>45362.70841435185</v>
      </c>
      <c r="J2" s="5" t="inlineStr">
        <is>
          <t>ZONA FRANCA BOGOTA</t>
        </is>
      </c>
      <c r="K2" t="inlineStr">
        <is>
          <t>JEYSON DAVID VARGAS CRESPO</t>
        </is>
      </c>
      <c r="L2" t="n">
        <v>3196263009</v>
      </c>
      <c r="M2" t="inlineStr">
        <is>
          <t>GMIT</t>
        </is>
      </c>
      <c r="N2" s="12" t="n">
        <v>540</v>
      </c>
    </row>
    <row r="3">
      <c r="A3" s="5" t="inlineStr">
        <is>
          <t>53650</t>
        </is>
      </c>
      <c r="B3" s="9" t="inlineStr">
        <is>
          <t>WO0053650</t>
        </is>
      </c>
      <c r="C3" s="6" t="inlineStr">
        <is>
          <t>WOT0050463</t>
        </is>
      </c>
      <c r="D3" s="6" t="n">
        <v>72205614</v>
      </c>
      <c r="E3" s="6" t="inlineStr">
        <is>
          <t xml:space="preserve">FABIAN SIERRA VELANDIA </t>
        </is>
      </c>
      <c r="F3" s="5" t="inlineStr">
        <is>
          <t>Cambio de SFPs en el S93 para el cliente Superredes. Los SFPs son proporcionados por el cliente.</t>
        </is>
      </c>
      <c r="G3" s="5" t="inlineStr"/>
      <c r="H3" s="7" t="n">
        <v>45323.4375</v>
      </c>
      <c r="I3" s="20" t="n">
        <v>45323.47916666666</v>
      </c>
      <c r="J3" s="5" t="inlineStr">
        <is>
          <t>PEREIRA ED. ANTONIO CORREA P10</t>
        </is>
      </c>
      <c r="K3" t="inlineStr">
        <is>
          <t>FERNANDO ALBEIRO  GOMEZ MONTOYA</t>
        </is>
      </c>
      <c r="L3" t="n">
        <v>3207771651</v>
      </c>
      <c r="M3" t="inlineStr">
        <is>
          <t>GMIT</t>
        </is>
      </c>
      <c r="N3" s="12" t="n">
        <v>540</v>
      </c>
    </row>
    <row r="4">
      <c r="A4" s="5" t="inlineStr">
        <is>
          <t>54359</t>
        </is>
      </c>
      <c r="B4" s="9" t="inlineStr">
        <is>
          <t>WO0054359</t>
        </is>
      </c>
      <c r="C4" s="6" t="inlineStr">
        <is>
          <t>WOT0051122</t>
        </is>
      </c>
      <c r="D4" s="6">
        <f>IFERROR(VLOOKUP(E4,Datos_tecnicos[],2,0),"")</f>
        <v/>
      </c>
      <c r="E4" s="6" t="inlineStr">
        <is>
          <t>JUAN BASILIO RANGEL MEZA</t>
        </is>
      </c>
      <c r="F4" s="5" t="inlineStr">
        <is>
          <t xml:space="preserve">reunion con personal de la gobernación para identificar retiro de postes </t>
        </is>
      </c>
      <c r="G4" s="5" t="inlineStr">
        <is>
          <t>reunión con personal de la gobernación para identificar retiro de postes , asistir con tecnicfiber p</t>
        </is>
      </c>
      <c r="H4" s="7" t="n">
        <v>45348.58340277777</v>
      </c>
      <c r="I4" s="20" t="n">
        <v>45348.72927083333</v>
      </c>
      <c r="J4" s="5" t="inlineStr">
        <is>
          <t>VALLEDUPAR ED CAJA AGRARIA P11 OF1102</t>
        </is>
      </c>
      <c r="K4" t="inlineStr">
        <is>
          <t>WILLIAM HERNANDO FRANCO BERROCAL</t>
        </is>
      </c>
      <c r="L4" t="n">
        <v>3113849628</v>
      </c>
      <c r="M4" t="inlineStr">
        <is>
          <t>GMIT</t>
        </is>
      </c>
      <c r="N4" s="12" t="n">
        <v>540</v>
      </c>
    </row>
    <row r="5">
      <c r="A5" t="inlineStr">
        <is>
          <t>54372</t>
        </is>
      </c>
      <c r="B5" s="15" t="inlineStr">
        <is>
          <t>WO0054372</t>
        </is>
      </c>
      <c r="C5" t="inlineStr">
        <is>
          <t>WOT0051131</t>
        </is>
      </c>
      <c r="D5" t="n">
        <v>7634528</v>
      </c>
      <c r="E5" s="6" t="inlineStr">
        <is>
          <t xml:space="preserve">JUAN CARLOS PALOMINO  </t>
        </is>
      </c>
      <c r="F5" t="inlineStr">
        <is>
          <t>Se requiere revisión del servicio de SMK DUO en la sede ubicada en Santa Marta calle 135 cra 7 Barri</t>
        </is>
      </c>
      <c r="G5" t="inlineStr">
        <is>
          <t>Buenos días,
Se requiere revisión del servicio de SMK DUO en la sede ubicada en Santa Marta calle 13</t>
        </is>
      </c>
      <c r="H5" s="16" t="n">
        <v>45348.58333333334</v>
      </c>
      <c r="I5" s="21" t="n">
        <v>45348.70833333334</v>
      </c>
      <c r="J5" t="inlineStr">
        <is>
          <t>SANTA MARTA</t>
        </is>
      </c>
      <c r="K5" t="inlineStr">
        <is>
          <t xml:space="preserve">JORGE IVAN MENDIETA MUÑOZ </t>
        </is>
      </c>
      <c r="L5" t="n">
        <v>3174501354</v>
      </c>
      <c r="M5" t="inlineStr">
        <is>
          <t>GMIT</t>
        </is>
      </c>
      <c r="N5" s="17" t="n">
        <v>540</v>
      </c>
    </row>
    <row r="6">
      <c r="A6" t="inlineStr">
        <is>
          <t>48273</t>
        </is>
      </c>
      <c r="B6" s="15" t="inlineStr">
        <is>
          <t>WO0048273</t>
        </is>
      </c>
      <c r="C6" t="inlineStr">
        <is>
          <t>WOT0045558</t>
        </is>
      </c>
      <c r="D6">
        <f>IFERROR(VLOOKUP(E6,Datos_tecnicos[],2,0),"")</f>
        <v/>
      </c>
      <c r="E6" s="6" t="inlineStr">
        <is>
          <t>Edwin Gallego Ramos</t>
        </is>
      </c>
      <c r="F6" t="inlineStr">
        <is>
          <t>Mantenimiento Preventivo Nodo MEDELLIN NOC (ISA BALSOS)  SEGUNDO SEMESTRE_2</t>
        </is>
      </c>
      <c r="G6" t="inlineStr">
        <is>
          <t xml:space="preserve">Actividades de mantenimiento segundo Semestre  del 2023                                             </t>
        </is>
      </c>
      <c r="H6" s="16" t="n">
        <v>45274.33333333334</v>
      </c>
      <c r="I6" s="21" t="n">
        <v>45281.70833333334</v>
      </c>
      <c r="J6" t="inlineStr">
        <is>
          <t>MEDELLIN NOC</t>
        </is>
      </c>
      <c r="K6" t="inlineStr">
        <is>
          <t>Mesa de servicio N1</t>
        </is>
      </c>
      <c r="L6" t="n">
        <v>3167440783</v>
      </c>
      <c r="M6" t="inlineStr">
        <is>
          <t>GMIT</t>
        </is>
      </c>
      <c r="N6" s="17" t="n">
        <v>7920</v>
      </c>
    </row>
    <row r="7">
      <c r="A7" t="inlineStr">
        <is>
          <t>54347</t>
        </is>
      </c>
      <c r="B7" s="15" t="inlineStr">
        <is>
          <t>WO0054347</t>
        </is>
      </c>
      <c r="C7" t="inlineStr">
        <is>
          <t>WOT0051112</t>
        </is>
      </c>
      <c r="D7" t="n">
        <v>19603738</v>
      </c>
      <c r="E7" s="6" t="inlineStr">
        <is>
          <t>EDWIN CRUZ SOTO</t>
        </is>
      </c>
      <c r="F7" t="inlineStr">
        <is>
          <t>Reparar el sistema de Aires Acondicionados del nodo Fundación Internexa Antiguo, se autoriza la comp</t>
        </is>
      </c>
      <c r="G7" t="inlineStr">
        <is>
          <t>Reparar el sistema de Aires Acondicionados del nodo Fundación Internexa Antiguo, se autoriza la comp</t>
        </is>
      </c>
      <c r="H7" s="16" t="n">
        <v>45348.47916666666</v>
      </c>
      <c r="I7" s="21" t="n">
        <v>45350.71190972222</v>
      </c>
      <c r="J7" t="inlineStr">
        <is>
          <t>FUNDACION SHELTER TC</t>
        </is>
      </c>
      <c r="K7" t="inlineStr">
        <is>
          <t>JOHN JAIRO HENAO ALZATE</t>
        </is>
      </c>
      <c r="L7" t="n">
        <v>3113492019</v>
      </c>
      <c r="M7" t="inlineStr">
        <is>
          <t>GMIT</t>
        </is>
      </c>
      <c r="N7" s="17" t="n">
        <v>2970</v>
      </c>
    </row>
    <row r="8">
      <c r="A8" t="inlineStr">
        <is>
          <t>54132</t>
        </is>
      </c>
      <c r="B8" s="15" t="inlineStr">
        <is>
          <t>WO0054132</t>
        </is>
      </c>
      <c r="C8" t="inlineStr">
        <is>
          <t>WOT0050916</t>
        </is>
      </c>
      <c r="D8" t="n">
        <v>72280107</v>
      </c>
      <c r="E8" s="6" t="inlineStr">
        <is>
          <t>GUILLERMO JOSE MEZA SANCHEZ</t>
        </is>
      </c>
      <c r="F8" t="inlineStr">
        <is>
          <t>Instalación</t>
        </is>
      </c>
      <c r="G8" t="inlineStr">
        <is>
          <t>Se requiere instalar equipo Huawei S12a en el Nodo de Tigo sede la Castellana
Para esta actividad se</t>
        </is>
      </c>
      <c r="H8" s="16" t="n">
        <v>45348.33333333334</v>
      </c>
      <c r="I8" s="21" t="n">
        <v>45349.75</v>
      </c>
      <c r="J8" t="inlineStr">
        <is>
          <t>BOGOTA COLOMBIA MOVIL CASTELLANA</t>
        </is>
      </c>
      <c r="K8" t="inlineStr">
        <is>
          <t>EDWIN GALLEGO RAMOS</t>
        </is>
      </c>
      <c r="L8" t="n">
        <v>3107106254</v>
      </c>
      <c r="M8" t="inlineStr">
        <is>
          <t>GMIT</t>
        </is>
      </c>
      <c r="N8" s="17" t="n">
        <v>1980</v>
      </c>
    </row>
    <row r="9">
      <c r="A9" t="inlineStr">
        <is>
          <t>54343</t>
        </is>
      </c>
      <c r="B9" s="15" t="inlineStr">
        <is>
          <t>WO0054343</t>
        </is>
      </c>
      <c r="C9" t="inlineStr">
        <is>
          <t>WOT0051107</t>
        </is>
      </c>
      <c r="D9" t="n">
        <v>72272605</v>
      </c>
      <c r="E9" s="6" t="inlineStr">
        <is>
          <t>Hernando Alberto Rey Jiménez</t>
        </is>
      </c>
      <c r="F9" t="inlineStr">
        <is>
          <t>CLARO || SOLICITUD INGRESO NOGALES || REVISION DE FIBRA INTERNA EN EQUIPO DWDM || Luis Montenegro</t>
        </is>
      </c>
      <c r="G9" t="inlineStr">
        <is>
          <t xml:space="preserve">Johan Navarro Rodriguez  8649339                 3106302933
Carlos Sierra Bolívar  1129536412       </t>
        </is>
      </c>
      <c r="H9" s="16" t="n">
        <v>45348.58333333334</v>
      </c>
      <c r="I9" s="21" t="n">
        <v>45348.75</v>
      </c>
      <c r="J9" t="inlineStr">
        <is>
          <t>BARRANQUILLA NOGALES</t>
        </is>
      </c>
      <c r="K9" t="inlineStr">
        <is>
          <t>Mesa de servicio N1</t>
        </is>
      </c>
      <c r="L9" t="n">
        <v>3167440783</v>
      </c>
      <c r="M9" t="inlineStr">
        <is>
          <t>GMIT</t>
        </is>
      </c>
      <c r="N9" s="17" t="n">
        <v>540</v>
      </c>
    </row>
    <row r="10">
      <c r="A10" t="inlineStr">
        <is>
          <t>54357</t>
        </is>
      </c>
      <c r="B10" s="15" t="inlineStr">
        <is>
          <t>WO0054357</t>
        </is>
      </c>
      <c r="C10" t="inlineStr">
        <is>
          <t>WOT0051121</t>
        </is>
      </c>
      <c r="D10" t="n">
        <v>7634528</v>
      </c>
      <c r="E10" s="6" t="inlineStr">
        <is>
          <t xml:space="preserve">JUAN CARLOS PALOMINO  </t>
        </is>
      </c>
      <c r="F10" t="inlineStr">
        <is>
          <t>Realizar medida con OTDR por corte de fibra santa marta Termoguajira</t>
        </is>
      </c>
      <c r="G10" t="inlineStr">
        <is>
          <t>Realizar medida con OTDR por corte de fibra santa marta Termo guajira, actividad el dia domingo 25 d</t>
        </is>
      </c>
      <c r="H10" s="16" t="n">
        <v>45348.58395833334</v>
      </c>
      <c r="I10" s="21" t="n">
        <v>45348.72924768519</v>
      </c>
      <c r="J10" t="inlineStr">
        <is>
          <t>SANTA MARTA ED. BCH P6 OF603</t>
        </is>
      </c>
      <c r="K10" t="inlineStr">
        <is>
          <t>WILLIAM HERNANDO FRANCO BERROCAL</t>
        </is>
      </c>
      <c r="L10" t="n">
        <v>3113849628</v>
      </c>
      <c r="M10" t="inlineStr">
        <is>
          <t>GMIT</t>
        </is>
      </c>
      <c r="N10" s="17" t="n">
        <v>540</v>
      </c>
    </row>
    <row r="11">
      <c r="A11" t="inlineStr">
        <is>
          <t>54346</t>
        </is>
      </c>
      <c r="B11" s="15" t="inlineStr">
        <is>
          <t>WO0054346</t>
        </is>
      </c>
      <c r="C11" t="inlineStr">
        <is>
          <t>WOT0051110</t>
        </is>
      </c>
      <c r="D11" t="n">
        <v>84090975</v>
      </c>
      <c r="E11" s="6" t="inlineStr">
        <is>
          <t>Joicer Jecith  Rodriguez Fuenmayor</t>
        </is>
      </c>
      <c r="F11" t="inlineStr">
        <is>
          <t>Acompañamiento Ufinet</t>
        </is>
      </c>
      <c r="G11" t="inlineStr">
        <is>
          <t>Se requiere hacer acompañamiento para las pruebas que va a realizar el proveedor.</t>
        </is>
      </c>
      <c r="H11" s="16" t="n">
        <v>45355.33342592593</v>
      </c>
      <c r="I11" s="21" t="n">
        <v>45355.70850694444</v>
      </c>
      <c r="J11" t="inlineStr">
        <is>
          <t>CUESTECITAS SHELTER ITX</t>
        </is>
      </c>
      <c r="K11" t="inlineStr">
        <is>
          <t>JORGE LUIS  RODRÍGUEZ ALVEAR</t>
        </is>
      </c>
      <c r="L11" t="n">
        <v>3229457799</v>
      </c>
      <c r="M11" t="inlineStr">
        <is>
          <t>GMIT</t>
        </is>
      </c>
      <c r="N11" s="17" t="n">
        <v>540</v>
      </c>
    </row>
    <row r="12">
      <c r="A12" t="inlineStr">
        <is>
          <t>54339</t>
        </is>
      </c>
      <c r="B12" s="15" t="inlineStr">
        <is>
          <t>WO0054339</t>
        </is>
      </c>
      <c r="C12" t="inlineStr">
        <is>
          <t>WOT0051103</t>
        </is>
      </c>
      <c r="D12" t="n">
        <v>84090975</v>
      </c>
      <c r="E12" s="6" t="inlineStr">
        <is>
          <t>Joicer Jecith  Rodriguez Fuenmayor</t>
        </is>
      </c>
      <c r="F12" t="inlineStr">
        <is>
          <t>SILICOM || Solicitud permiso Nodo Riohacha || mantenimiento preventivo  || Luis Montenegro</t>
        </is>
      </c>
      <c r="G12" t="inlineStr">
        <is>
          <t xml:space="preserve">WILFREDO ORTEGA FERNANDEZ  88236144  3134979404
</t>
        </is>
      </c>
      <c r="H12" s="16" t="n">
        <v>45351.29166666666</v>
      </c>
      <c r="I12" s="21" t="n">
        <v>45352.79166666666</v>
      </c>
      <c r="J12" t="inlineStr">
        <is>
          <t>RIOHACHA ED EL EJECUTIVO P6 OF604B</t>
        </is>
      </c>
      <c r="K12" t="inlineStr">
        <is>
          <t>Mesa de servicio N1</t>
        </is>
      </c>
      <c r="L12" t="n">
        <v>3167440783</v>
      </c>
      <c r="M12" t="inlineStr">
        <is>
          <t>GMIT</t>
        </is>
      </c>
      <c r="N12" s="17" t="n">
        <v>1980</v>
      </c>
    </row>
    <row r="13">
      <c r="A13" t="inlineStr">
        <is>
          <t>54351</t>
        </is>
      </c>
      <c r="B13" s="15" t="inlineStr">
        <is>
          <t>WO0054351</t>
        </is>
      </c>
      <c r="C13" t="inlineStr">
        <is>
          <t>WOT0051117</t>
        </is>
      </c>
      <c r="D13" t="n">
        <v>91275305</v>
      </c>
      <c r="E13" s="6" t="inlineStr">
        <is>
          <t xml:space="preserve">Omar Orestes Moreno Mayorga </t>
        </is>
      </c>
      <c r="F13" t="inlineStr">
        <is>
          <t xml:space="preserve"> Continuar con la reparación de la Transferencia Automatica del nodo BUCARAMANGA SHELTER PALOS 2</t>
        </is>
      </c>
      <c r="G13" t="inlineStr">
        <is>
          <t xml:space="preserve"> Continuar con la reparación de la Transferencia Automatica del nodo BUCARAMANGA SHELTER PALOS 2</t>
        </is>
      </c>
      <c r="H13" s="16" t="n">
        <v>45348.41666666666</v>
      </c>
      <c r="I13" s="21" t="n">
        <v>45351.72925925926</v>
      </c>
      <c r="J13" t="inlineStr">
        <is>
          <t>BUCARAMANGA SHELTER PALOS 2</t>
        </is>
      </c>
      <c r="K13" t="inlineStr">
        <is>
          <t>JOHN JAIRO HENAO ALZATE</t>
        </is>
      </c>
      <c r="L13" t="n">
        <v>3113492019</v>
      </c>
      <c r="M13" t="inlineStr">
        <is>
          <t>GMIT</t>
        </is>
      </c>
      <c r="N13" s="17" t="n">
        <v>3960</v>
      </c>
    </row>
    <row r="14">
      <c r="A14" t="inlineStr">
        <is>
          <t>54335</t>
        </is>
      </c>
      <c r="B14" s="15" t="inlineStr">
        <is>
          <t>WO0054335</t>
        </is>
      </c>
      <c r="C14" t="inlineStr">
        <is>
          <t>WOT0051099</t>
        </is>
      </c>
      <c r="D14" t="n">
        <v>11805059</v>
      </c>
      <c r="E14" s="6" t="inlineStr">
        <is>
          <t>Alexander  Machado Mena</t>
        </is>
      </c>
      <c r="F14" t="inlineStr">
        <is>
          <t>Se solicita la ciguiente orden de trabajo para recoger equipos en almacen de INTERNEXA en sede de IS</t>
        </is>
      </c>
      <c r="G14" t="inlineStr">
        <is>
          <t>Se solicita la ciguiente orden de trabajo para recoger equipos en almacen de INTERNEXA en sede de IS</t>
        </is>
      </c>
      <c r="H14" s="16" t="n">
        <v>45348.58372685185</v>
      </c>
      <c r="I14" s="21" t="n">
        <v>45349.75126157407</v>
      </c>
      <c r="J14" t="inlineStr">
        <is>
          <t>MEDELLIN CGT</t>
        </is>
      </c>
      <c r="K14" t="inlineStr">
        <is>
          <t>HECTOR IVAN GIRALDO MONTES</t>
        </is>
      </c>
      <c r="L14" t="n">
        <v>3005669534</v>
      </c>
      <c r="M14" t="inlineStr">
        <is>
          <t>GMIT</t>
        </is>
      </c>
      <c r="N14" s="17" t="n">
        <v>1980</v>
      </c>
    </row>
    <row r="15">
      <c r="A15" t="inlineStr">
        <is>
          <t>54083</t>
        </is>
      </c>
      <c r="B15" s="15" t="inlineStr">
        <is>
          <t>WO0054083</t>
        </is>
      </c>
      <c r="C15" t="inlineStr">
        <is>
          <t>WOT0050875</t>
        </is>
      </c>
      <c r="D15" t="n">
        <v>88210707</v>
      </c>
      <c r="E15" s="6" t="inlineStr">
        <is>
          <t xml:space="preserve">CARLOS ARTURO ANGARITA VEGA </t>
        </is>
      </c>
      <c r="F15" t="inlineStr">
        <is>
          <t>Instalación servidores CDN Google y Facebook Cúcuta</t>
        </is>
      </c>
      <c r="G15" t="inlineStr">
        <is>
          <t>Entre los días 22 y 23 de Febrero se recibiran los materiales de instalación en el nodo y se marcará</t>
        </is>
      </c>
      <c r="H15" s="16" t="n">
        <v>45348.37523148148</v>
      </c>
      <c r="I15" s="21" t="n">
        <v>45359.70880787037</v>
      </c>
      <c r="J15" t="inlineStr">
        <is>
          <t>SAN MATEO</t>
        </is>
      </c>
      <c r="K15" t="inlineStr">
        <is>
          <t>JONNATHAN WHITE PATIÑO</t>
        </is>
      </c>
      <c r="M15" t="inlineStr">
        <is>
          <t>GMIT</t>
        </is>
      </c>
      <c r="N15" s="17" t="n">
        <v>11880</v>
      </c>
    </row>
    <row r="16">
      <c r="A16" t="inlineStr">
        <is>
          <t>54325</t>
        </is>
      </c>
      <c r="B16" s="15" t="inlineStr">
        <is>
          <t>WO0054325</t>
        </is>
      </c>
      <c r="C16" t="inlineStr">
        <is>
          <t>WOT0051089</t>
        </is>
      </c>
      <c r="D16" t="n">
        <v>1085246669</v>
      </c>
      <c r="E16" s="6" t="inlineStr">
        <is>
          <t xml:space="preserve">WILSON HERNANDO TUMAL </t>
        </is>
      </c>
      <c r="F16" t="inlineStr">
        <is>
          <t>Acompañamiento al personal de DobleClick</t>
        </is>
      </c>
      <c r="G16" t="inlineStr">
        <is>
          <t>Por favor se requiere acompañar al personal de dobleclick para la cruzada entre el ODF de ellos y el</t>
        </is>
      </c>
      <c r="H16" s="16" t="n">
        <v>45348.33359953704</v>
      </c>
      <c r="I16" s="21" t="n">
        <v>45348.70869212963</v>
      </c>
      <c r="J16" t="inlineStr">
        <is>
          <t>SAN BERNARDINO SHELTER TC1</t>
        </is>
      </c>
      <c r="K16" t="inlineStr">
        <is>
          <t>JORGE LUIS  RODRÍGUEZ ALVEAR</t>
        </is>
      </c>
      <c r="L16" t="n">
        <v>3229457799</v>
      </c>
      <c r="M16" t="inlineStr">
        <is>
          <t>GMIT</t>
        </is>
      </c>
      <c r="N16" s="17" t="n">
        <v>540</v>
      </c>
    </row>
    <row r="17">
      <c r="A17" t="inlineStr">
        <is>
          <t>54333</t>
        </is>
      </c>
      <c r="B17" s="15" t="inlineStr">
        <is>
          <t>WO0054333</t>
        </is>
      </c>
      <c r="C17" t="inlineStr">
        <is>
          <t>WOT0051097</t>
        </is>
      </c>
      <c r="D17" t="n">
        <v>1064837627</v>
      </c>
      <c r="E17" s="6" t="inlineStr">
        <is>
          <t>JESUS EMIRO  MEDINA ROZO</t>
        </is>
      </c>
      <c r="F17" t="inlineStr">
        <is>
          <t>Tigo solicita acompañamiento al Nodo Ocaña Sala de Control para realizar corrección de atenuación</t>
        </is>
      </c>
      <c r="G17" t="inlineStr">
        <is>
          <t>Personal de TIGO solita acompañamiento para realizar Corrección de atenuación en patchcords red DWDM</t>
        </is>
      </c>
      <c r="H17" s="16" t="n">
        <v>45351.33333333334</v>
      </c>
      <c r="I17" s="21" t="n">
        <v>45351.70833333334</v>
      </c>
      <c r="J17" t="inlineStr">
        <is>
          <t>OCAÑA SALA DE CONTROL</t>
        </is>
      </c>
      <c r="K17" t="inlineStr">
        <is>
          <t>FABIO NELSON CANO VILLA</t>
        </is>
      </c>
      <c r="L17" t="n">
        <v>3136716762</v>
      </c>
      <c r="M17" t="inlineStr">
        <is>
          <t>GMIT</t>
        </is>
      </c>
      <c r="N17" s="17" t="n">
        <v>540</v>
      </c>
    </row>
    <row r="18">
      <c r="A18" t="inlineStr">
        <is>
          <t>54329</t>
        </is>
      </c>
      <c r="B18" s="15" t="inlineStr">
        <is>
          <t>WO0054329</t>
        </is>
      </c>
      <c r="C18" t="inlineStr">
        <is>
          <t>WOT0051093</t>
        </is>
      </c>
      <c r="D18" t="n">
        <v>19603738</v>
      </c>
      <c r="E18" s="6" t="inlineStr">
        <is>
          <t>EDWIN CRUZ SOTO</t>
        </is>
      </c>
      <c r="F18" t="inlineStr">
        <is>
          <t>Estar pendientes de la operatividad del nodo NODO ITX FUNDACION durante el Mtto los circuitos de med</t>
        </is>
      </c>
      <c r="G18" t="inlineStr">
        <is>
          <t>Estar pendientes de la operatividad de nodo NODO ITX FUNDACION durante el Mtto los circuitos de medi</t>
        </is>
      </c>
      <c r="H18" s="16" t="n">
        <v>45350.3125</v>
      </c>
      <c r="I18" s="21" t="n">
        <v>45350.71190972222</v>
      </c>
      <c r="J18" t="inlineStr">
        <is>
          <t>FUNDACION SHELTER TC</t>
        </is>
      </c>
      <c r="K18" t="inlineStr">
        <is>
          <t>JOHN JAIRO HENAO ALZATE</t>
        </is>
      </c>
      <c r="L18" t="n">
        <v>3113492019</v>
      </c>
      <c r="M18" t="inlineStr">
        <is>
          <t>GMIT</t>
        </is>
      </c>
      <c r="N18" s="17" t="n">
        <v>540</v>
      </c>
    </row>
    <row r="19">
      <c r="A19" t="inlineStr">
        <is>
          <t>54341</t>
        </is>
      </c>
      <c r="B19" s="15" t="inlineStr">
        <is>
          <t>WO0054341</t>
        </is>
      </c>
      <c r="C19" t="inlineStr">
        <is>
          <t>WOT0051105</t>
        </is>
      </c>
      <c r="D19" t="n">
        <v>87060437</v>
      </c>
      <c r="E19" s="6" t="inlineStr">
        <is>
          <t xml:space="preserve">Diego Leonardo León Córdoba </t>
        </is>
      </c>
      <c r="F19" t="inlineStr">
        <is>
          <t>Instalación</t>
        </is>
      </c>
      <c r="G19" t="inlineStr">
        <is>
          <t>Se requiere UE para realizar conexión de patch cord entre equipo proveedor MECO puerto 14 y el equip</t>
        </is>
      </c>
      <c r="H19" s="16" t="n">
        <v>45349.33333333334</v>
      </c>
      <c r="I19" s="21" t="n">
        <v>45349.5</v>
      </c>
      <c r="J19" t="inlineStr">
        <is>
          <t>JAMONDINO</t>
        </is>
      </c>
      <c r="K19" t="inlineStr">
        <is>
          <t>MIGUEL ANGEL OCHOA OSORIO</t>
        </is>
      </c>
      <c r="L19" t="inlineStr">
        <is>
          <t xml:space="preserve"> 320 6081059</t>
        </is>
      </c>
      <c r="M19" t="inlineStr">
        <is>
          <t>GMIT</t>
        </is>
      </c>
      <c r="N19" s="17" t="n">
        <v>540</v>
      </c>
    </row>
    <row r="20">
      <c r="A20" t="inlineStr">
        <is>
          <t>54271</t>
        </is>
      </c>
      <c r="B20" s="15" t="inlineStr">
        <is>
          <t>WO0054271</t>
        </is>
      </c>
      <c r="C20" t="inlineStr">
        <is>
          <t>WOT0051040</t>
        </is>
      </c>
      <c r="D20" t="n">
        <v>84090975</v>
      </c>
      <c r="E20" s="6" t="inlineStr">
        <is>
          <t>Joicer Jecith  Rodriguez Fuenmayor</t>
        </is>
      </c>
      <c r="F20" t="inlineStr">
        <is>
          <t>Instalación</t>
        </is>
      </c>
      <c r="G20" t="inlineStr">
        <is>
          <t>Activación de servicio CE en nodo Riohacha. Conexión de módulos sfps desde equipo s93 Internexa cont</t>
        </is>
      </c>
      <c r="H20" s="16" t="n">
        <v>45348.33333333334</v>
      </c>
      <c r="I20" s="21" t="n">
        <v>45349.70833333334</v>
      </c>
      <c r="J20" t="inlineStr">
        <is>
          <t>RIOHACHA ED EL EJECUTIVO P6 OF604B</t>
        </is>
      </c>
      <c r="K20" t="inlineStr">
        <is>
          <t>Mateo Rendón Anaya</t>
        </is>
      </c>
      <c r="L20" t="n">
        <v>3126406643</v>
      </c>
      <c r="M20" t="inlineStr">
        <is>
          <t>GMIT</t>
        </is>
      </c>
      <c r="N20" s="17" t="n">
        <v>1980</v>
      </c>
    </row>
    <row r="21">
      <c r="A21" t="inlineStr">
        <is>
          <t>53992</t>
        </is>
      </c>
      <c r="B21" s="15" t="inlineStr">
        <is>
          <t>WO0053992</t>
        </is>
      </c>
      <c r="C21" t="inlineStr">
        <is>
          <t>WOT0050787</t>
        </is>
      </c>
      <c r="D21" t="n">
        <v>88210707</v>
      </c>
      <c r="E21" s="6" t="inlineStr">
        <is>
          <t xml:space="preserve">CARLOS ARTURO ANGARITA VEGA </t>
        </is>
      </c>
      <c r="F21" t="inlineStr">
        <is>
          <t>Se requiere hacer el acompañamiento a personal de PADTEC para la instalación de nuevos equipos Conta</t>
        </is>
      </c>
      <c r="G21" t="inlineStr">
        <is>
          <t>Se requiere hacer el acompañamiento a personal de PADTEC para la instalación de nuevos equipos Conta</t>
        </is>
      </c>
      <c r="H21" s="16" t="n">
        <v>45348.33386574074</v>
      </c>
      <c r="I21" s="21" t="n">
        <v>45350.70880787037</v>
      </c>
      <c r="J21" t="inlineStr">
        <is>
          <t>SAN MATEO</t>
        </is>
      </c>
      <c r="K21" t="inlineStr">
        <is>
          <t>HECTOR IVAN GIRALDO MONTES</t>
        </is>
      </c>
      <c r="L21" t="n">
        <v>3005669534</v>
      </c>
      <c r="M21" t="inlineStr">
        <is>
          <t>GMIT</t>
        </is>
      </c>
      <c r="N21" s="17" t="n">
        <v>2970</v>
      </c>
    </row>
    <row r="22">
      <c r="A22">
        <f>RIGHT(T_Importe[[#This Row],[Órden de Trabajo]],5)</f>
        <v/>
      </c>
      <c r="B22" s="15" t="n"/>
      <c r="D22">
        <f>IFERROR(VLOOKUP(E22,Datos_tecnicos[],2,0),"")</f>
        <v/>
      </c>
      <c r="E22" s="6" t="n"/>
      <c r="H22" s="16" t="n"/>
      <c r="I22" s="12" t="n"/>
      <c r="L22">
        <f>IFERROR(VLOOKUP(T_Importe[[#This Row],[Abierto por]],T_Ingeniero[],2,0),"")</f>
        <v/>
      </c>
      <c r="M22">
        <f>RIGHT(T_Importe[[#Headers],[Empresa GMIT]],4)</f>
        <v/>
      </c>
      <c r="N22" s="17">
        <f>IFERROR(ROUND(((T_Importe[[#This Row],[Final de la ventana]]-T_Importe[[#This Row],[Inicio programado]])*1440),0),0)</f>
        <v/>
      </c>
    </row>
    <row r="23">
      <c r="A23">
        <f>RIGHT(T_Importe[[#This Row],[Órden de Trabajo]],5)</f>
        <v/>
      </c>
      <c r="B23" s="15" t="n"/>
      <c r="D23">
        <f>IFERROR(VLOOKUP(E23,Datos_tecnicos[],2,0),"")</f>
        <v/>
      </c>
      <c r="E23" s="6" t="n"/>
      <c r="H23" s="16" t="n"/>
      <c r="I23" s="12" t="n"/>
      <c r="L23">
        <f>IFERROR(VLOOKUP(T_Importe[[#This Row],[Abierto por]],T_Ingeniero[],2,0),"")</f>
        <v/>
      </c>
      <c r="M23">
        <f>RIGHT(T_Importe[[#Headers],[Empresa GMIT]],4)</f>
        <v/>
      </c>
      <c r="N23" s="17">
        <f>IFERROR(ROUND(((T_Importe[[#This Row],[Final de la ventana]]-T_Importe[[#This Row],[Inicio programado]])*1440),0),0)</f>
        <v/>
      </c>
    </row>
    <row r="24">
      <c r="A24">
        <f>RIGHT(T_Importe[[#This Row],[Órden de Trabajo]],5)</f>
        <v/>
      </c>
      <c r="B24" s="15" t="n"/>
      <c r="D24">
        <f>IFERROR(VLOOKUP(E24,Datos_tecnicos[],2,0),"")</f>
        <v/>
      </c>
      <c r="E24" s="6" t="n"/>
      <c r="H24" s="16" t="n"/>
      <c r="I24" s="12" t="n"/>
      <c r="L24">
        <f>IFERROR(VLOOKUP(T_Importe[[#This Row],[Abierto por]],T_Ingeniero[],2,0),"")</f>
        <v/>
      </c>
      <c r="M24">
        <f>RIGHT(T_Importe[[#Headers],[Empresa GMIT]],4)</f>
        <v/>
      </c>
      <c r="N24" s="17">
        <f>IFERROR(ROUND(((T_Importe[[#This Row],[Final de la ventana]]-T_Importe[[#This Row],[Inicio programado]])*1440),0),0)</f>
        <v/>
      </c>
    </row>
    <row r="25">
      <c r="A25">
        <f>RIGHT(T_Importe[[#This Row],[Órden de Trabajo]],5)</f>
        <v/>
      </c>
      <c r="B25" s="15" t="n"/>
      <c r="D25">
        <f>IFERROR(VLOOKUP(E25,Datos_tecnicos[],2,0),"")</f>
        <v/>
      </c>
      <c r="E25" s="6" t="n"/>
      <c r="H25" s="16" t="n"/>
      <c r="I25" s="12" t="n"/>
      <c r="L25">
        <f>IFERROR(VLOOKUP(T_Importe[[#This Row],[Abierto por]],T_Ingeniero[],2,0),"")</f>
        <v/>
      </c>
      <c r="M25">
        <f>RIGHT(T_Importe[[#Headers],[Empresa GMIT]],4)</f>
        <v/>
      </c>
      <c r="N25" s="17">
        <f>IFERROR(ROUND(((T_Importe[[#This Row],[Final de la ventana]]-T_Importe[[#This Row],[Inicio programado]])*1440),0),0)</f>
        <v/>
      </c>
    </row>
    <row r="26">
      <c r="A26">
        <f>RIGHT(T_Importe[[#This Row],[Órden de Trabajo]],5)</f>
        <v/>
      </c>
      <c r="B26" s="15" t="n"/>
      <c r="D26">
        <f>IFERROR(VLOOKUP(E26,Datos_tecnicos[],2,0),"")</f>
        <v/>
      </c>
      <c r="E26" s="6" t="n"/>
      <c r="H26" s="16" t="n"/>
      <c r="I26" s="12" t="n"/>
      <c r="L26">
        <f>IFERROR(VLOOKUP(T_Importe[[#This Row],[Abierto por]],T_Ingeniero[],2,0),"")</f>
        <v/>
      </c>
      <c r="M26">
        <f>RIGHT(T_Importe[[#Headers],[Empresa GMIT]],4)</f>
        <v/>
      </c>
      <c r="N26" s="17">
        <f>IFERROR(ROUND(((T_Importe[[#This Row],[Final de la ventana]]-T_Importe[[#This Row],[Inicio programado]])*1440),0),0)</f>
        <v/>
      </c>
    </row>
    <row r="27">
      <c r="A27">
        <f>RIGHT(T_Importe[[#This Row],[Órden de Trabajo]],5)</f>
        <v/>
      </c>
      <c r="B27" s="15" t="n"/>
      <c r="D27">
        <f>IFERROR(VLOOKUP(E27,Datos_tecnicos[],2,0),"")</f>
        <v/>
      </c>
      <c r="E27" s="6" t="n"/>
      <c r="H27" s="16" t="n"/>
      <c r="I27" s="12" t="n"/>
      <c r="L27">
        <f>IFERROR(VLOOKUP(T_Importe[[#This Row],[Abierto por]],T_Ingeniero[],2,0),"")</f>
        <v/>
      </c>
      <c r="M27">
        <f>RIGHT(T_Importe[[#Headers],[Empresa GMIT]],4)</f>
        <v/>
      </c>
      <c r="N27" s="17">
        <f>IFERROR(ROUND(((T_Importe[[#This Row],[Final de la ventana]]-T_Importe[[#This Row],[Inicio programado]])*1440),0),0)</f>
        <v/>
      </c>
    </row>
    <row r="28">
      <c r="A28">
        <f>RIGHT(T_Importe[[#This Row],[Órden de Trabajo]],5)</f>
        <v/>
      </c>
      <c r="B28" s="15" t="n"/>
      <c r="D28">
        <f>IFERROR(VLOOKUP(E28,Datos_tecnicos[],2,0),"")</f>
        <v/>
      </c>
      <c r="E28" s="6" t="n"/>
      <c r="H28" s="16" t="n"/>
      <c r="I28" s="12" t="n"/>
      <c r="L28">
        <f>IFERROR(VLOOKUP(T_Importe[[#This Row],[Abierto por]],T_Ingeniero[],2,0),"")</f>
        <v/>
      </c>
      <c r="M28">
        <f>RIGHT(T_Importe[[#Headers],[Empresa GMIT]],4)</f>
        <v/>
      </c>
      <c r="N28" s="17">
        <f>IFERROR(ROUND(((T_Importe[[#This Row],[Final de la ventana]]-T_Importe[[#This Row],[Inicio programado]])*1440),0),0)</f>
        <v/>
      </c>
    </row>
    <row r="29">
      <c r="A29">
        <f>RIGHT(T_Importe[[#This Row],[Órden de Trabajo]],5)</f>
        <v/>
      </c>
      <c r="B29" s="15" t="n"/>
      <c r="D29">
        <f>IFERROR(VLOOKUP(E29,Datos_tecnicos[],2,0),"")</f>
        <v/>
      </c>
      <c r="E29" s="6" t="n"/>
      <c r="H29" s="16" t="n"/>
      <c r="I29" s="12" t="n"/>
      <c r="L29">
        <f>IFERROR(VLOOKUP(T_Importe[[#This Row],[Abierto por]],T_Ingeniero[],2,0),"")</f>
        <v/>
      </c>
      <c r="M29">
        <f>RIGHT(T_Importe[[#Headers],[Empresa GMIT]],4)</f>
        <v/>
      </c>
      <c r="N29" s="17">
        <f>IFERROR(ROUND(((T_Importe[[#This Row],[Final de la ventana]]-T_Importe[[#This Row],[Inicio programado]])*1440),0),0)</f>
        <v/>
      </c>
    </row>
    <row r="30">
      <c r="A30">
        <f>RIGHT(T_Importe[[#This Row],[Órden de Trabajo]],5)</f>
        <v/>
      </c>
      <c r="B30" s="15" t="n"/>
      <c r="D30">
        <f>IFERROR(VLOOKUP(E30,Datos_tecnicos[],2,0),"")</f>
        <v/>
      </c>
      <c r="E30" s="6" t="n"/>
      <c r="H30" s="16" t="n"/>
      <c r="I30" s="12" t="n"/>
      <c r="L30">
        <f>IFERROR(VLOOKUP(T_Importe[[#This Row],[Abierto por]],T_Ingeniero[],2,0),"")</f>
        <v/>
      </c>
      <c r="M30">
        <f>RIGHT(T_Importe[[#Headers],[Empresa GMIT]],4)</f>
        <v/>
      </c>
      <c r="N30" s="17">
        <f>IFERROR(ROUND(((T_Importe[[#This Row],[Final de la ventana]]-T_Importe[[#This Row],[Inicio programado]])*1440),0),0)</f>
        <v/>
      </c>
    </row>
    <row r="31">
      <c r="A31">
        <f>RIGHT(T_Importe[[#This Row],[Órden de Trabajo]],5)</f>
        <v/>
      </c>
      <c r="B31" s="15" t="n"/>
      <c r="D31">
        <f>IFERROR(VLOOKUP(E31,Datos_tecnicos[],2,0),"")</f>
        <v/>
      </c>
      <c r="E31" s="6" t="n"/>
      <c r="H31" s="16" t="n"/>
      <c r="I31" s="12" t="n"/>
      <c r="L31">
        <f>IFERROR(VLOOKUP(T_Importe[[#This Row],[Abierto por]],T_Ingeniero[],2,0),"")</f>
        <v/>
      </c>
      <c r="M31">
        <f>RIGHT(T_Importe[[#Headers],[Empresa GMIT]],4)</f>
        <v/>
      </c>
      <c r="N31" s="17">
        <f>IFERROR(ROUND(((T_Importe[[#This Row],[Final de la ventana]]-T_Importe[[#This Row],[Inicio programado]])*1440),0),0)</f>
        <v/>
      </c>
    </row>
    <row r="32">
      <c r="A32">
        <f>RIGHT(T_Importe[[#This Row],[Órden de Trabajo]],5)</f>
        <v/>
      </c>
      <c r="B32" s="15" t="n"/>
      <c r="D32">
        <f>IFERROR(VLOOKUP(E32,Datos_tecnicos[],2,0),"")</f>
        <v/>
      </c>
      <c r="E32" s="6" t="n"/>
      <c r="H32" s="16" t="n"/>
      <c r="I32" s="12" t="n"/>
      <c r="L32">
        <f>IFERROR(VLOOKUP(T_Importe[[#This Row],[Abierto por]],T_Ingeniero[],2,0),"")</f>
        <v/>
      </c>
      <c r="M32">
        <f>RIGHT(T_Importe[[#Headers],[Empresa GMIT]],4)</f>
        <v/>
      </c>
      <c r="N32" s="17">
        <f>IFERROR(ROUND(((T_Importe[[#This Row],[Final de la ventana]]-T_Importe[[#This Row],[Inicio programado]])*1440),0),0)</f>
        <v/>
      </c>
    </row>
    <row r="33">
      <c r="A33">
        <f>RIGHT(T_Importe[[#This Row],[Órden de Trabajo]],5)</f>
        <v/>
      </c>
      <c r="B33" s="15" t="n"/>
      <c r="D33">
        <f>IFERROR(VLOOKUP(E33,Datos_tecnicos[],2,0),"")</f>
        <v/>
      </c>
      <c r="E33" s="6" t="n"/>
      <c r="H33" s="16" t="n"/>
      <c r="I33" s="12" t="n"/>
      <c r="L33">
        <f>IFERROR(VLOOKUP(T_Importe[[#This Row],[Abierto por]],T_Ingeniero[],2,0),"")</f>
        <v/>
      </c>
      <c r="M33">
        <f>RIGHT(T_Importe[[#Headers],[Empresa GMIT]],4)</f>
        <v/>
      </c>
      <c r="N33" s="17">
        <f>IFERROR(ROUND(((T_Importe[[#This Row],[Final de la ventana]]-T_Importe[[#This Row],[Inicio programado]])*1440),0),0)</f>
        <v/>
      </c>
    </row>
    <row r="34">
      <c r="A34">
        <f>RIGHT(T_Importe[[#This Row],[Órden de Trabajo]],5)</f>
        <v/>
      </c>
      <c r="B34" s="15" t="n"/>
      <c r="D34">
        <f>IFERROR(VLOOKUP(E34,Datos_tecnicos[],2,0),"")</f>
        <v/>
      </c>
      <c r="E34" s="6" t="n"/>
      <c r="H34" s="16" t="n"/>
      <c r="I34" s="12" t="n"/>
      <c r="L34">
        <f>IFERROR(VLOOKUP(T_Importe[[#This Row],[Abierto por]],T_Ingeniero[],2,0),"")</f>
        <v/>
      </c>
      <c r="M34">
        <f>RIGHT(T_Importe[[#Headers],[Empresa GMIT]],4)</f>
        <v/>
      </c>
      <c r="N34" s="17">
        <f>IFERROR(ROUND(((T_Importe[[#This Row],[Final de la ventana]]-T_Importe[[#This Row],[Inicio programado]])*1440),0),0)</f>
        <v/>
      </c>
    </row>
    <row r="35">
      <c r="A35">
        <f>RIGHT(T_Importe[[#This Row],[Órden de Trabajo]],5)</f>
        <v/>
      </c>
      <c r="B35" s="15" t="n"/>
      <c r="D35">
        <f>IFERROR(VLOOKUP(E35,Datos_tecnicos[],2,0),"")</f>
        <v/>
      </c>
      <c r="E35" s="6" t="n"/>
      <c r="H35" s="16" t="n"/>
      <c r="I35" s="12" t="n"/>
      <c r="L35">
        <f>IFERROR(VLOOKUP(T_Importe[[#This Row],[Abierto por]],T_Ingeniero[],2,0),"")</f>
        <v/>
      </c>
      <c r="M35">
        <f>RIGHT(T_Importe[[#Headers],[Empresa GMIT]],4)</f>
        <v/>
      </c>
      <c r="N35" s="17">
        <f>IFERROR(ROUND(((T_Importe[[#This Row],[Final de la ventana]]-T_Importe[[#This Row],[Inicio programado]])*1440),0),0)</f>
        <v/>
      </c>
    </row>
    <row r="36">
      <c r="A36">
        <f>RIGHT(T_Importe[[#This Row],[Órden de Trabajo]],5)</f>
        <v/>
      </c>
      <c r="B36" s="15" t="n"/>
      <c r="D36">
        <f>IFERROR(VLOOKUP(E36,Datos_tecnicos[],2,0),"")</f>
        <v/>
      </c>
      <c r="E36" s="6" t="n"/>
      <c r="H36" s="16" t="n"/>
      <c r="I36" s="12" t="n"/>
      <c r="L36">
        <f>IFERROR(VLOOKUP(T_Importe[[#This Row],[Abierto por]],T_Ingeniero[],2,0),"")</f>
        <v/>
      </c>
      <c r="M36">
        <f>RIGHT(T_Importe[[#Headers],[Empresa GMIT]],4)</f>
        <v/>
      </c>
      <c r="N36" s="17">
        <f>IFERROR(ROUND(((T_Importe[[#This Row],[Final de la ventana]]-T_Importe[[#This Row],[Inicio programado]])*1440),0),0)</f>
        <v/>
      </c>
    </row>
    <row r="37">
      <c r="A37">
        <f>RIGHT(T_Importe[[#This Row],[Órden de Trabajo]],5)</f>
        <v/>
      </c>
      <c r="B37" s="15" t="n"/>
      <c r="D37">
        <f>IFERROR(VLOOKUP(E37,Datos_tecnicos[],2,0),"")</f>
        <v/>
      </c>
      <c r="E37" s="6" t="n"/>
      <c r="H37" s="16" t="n"/>
      <c r="I37" s="12" t="n"/>
      <c r="L37">
        <f>IFERROR(VLOOKUP(T_Importe[[#This Row],[Abierto por]],T_Ingeniero[],2,0),"")</f>
        <v/>
      </c>
      <c r="M37">
        <f>RIGHT(T_Importe[[#Headers],[Empresa GMIT]],4)</f>
        <v/>
      </c>
      <c r="N37" s="17">
        <f>IFERROR(ROUND(((T_Importe[[#This Row],[Final de la ventana]]-T_Importe[[#This Row],[Inicio programado]])*1440),0),0)</f>
        <v/>
      </c>
    </row>
    <row r="38">
      <c r="A38">
        <f>RIGHT(T_Importe[[#This Row],[Órden de Trabajo]],5)</f>
        <v/>
      </c>
      <c r="B38" s="15" t="n"/>
      <c r="D38">
        <f>IFERROR(VLOOKUP(E38,Datos_tecnicos[],2,0),"")</f>
        <v/>
      </c>
      <c r="E38" s="6" t="n"/>
      <c r="H38" s="16" t="n"/>
      <c r="I38" s="12" t="n"/>
      <c r="L38">
        <f>IFERROR(VLOOKUP(T_Importe[[#This Row],[Abierto por]],T_Ingeniero[],2,0),"")</f>
        <v/>
      </c>
      <c r="M38">
        <f>RIGHT(T_Importe[[#Headers],[Empresa GMIT]],4)</f>
        <v/>
      </c>
      <c r="N38" s="17">
        <f>IFERROR(ROUND(((T_Importe[[#This Row],[Final de la ventana]]-T_Importe[[#This Row],[Inicio programado]])*1440),0),0)</f>
        <v/>
      </c>
    </row>
    <row r="39">
      <c r="A39">
        <f>RIGHT(T_Importe[[#This Row],[Órden de Trabajo]],5)</f>
        <v/>
      </c>
      <c r="B39" s="15" t="n"/>
      <c r="D39">
        <f>IFERROR(VLOOKUP(E39,Datos_tecnicos[],2,0),"")</f>
        <v/>
      </c>
      <c r="E39" s="6" t="n"/>
      <c r="H39" s="16" t="n"/>
      <c r="I39" s="12" t="n"/>
      <c r="L39">
        <f>IFERROR(VLOOKUP(T_Importe[[#This Row],[Abierto por]],T_Ingeniero[],2,0),"")</f>
        <v/>
      </c>
      <c r="M39">
        <f>RIGHT(T_Importe[[#Headers],[Empresa GMIT]],4)</f>
        <v/>
      </c>
      <c r="N39" s="17">
        <f>IFERROR(ROUND(((T_Importe[[#This Row],[Final de la ventana]]-T_Importe[[#This Row],[Inicio programado]])*1440),0),0)</f>
        <v/>
      </c>
    </row>
    <row r="40">
      <c r="A40">
        <f>RIGHT(T_Importe[[#This Row],[Órden de Trabajo]],5)</f>
        <v/>
      </c>
      <c r="B40" s="15" t="n"/>
      <c r="D40">
        <f>IFERROR(VLOOKUP(E40,Datos_tecnicos[],2,0),"")</f>
        <v/>
      </c>
      <c r="E40" s="6" t="n"/>
      <c r="H40" s="16" t="n"/>
      <c r="I40" s="12" t="n"/>
      <c r="L40">
        <f>IFERROR(VLOOKUP(T_Importe[[#This Row],[Abierto por]],T_Ingeniero[],2,0),"")</f>
        <v/>
      </c>
      <c r="M40">
        <f>RIGHT(T_Importe[[#Headers],[Empresa GMIT]],4)</f>
        <v/>
      </c>
      <c r="N40" s="17">
        <f>IFERROR(ROUND(((T_Importe[[#This Row],[Final de la ventana]]-T_Importe[[#This Row],[Inicio programado]])*1440),0),0)</f>
        <v/>
      </c>
    </row>
    <row r="41">
      <c r="A41">
        <f>RIGHT(T_Importe[[#This Row],[Órden de Trabajo]],5)</f>
        <v/>
      </c>
      <c r="B41" s="15" t="n"/>
      <c r="D41">
        <f>IFERROR(VLOOKUP(E41,Datos_tecnicos[],2,0),"")</f>
        <v/>
      </c>
      <c r="E41" s="6" t="n"/>
      <c r="H41" s="16" t="n"/>
      <c r="I41" s="12" t="n"/>
      <c r="L41">
        <f>IFERROR(VLOOKUP(T_Importe[[#This Row],[Abierto por]],T_Ingeniero[],2,0),"")</f>
        <v/>
      </c>
      <c r="M41">
        <f>RIGHT(T_Importe[[#Headers],[Empresa GMIT]],4)</f>
        <v/>
      </c>
      <c r="N41" s="17">
        <f>IFERROR(ROUND(((T_Importe[[#This Row],[Final de la ventana]]-T_Importe[[#This Row],[Inicio programado]])*1440),0),0)</f>
        <v/>
      </c>
    </row>
    <row r="42">
      <c r="A42">
        <f>RIGHT(T_Importe[[#This Row],[Órden de Trabajo]],5)</f>
        <v/>
      </c>
      <c r="B42" s="15" t="n"/>
      <c r="D42">
        <f>IFERROR(VLOOKUP(E42,Datos_tecnicos[],2,0),"")</f>
        <v/>
      </c>
      <c r="E42" s="6" t="n"/>
      <c r="H42" s="16" t="n"/>
      <c r="I42" s="12" t="n"/>
      <c r="L42">
        <f>IFERROR(VLOOKUP(T_Importe[[#This Row],[Abierto por]],T_Ingeniero[],2,0),"")</f>
        <v/>
      </c>
      <c r="M42">
        <f>RIGHT(T_Importe[[#Headers],[Empresa GMIT]],4)</f>
        <v/>
      </c>
      <c r="N42" s="17">
        <f>IFERROR(ROUND(((T_Importe[[#This Row],[Final de la ventana]]-T_Importe[[#This Row],[Inicio programado]])*1440),0),0)</f>
        <v/>
      </c>
    </row>
    <row r="43">
      <c r="A43">
        <f>RIGHT(T_Importe[[#This Row],[Órden de Trabajo]],5)</f>
        <v/>
      </c>
      <c r="B43" s="15" t="n"/>
      <c r="D43">
        <f>IFERROR(VLOOKUP(E43,Datos_tecnicos[],2,0),"")</f>
        <v/>
      </c>
      <c r="E43" s="6" t="n"/>
      <c r="H43" s="16" t="n"/>
      <c r="I43" s="12" t="n"/>
      <c r="L43">
        <f>IFERROR(VLOOKUP(T_Importe[[#This Row],[Abierto por]],T_Ingeniero[],2,0),"")</f>
        <v/>
      </c>
      <c r="M43">
        <f>RIGHT(T_Importe[[#Headers],[Empresa GMIT]],4)</f>
        <v/>
      </c>
      <c r="N43" s="17">
        <f>IFERROR(ROUND(((T_Importe[[#This Row],[Final de la ventana]]-T_Importe[[#This Row],[Inicio programado]])*1440),0),0)</f>
        <v/>
      </c>
    </row>
    <row r="44">
      <c r="A44">
        <f>RIGHT(T_Importe[[#This Row],[Órden de Trabajo]],5)</f>
        <v/>
      </c>
      <c r="B44" s="15" t="n"/>
      <c r="D44">
        <f>IFERROR(VLOOKUP(E44,Datos_tecnicos[],2,0),"")</f>
        <v/>
      </c>
      <c r="E44" s="6" t="n"/>
      <c r="H44" s="16" t="n"/>
      <c r="I44" s="12" t="n"/>
      <c r="L44">
        <f>IFERROR(VLOOKUP(T_Importe[[#This Row],[Abierto por]],T_Ingeniero[],2,0),"")</f>
        <v/>
      </c>
      <c r="M44">
        <f>RIGHT(T_Importe[[#Headers],[Empresa GMIT]],4)</f>
        <v/>
      </c>
      <c r="N44" s="17">
        <f>IFERROR(ROUND(((T_Importe[[#This Row],[Final de la ventana]]-T_Importe[[#This Row],[Inicio programado]])*1440),0),0)</f>
        <v/>
      </c>
    </row>
    <row r="45">
      <c r="A45">
        <f>RIGHT(T_Importe[[#This Row],[Órden de Trabajo]],5)</f>
        <v/>
      </c>
      <c r="B45" s="15" t="n"/>
      <c r="D45">
        <f>IFERROR(VLOOKUP(E45,Datos_tecnicos[],2,0),"")</f>
        <v/>
      </c>
      <c r="E45" s="6" t="n"/>
      <c r="H45" s="16" t="n"/>
      <c r="I45" s="12" t="n"/>
      <c r="L45">
        <f>IFERROR(VLOOKUP(T_Importe[[#This Row],[Abierto por]],T_Ingeniero[],2,0),"")</f>
        <v/>
      </c>
      <c r="M45">
        <f>RIGHT(T_Importe[[#Headers],[Empresa GMIT]],4)</f>
        <v/>
      </c>
      <c r="N45" s="17">
        <f>IFERROR(ROUND(((T_Importe[[#This Row],[Final de la ventana]]-T_Importe[[#This Row],[Inicio programado]])*1440),0),0)</f>
        <v/>
      </c>
    </row>
    <row r="46">
      <c r="A46">
        <f>RIGHT(T_Importe[[#This Row],[Órden de Trabajo]],5)</f>
        <v/>
      </c>
      <c r="B46" s="15" t="n"/>
      <c r="D46">
        <f>IFERROR(VLOOKUP(E46,Datos_tecnicos[],2,0),"")</f>
        <v/>
      </c>
      <c r="E46" s="6" t="n"/>
      <c r="H46" s="16" t="n"/>
      <c r="I46" s="12" t="n"/>
      <c r="L46">
        <f>IFERROR(VLOOKUP(T_Importe[[#This Row],[Abierto por]],T_Ingeniero[],2,0),"")</f>
        <v/>
      </c>
      <c r="M46">
        <f>RIGHT(T_Importe[[#Headers],[Empresa GMIT]],4)</f>
        <v/>
      </c>
      <c r="N46" s="17">
        <f>IFERROR(ROUND(((T_Importe[[#This Row],[Final de la ventana]]-T_Importe[[#This Row],[Inicio programado]])*1440),0),0)</f>
        <v/>
      </c>
    </row>
    <row r="47">
      <c r="A47">
        <f>RIGHT(T_Importe[[#This Row],[Órden de Trabajo]],5)</f>
        <v/>
      </c>
      <c r="B47" s="15" t="n"/>
      <c r="D47">
        <f>IFERROR(VLOOKUP(E47,Datos_tecnicos[],2,0),"")</f>
        <v/>
      </c>
      <c r="E47" s="6" t="n"/>
      <c r="H47" s="16" t="n"/>
      <c r="I47" s="12" t="n"/>
      <c r="L47">
        <f>IFERROR(VLOOKUP(T_Importe[[#This Row],[Abierto por]],T_Ingeniero[],2,0),"")</f>
        <v/>
      </c>
      <c r="M47">
        <f>RIGHT(T_Importe[[#Headers],[Empresa GMIT]],4)</f>
        <v/>
      </c>
      <c r="N47" s="17">
        <f>IFERROR(ROUND(((T_Importe[[#This Row],[Final de la ventana]]-T_Importe[[#This Row],[Inicio programado]])*1440),0),0)</f>
        <v/>
      </c>
    </row>
    <row r="48">
      <c r="A48">
        <f>RIGHT(T_Importe[[#This Row],[Órden de Trabajo]],5)</f>
        <v/>
      </c>
      <c r="B48" s="15" t="n"/>
      <c r="D48">
        <f>IFERROR(VLOOKUP(E48,Datos_tecnicos[],2,0),"")</f>
        <v/>
      </c>
      <c r="E48" s="6" t="n"/>
      <c r="H48" s="16" t="n"/>
      <c r="I48" s="12" t="n"/>
      <c r="L48">
        <f>IFERROR(VLOOKUP(T_Importe[[#This Row],[Abierto por]],T_Ingeniero[],2,0),"")</f>
        <v/>
      </c>
      <c r="M48">
        <f>RIGHT(T_Importe[[#Headers],[Empresa GMIT]],4)</f>
        <v/>
      </c>
      <c r="N48" s="17">
        <f>IFERROR(ROUND(((T_Importe[[#This Row],[Final de la ventana]]-T_Importe[[#This Row],[Inicio programado]])*1440),0),0)</f>
        <v/>
      </c>
    </row>
    <row r="49">
      <c r="A49">
        <f>RIGHT(T_Importe[[#This Row],[Órden de Trabajo]],5)</f>
        <v/>
      </c>
      <c r="B49" s="15" t="n"/>
      <c r="D49">
        <f>IFERROR(VLOOKUP(E49,Datos_tecnicos[],2,0),"")</f>
        <v/>
      </c>
      <c r="E49" s="6" t="n"/>
      <c r="H49" s="16" t="n"/>
      <c r="I49" s="12" t="n"/>
      <c r="L49">
        <f>IFERROR(VLOOKUP(T_Importe[[#This Row],[Abierto por]],T_Ingeniero[],2,0),"")</f>
        <v/>
      </c>
      <c r="M49">
        <f>RIGHT(T_Importe[[#Headers],[Empresa GMIT]],4)</f>
        <v/>
      </c>
      <c r="N49" s="17">
        <f>IFERROR(ROUND(((T_Importe[[#This Row],[Final de la ventana]]-T_Importe[[#This Row],[Inicio programado]])*1440),0),0)</f>
        <v/>
      </c>
    </row>
    <row r="50">
      <c r="A50">
        <f>RIGHT(T_Importe[[#This Row],[Órden de Trabajo]],5)</f>
        <v/>
      </c>
      <c r="B50" s="15" t="n"/>
      <c r="D50">
        <f>IFERROR(VLOOKUP(E50,Datos_tecnicos[],2,0),"")</f>
        <v/>
      </c>
      <c r="E50" s="6" t="n"/>
      <c r="H50" s="16" t="n"/>
      <c r="I50" s="12" t="n"/>
      <c r="L50">
        <f>IFERROR(VLOOKUP(T_Importe[[#This Row],[Abierto por]],T_Ingeniero[],2,0),"")</f>
        <v/>
      </c>
      <c r="M50">
        <f>RIGHT(T_Importe[[#Headers],[Empresa GMIT]],4)</f>
        <v/>
      </c>
      <c r="N50" s="17">
        <f>IFERROR(ROUND(((T_Importe[[#This Row],[Final de la ventana]]-T_Importe[[#This Row],[Inicio programado]])*1440),0),0)</f>
        <v/>
      </c>
    </row>
    <row r="51">
      <c r="A51">
        <f>RIGHT(T_Importe[[#This Row],[Órden de Trabajo]],5)</f>
        <v/>
      </c>
      <c r="B51" s="15" t="n"/>
      <c r="D51">
        <f>IFERROR(VLOOKUP(E51,Datos_tecnicos[],2,0),"")</f>
        <v/>
      </c>
      <c r="E51" s="6" t="n"/>
      <c r="H51" s="16" t="n"/>
      <c r="I51" s="12" t="n"/>
      <c r="L51">
        <f>IFERROR(VLOOKUP(T_Importe[[#This Row],[Abierto por]],T_Ingeniero[],2,0),"")</f>
        <v/>
      </c>
      <c r="M51">
        <f>RIGHT(T_Importe[[#Headers],[Empresa GMIT]],4)</f>
        <v/>
      </c>
      <c r="N51" s="17">
        <f>IFERROR(ROUND(((T_Importe[[#This Row],[Final de la ventana]]-T_Importe[[#This Row],[Inicio programado]])*1440),0),0)</f>
        <v/>
      </c>
    </row>
  </sheetData>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67"/>
  <sheetViews>
    <sheetView tabSelected="1" workbookViewId="0">
      <selection activeCell="D10" sqref="D10"/>
    </sheetView>
  </sheetViews>
  <sheetFormatPr baseColWidth="10" defaultColWidth="11.42578125" defaultRowHeight="15"/>
  <cols>
    <col width="32.42578125" bestFit="1" customWidth="1" style="19" min="1" max="1"/>
    <col width="11" bestFit="1" customWidth="1" style="19" min="2" max="2"/>
    <col width="37.5703125" bestFit="1" customWidth="1" style="19" min="4" max="4"/>
    <col width="11.85546875" bestFit="1" customWidth="1" style="19" min="5" max="5"/>
    <col width="35.140625" bestFit="1" customWidth="1" style="19" min="6" max="6"/>
  </cols>
  <sheetData>
    <row r="1">
      <c r="A1" t="inlineStr">
        <is>
          <t>Asignado a</t>
        </is>
      </c>
      <c r="B1" t="inlineStr">
        <is>
          <t>Cedula</t>
        </is>
      </c>
      <c r="D1" s="1" t="inlineStr">
        <is>
          <t>Ingeniero</t>
        </is>
      </c>
      <c r="E1" s="2" t="inlineStr">
        <is>
          <t>Telefono</t>
        </is>
      </c>
      <c r="F1" s="10" t="inlineStr">
        <is>
          <t>Cedula</t>
        </is>
      </c>
    </row>
    <row r="2">
      <c r="A2" t="inlineStr">
        <is>
          <t>Alexander  Machado Mena</t>
        </is>
      </c>
      <c r="B2" t="n">
        <v>11805059</v>
      </c>
      <c r="D2" t="inlineStr">
        <is>
          <t>ADRIAN ALBERTO AMAYA CASAS</t>
        </is>
      </c>
      <c r="F2" s="11" t="inlineStr">
        <is>
          <t>ITX8188</t>
        </is>
      </c>
    </row>
    <row r="3">
      <c r="A3" t="inlineStr">
        <is>
          <t xml:space="preserve">CARLOS ARTURO ANGARITA VEGA </t>
        </is>
      </c>
      <c r="B3" t="n">
        <v>88210707</v>
      </c>
      <c r="D3" t="inlineStr">
        <is>
          <t>ALVARO HERNAN QUINTANA TORRES</t>
        </is>
      </c>
      <c r="E3" t="inlineStr">
        <is>
          <t>305 8194127</t>
        </is>
      </c>
      <c r="F3" t="inlineStr">
        <is>
          <t>ITX8740</t>
        </is>
      </c>
    </row>
    <row r="4">
      <c r="A4" t="inlineStr">
        <is>
          <t>Danny Peña Zuleta</t>
        </is>
      </c>
      <c r="B4" t="n">
        <v>5825340</v>
      </c>
      <c r="D4" t="inlineStr">
        <is>
          <t>Andrés Arango Velásquez</t>
        </is>
      </c>
      <c r="F4" t="inlineStr">
        <is>
          <t>ITX8337</t>
        </is>
      </c>
    </row>
    <row r="5">
      <c r="A5" t="inlineStr">
        <is>
          <t xml:space="preserve">Diego Leonardo León Córdoba </t>
        </is>
      </c>
      <c r="B5" t="n">
        <v>87060437</v>
      </c>
      <c r="D5" t="inlineStr">
        <is>
          <t>Andres Ayala Taborda</t>
        </is>
      </c>
      <c r="E5" t="n">
        <v>3206244644</v>
      </c>
      <c r="F5" t="n">
        <v>1035866390</v>
      </c>
    </row>
    <row r="6">
      <c r="A6" t="inlineStr">
        <is>
          <t>EDWIN CRUZ SOTO</t>
        </is>
      </c>
      <c r="B6" t="n">
        <v>19603738</v>
      </c>
      <c r="D6" t="inlineStr">
        <is>
          <t>Andres Felipe Echavarria Jimenez</t>
        </is>
      </c>
      <c r="E6" t="n">
        <v>3117305235</v>
      </c>
      <c r="F6" t="n">
        <v>98670995</v>
      </c>
    </row>
    <row r="7">
      <c r="A7" t="inlineStr">
        <is>
          <t xml:space="preserve">Esteban Agustin Fontalvo Rios </t>
        </is>
      </c>
      <c r="B7" t="n">
        <v>8770315</v>
      </c>
      <c r="D7" t="inlineStr">
        <is>
          <t>ANDRES FELIPE MEDINA RUIZ</t>
        </is>
      </c>
      <c r="E7" t="inlineStr">
        <is>
          <t>315 8498740</t>
        </is>
      </c>
      <c r="F7" t="inlineStr">
        <is>
          <t>ITX8769</t>
        </is>
      </c>
    </row>
    <row r="8">
      <c r="A8" t="inlineStr">
        <is>
          <t xml:space="preserve">Gustavo Andres Becerra Sanchez </t>
        </is>
      </c>
      <c r="B8" t="n">
        <v>1065630542</v>
      </c>
      <c r="D8" t="inlineStr">
        <is>
          <t>Andres Felipe Morales Ochoa</t>
        </is>
      </c>
      <c r="F8" t="inlineStr">
        <is>
          <t>ITX8674</t>
        </is>
      </c>
    </row>
    <row r="9">
      <c r="A9" t="inlineStr">
        <is>
          <t>Hernando Alberto Rey Jiménez</t>
        </is>
      </c>
      <c r="B9" t="n">
        <v>72272605</v>
      </c>
      <c r="D9" t="inlineStr">
        <is>
          <t>Andres Ramirez Sierra</t>
        </is>
      </c>
      <c r="F9" t="inlineStr">
        <is>
          <t>ITX8351</t>
        </is>
      </c>
    </row>
    <row r="10">
      <c r="A10" t="inlineStr">
        <is>
          <t>JESUS EMIRO  MEDINA ROZO</t>
        </is>
      </c>
      <c r="B10" t="n">
        <v>1064837627</v>
      </c>
      <c r="D10" t="inlineStr">
        <is>
          <t>BLADIMIR JOSE  LOZANO DIAZ</t>
        </is>
      </c>
      <c r="E10" t="n">
        <v>3113895139</v>
      </c>
      <c r="F10" t="inlineStr">
        <is>
          <t>ITX8246</t>
        </is>
      </c>
    </row>
    <row r="11">
      <c r="A11" t="inlineStr">
        <is>
          <t>Joicer Jecith  Rodriguez Fuenmayor</t>
        </is>
      </c>
      <c r="B11" t="n">
        <v>84090975</v>
      </c>
      <c r="D11" t="inlineStr">
        <is>
          <t>CAMILO MARIN VILLEGAS</t>
        </is>
      </c>
      <c r="E11" t="n">
        <v>3148083217</v>
      </c>
      <c r="F11" t="inlineStr">
        <is>
          <t>ITX8461</t>
        </is>
      </c>
    </row>
    <row r="12">
      <c r="A12" t="inlineStr">
        <is>
          <t>Jorge Armando  Sánchez Santacruz</t>
        </is>
      </c>
      <c r="B12" t="n">
        <v>1087642463</v>
      </c>
      <c r="D12" t="inlineStr">
        <is>
          <t>CARLOS ALBERTO GOMEZ PINEDA</t>
        </is>
      </c>
      <c r="E12" t="n">
        <v>3206778124</v>
      </c>
      <c r="F12" t="inlineStr">
        <is>
          <t>ITX8023</t>
        </is>
      </c>
    </row>
    <row r="13">
      <c r="A13" t="inlineStr">
        <is>
          <t xml:space="preserve">José Saúl Pacheco </t>
        </is>
      </c>
      <c r="B13" t="n">
        <v>1049619181</v>
      </c>
      <c r="D13" t="inlineStr">
        <is>
          <t>CARLOS ALFREDO DUQUE PRIETO</t>
        </is>
      </c>
      <c r="F13" t="inlineStr">
        <is>
          <t>icetex.itx</t>
        </is>
      </c>
    </row>
    <row r="14">
      <c r="A14" t="inlineStr">
        <is>
          <t xml:space="preserve">JUAN CARLOS PALOMINO  </t>
        </is>
      </c>
      <c r="B14" t="n">
        <v>7634528</v>
      </c>
      <c r="D14" t="inlineStr">
        <is>
          <t>Carlos Iovanny Parra Chicuazuque</t>
        </is>
      </c>
      <c r="F14" t="inlineStr">
        <is>
          <t>ITX8598</t>
        </is>
      </c>
    </row>
    <row r="15">
      <c r="A15" t="inlineStr">
        <is>
          <t xml:space="preserve">Juan Pablo Gaviria Barrios </t>
        </is>
      </c>
      <c r="B15" t="n">
        <v>73158100</v>
      </c>
      <c r="D15" t="inlineStr">
        <is>
          <t>CARLOS JULIO BENAVIDES BURBANO</t>
        </is>
      </c>
      <c r="E15" t="n">
        <v>3117190171</v>
      </c>
      <c r="F15" t="inlineStr">
        <is>
          <t>ITX8162</t>
        </is>
      </c>
    </row>
    <row r="16">
      <c r="A16" t="inlineStr">
        <is>
          <t>JULIAN ARLEVIS PINTO</t>
        </is>
      </c>
      <c r="B16" t="n">
        <v>1000983656</v>
      </c>
      <c r="D16" t="inlineStr">
        <is>
          <t>CRISTIAN ALEJANDRO ROJAS HENAO</t>
        </is>
      </c>
      <c r="E16" t="inlineStr">
        <is>
          <t xml:space="preserve"> 311 3532786</t>
        </is>
      </c>
      <c r="F16" t="n">
        <v>1017232514</v>
      </c>
    </row>
    <row r="17">
      <c r="A17" t="inlineStr">
        <is>
          <t xml:space="preserve">Manuel Vicente Guzmán Sanchez </t>
        </is>
      </c>
      <c r="B17" t="n">
        <v>80310057</v>
      </c>
      <c r="D17" t="inlineStr">
        <is>
          <t>David Steven Agudelo Arias</t>
        </is>
      </c>
      <c r="F17" t="n">
        <v>1152453571</v>
      </c>
    </row>
    <row r="18">
      <c r="A18" t="inlineStr">
        <is>
          <t xml:space="preserve">Marcos Antonio Rosas Moreno </t>
        </is>
      </c>
      <c r="B18" t="n">
        <v>84094461</v>
      </c>
      <c r="D18" t="inlineStr">
        <is>
          <t>DIANA CAROLINA GONZALEZ ALVARADO</t>
        </is>
      </c>
      <c r="F18" t="inlineStr">
        <is>
          <t>ITXP33095</t>
        </is>
      </c>
    </row>
    <row r="19">
      <c r="A19" t="inlineStr">
        <is>
          <t>Omar Alberto Muñoz Otalora</t>
        </is>
      </c>
      <c r="B19" t="n">
        <v>80858522</v>
      </c>
      <c r="D19" t="inlineStr">
        <is>
          <t>DIANA SILENIA POSADA VELÁSQUEZ</t>
        </is>
      </c>
      <c r="E19" t="n">
        <v>3004619028</v>
      </c>
      <c r="F19" t="inlineStr">
        <is>
          <t>ITX8533</t>
        </is>
      </c>
    </row>
    <row r="20">
      <c r="A20" t="inlineStr">
        <is>
          <t xml:space="preserve">Omar Orestes Moreno Mayorga </t>
        </is>
      </c>
      <c r="B20" t="n">
        <v>91275305</v>
      </c>
      <c r="D20" t="inlineStr">
        <is>
          <t>DIEGO ALEJANDRO MONTOYA HERRERA</t>
        </is>
      </c>
      <c r="F20" t="inlineStr">
        <is>
          <t>ITX8543</t>
        </is>
      </c>
    </row>
    <row r="21">
      <c r="A21" t="inlineStr">
        <is>
          <t xml:space="preserve">ROSELINO JOSE RUIZ </t>
        </is>
      </c>
      <c r="B21" t="n">
        <v>72262974</v>
      </c>
      <c r="D21" t="inlineStr">
        <is>
          <t>DIEGO FERNANDO URIBE QUINTERO</t>
        </is>
      </c>
      <c r="E21" t="n">
        <v>3117076818</v>
      </c>
      <c r="F21" t="n">
        <v>1040744537</v>
      </c>
    </row>
    <row r="22">
      <c r="A22" t="inlineStr">
        <is>
          <t xml:space="preserve">Teybblor Negrete González </t>
        </is>
      </c>
      <c r="B22" t="n">
        <v>73007315</v>
      </c>
      <c r="D22" t="inlineStr">
        <is>
          <t>DIEGO FERNANDO URIBE QUINTERO</t>
        </is>
      </c>
      <c r="E22" t="n">
        <v>3117076818</v>
      </c>
      <c r="F22" t="inlineStr">
        <is>
          <t>ITX8655</t>
        </is>
      </c>
    </row>
    <row r="23">
      <c r="A23" t="inlineStr">
        <is>
          <t xml:space="preserve">Víctor Manuel Cespedes Lopez </t>
        </is>
      </c>
      <c r="B23" t="n">
        <v>79971680</v>
      </c>
      <c r="D23" t="inlineStr">
        <is>
          <t>DIEGO GERMAN BEJARANO ARIAS</t>
        </is>
      </c>
      <c r="E23" t="n">
        <v>3204623947</v>
      </c>
      <c r="F23" t="inlineStr">
        <is>
          <t>customer.service</t>
        </is>
      </c>
    </row>
    <row r="24">
      <c r="A24" t="inlineStr">
        <is>
          <t xml:space="preserve">Wilman Correa Díaz </t>
        </is>
      </c>
      <c r="B24" t="n">
        <v>91448797</v>
      </c>
      <c r="D24" t="inlineStr">
        <is>
          <t>DIEGO GERMAN BEJARANO ARIAS</t>
        </is>
      </c>
      <c r="E24" t="n">
        <v>3204623947</v>
      </c>
      <c r="F24" t="inlineStr">
        <is>
          <t>ITX8432</t>
        </is>
      </c>
    </row>
    <row r="25">
      <c r="A25" t="inlineStr">
        <is>
          <t xml:space="preserve">WILSON HERNANDO TUMAL </t>
        </is>
      </c>
      <c r="B25" t="n">
        <v>1085246669</v>
      </c>
      <c r="D25" t="inlineStr">
        <is>
          <t>DORIAN STTIVER CASTRO OSORIO</t>
        </is>
      </c>
      <c r="E25" t="n">
        <v>3015070109</v>
      </c>
      <c r="F25" t="inlineStr">
        <is>
          <t>ITX8275</t>
        </is>
      </c>
    </row>
    <row r="26">
      <c r="A26" t="inlineStr">
        <is>
          <t xml:space="preserve">WILSON LINARES MURCIA </t>
        </is>
      </c>
      <c r="B26" t="n">
        <v>79698437</v>
      </c>
      <c r="D26" t="inlineStr">
        <is>
          <t xml:space="preserve">Eduardo Andrés  López Rodríguez </t>
        </is>
      </c>
      <c r="E26" t="inlineStr">
        <is>
          <t>310 5086677</t>
        </is>
      </c>
      <c r="F26" t="inlineStr">
        <is>
          <t>ITX8666</t>
        </is>
      </c>
    </row>
    <row r="27">
      <c r="A27" t="inlineStr">
        <is>
          <t xml:space="preserve">WILSON VILLAREAL BARRAZA </t>
        </is>
      </c>
      <c r="B27" t="n">
        <v>85435568</v>
      </c>
      <c r="D27" t="inlineStr">
        <is>
          <t>EDWIN GALLEGO RAMOS</t>
        </is>
      </c>
      <c r="E27" t="n">
        <v>3107106254</v>
      </c>
      <c r="F27" t="n">
        <v>1017200734</v>
      </c>
    </row>
    <row r="28">
      <c r="A28" t="inlineStr">
        <is>
          <t xml:space="preserve">JOSE CESAR MONSALVE </t>
        </is>
      </c>
      <c r="B28" t="n">
        <v>71639366</v>
      </c>
      <c r="D28" t="inlineStr">
        <is>
          <t>ELKIN DE JESUS GOMEZ GARZON</t>
        </is>
      </c>
      <c r="E28" t="n">
        <v>3207880638</v>
      </c>
      <c r="F28" t="inlineStr">
        <is>
          <t>ITX8075</t>
        </is>
      </c>
    </row>
    <row r="29">
      <c r="A29" t="inlineStr">
        <is>
          <t>Dagoberto Vega Cisneros</t>
        </is>
      </c>
      <c r="B29" t="n">
        <v>1116794122</v>
      </c>
      <c r="D29" t="inlineStr">
        <is>
          <t>ESTEBAN BETANCUR VILLEGAS</t>
        </is>
      </c>
      <c r="E29" t="n">
        <v>3108987519</v>
      </c>
      <c r="F29" t="inlineStr">
        <is>
          <t>ITX8489</t>
        </is>
      </c>
    </row>
    <row r="30">
      <c r="A30" t="inlineStr">
        <is>
          <t xml:space="preserve">FABIAN SIERRA VELANDIA </t>
        </is>
      </c>
      <c r="B30" t="n">
        <v>72205614</v>
      </c>
      <c r="D30" t="inlineStr">
        <is>
          <t>Esteban Peña Garcia</t>
        </is>
      </c>
      <c r="E30" t="n">
        <v>3017841446</v>
      </c>
      <c r="F30" t="inlineStr">
        <is>
          <t>ITX8429</t>
        </is>
      </c>
    </row>
    <row r="31">
      <c r="A31" t="inlineStr">
        <is>
          <t>GUILLERMO JOSE MEZA SANCHEZ</t>
        </is>
      </c>
      <c r="B31" t="n">
        <v>72280107</v>
      </c>
      <c r="D31" t="inlineStr">
        <is>
          <t>FABIO NELSON CANO VILLA</t>
        </is>
      </c>
      <c r="E31" t="n">
        <v>3136716762</v>
      </c>
      <c r="F31" t="n">
        <v>70856398</v>
      </c>
    </row>
    <row r="32">
      <c r="A32" t="inlineStr">
        <is>
          <t xml:space="preserve">JAVIER PASTRANA SANCHEZ </t>
        </is>
      </c>
      <c r="B32" t="n">
        <v>7695354</v>
      </c>
      <c r="D32" t="inlineStr">
        <is>
          <t>FELIX GABRIEL ORTEGA ÁVILA</t>
        </is>
      </c>
      <c r="E32" t="n">
        <v>3059136372</v>
      </c>
      <c r="F32" t="inlineStr">
        <is>
          <t>ITX8530</t>
        </is>
      </c>
    </row>
    <row r="33">
      <c r="A33" t="inlineStr">
        <is>
          <t xml:space="preserve">Libardo Fuentes Hernandez </t>
        </is>
      </c>
      <c r="B33" t="n">
        <v>72165710</v>
      </c>
      <c r="D33" t="inlineStr">
        <is>
          <t>FERNANDO ALBEIRO  GOMEZ MONTOYA</t>
        </is>
      </c>
      <c r="E33" t="n">
        <v>3207771651</v>
      </c>
      <c r="F33" t="inlineStr">
        <is>
          <t>ITX8079</t>
        </is>
      </c>
    </row>
    <row r="34">
      <c r="A34" t="inlineStr">
        <is>
          <t xml:space="preserve">Liviston Caidedo Montaño </t>
        </is>
      </c>
      <c r="B34" t="n">
        <v>16502865</v>
      </c>
      <c r="D34" t="inlineStr">
        <is>
          <t xml:space="preserve">FERNEY ALBERTO CALLE RESTREPO </t>
        </is>
      </c>
      <c r="F34" t="n">
        <v>71740103</v>
      </c>
    </row>
    <row r="35">
      <c r="A35" t="inlineStr">
        <is>
          <t>SEBASTIAN VILLALADA</t>
        </is>
      </c>
      <c r="B35" t="n">
        <v>1128459976</v>
      </c>
      <c r="D35" t="inlineStr">
        <is>
          <t xml:space="preserve">Fondo Nacional Del Ahorro </t>
        </is>
      </c>
      <c r="E35" t="n">
        <v>3103452903</v>
      </c>
      <c r="F35" t="inlineStr">
        <is>
          <t>FNA</t>
        </is>
      </c>
    </row>
    <row r="36">
      <c r="A36" t="inlineStr">
        <is>
          <t>JAISON ALVARINO</t>
        </is>
      </c>
      <c r="B36" t="n">
        <v>1051735176</v>
      </c>
      <c r="D36" t="inlineStr">
        <is>
          <t xml:space="preserve">GABRIEL JAIME VIVARES ARIAS </t>
        </is>
      </c>
      <c r="F36" t="inlineStr">
        <is>
          <t>ITX8147</t>
        </is>
      </c>
    </row>
    <row r="37">
      <c r="D37" t="inlineStr">
        <is>
          <t xml:space="preserve">Gerardo Antonio  Velásquez Amador </t>
        </is>
      </c>
      <c r="F37" t="inlineStr">
        <is>
          <t>ITX8677</t>
        </is>
      </c>
    </row>
    <row r="38">
      <c r="D38" t="inlineStr">
        <is>
          <t>GIOVANNI ALBERTO LOPERA VALLEJO</t>
        </is>
      </c>
      <c r="F38" t="inlineStr">
        <is>
          <t>ITX8303</t>
        </is>
      </c>
    </row>
    <row r="39">
      <c r="D39" t="inlineStr">
        <is>
          <t>GIOVANNY MOLANO CERGUERA</t>
        </is>
      </c>
      <c r="E39" t="n">
        <v>3142307997</v>
      </c>
      <c r="F39" t="n">
        <v>79829648</v>
      </c>
    </row>
    <row r="40">
      <c r="D40" t="inlineStr">
        <is>
          <t>GLORIA MARCELA ECHEVERRI GIL</t>
        </is>
      </c>
      <c r="F40" t="inlineStr">
        <is>
          <t>ITX8369</t>
        </is>
      </c>
    </row>
    <row r="41">
      <c r="D41" t="inlineStr">
        <is>
          <t>GUSTAVO ADOLFO RÚA CÓRDOBA</t>
        </is>
      </c>
      <c r="E41" t="n">
        <v>3163056890</v>
      </c>
      <c r="F41" t="inlineStr">
        <is>
          <t>BG1351</t>
        </is>
      </c>
    </row>
    <row r="42">
      <c r="D42" t="inlineStr">
        <is>
          <t>HECTOR GIOVANNY MORALES MANCERA</t>
        </is>
      </c>
      <c r="E42" t="inlineStr">
        <is>
          <t>301 2511293</t>
        </is>
      </c>
      <c r="F42" t="inlineStr">
        <is>
          <t>ITX8670</t>
        </is>
      </c>
    </row>
    <row r="43">
      <c r="D43" t="inlineStr">
        <is>
          <t>HECTOR IVAN GIRALDO MONTES</t>
        </is>
      </c>
      <c r="E43" t="n">
        <v>3005669534</v>
      </c>
      <c r="F43" t="inlineStr">
        <is>
          <t>BG1555</t>
        </is>
      </c>
    </row>
    <row r="44">
      <c r="D44" t="inlineStr">
        <is>
          <t>HENRI ANTONIO JIMENEZ CARDONA</t>
        </is>
      </c>
      <c r="F44" t="inlineStr">
        <is>
          <t>ITX8134</t>
        </is>
      </c>
    </row>
    <row r="45">
      <c r="D45" t="inlineStr">
        <is>
          <t>HERNADN DE JESUS RAMIREZ CASTAÑO</t>
        </is>
      </c>
      <c r="E45" t="n">
        <v>3117482435</v>
      </c>
      <c r="F45" t="n">
        <v>98569973</v>
      </c>
    </row>
    <row r="46">
      <c r="D46" t="inlineStr">
        <is>
          <t>Ivan Dario  Montoya Lopez</t>
        </is>
      </c>
      <c r="E46" t="n">
        <v>3008328837</v>
      </c>
      <c r="F46" t="n">
        <v>1017202396</v>
      </c>
    </row>
    <row r="47">
      <c r="D47" t="inlineStr">
        <is>
          <t>IVAN LEONARDO SAIZ CETINA</t>
        </is>
      </c>
      <c r="E47" t="inlineStr">
        <is>
          <t>316 0411576</t>
        </is>
      </c>
      <c r="F47" t="n">
        <v>1019048579</v>
      </c>
    </row>
    <row r="48">
      <c r="D48" t="inlineStr">
        <is>
          <t>IVAN LEONARDO SAIZ CETINA</t>
        </is>
      </c>
      <c r="E48" t="inlineStr">
        <is>
          <t xml:space="preserve"> 316 0411576</t>
        </is>
      </c>
      <c r="F48" t="inlineStr">
        <is>
          <t>ITX8796</t>
        </is>
      </c>
    </row>
    <row r="49">
      <c r="D49" t="inlineStr">
        <is>
          <t>Jaider Stiven Marquez Martinez</t>
        </is>
      </c>
      <c r="E49" t="n">
        <v>3105558176</v>
      </c>
      <c r="F49" t="n">
        <v>1063285118</v>
      </c>
    </row>
    <row r="50">
      <c r="D50" t="inlineStr">
        <is>
          <t>JAIRO ALONSO PRADA SUAREZ</t>
        </is>
      </c>
      <c r="F50" t="inlineStr">
        <is>
          <t>ITX8624</t>
        </is>
      </c>
    </row>
    <row r="51">
      <c r="D51" t="inlineStr">
        <is>
          <t>JAIVER PADILLA TELLEZ</t>
        </is>
      </c>
      <c r="E51" t="inlineStr">
        <is>
          <t xml:space="preserve"> 317 5007854</t>
        </is>
      </c>
      <c r="F51" t="inlineStr">
        <is>
          <t>ITX8621</t>
        </is>
      </c>
    </row>
    <row r="52">
      <c r="D52" t="inlineStr">
        <is>
          <t>James Arley Muñoz  Borja</t>
        </is>
      </c>
      <c r="F52" t="n">
        <v>1152202244</v>
      </c>
    </row>
    <row r="53">
      <c r="D53" t="inlineStr">
        <is>
          <t xml:space="preserve">JENNIFER PAOLA PEREZ CONTRERAS </t>
        </is>
      </c>
      <c r="F53" t="inlineStr">
        <is>
          <t>ITX8744</t>
        </is>
      </c>
    </row>
    <row r="54">
      <c r="D54" t="inlineStr">
        <is>
          <t>JEYSON DAVID VARGAS CRESPO</t>
        </is>
      </c>
      <c r="E54" t="n">
        <v>3196263009</v>
      </c>
      <c r="F54" t="inlineStr">
        <is>
          <t>ITX8406</t>
        </is>
      </c>
    </row>
    <row r="55">
      <c r="D55" t="inlineStr">
        <is>
          <t>JHON FREDY SANCHEZ GIRALDO</t>
        </is>
      </c>
      <c r="E55" t="n">
        <v>3146517913</v>
      </c>
      <c r="F55" t="n">
        <v>98761895</v>
      </c>
    </row>
    <row r="56">
      <c r="D56" t="inlineStr">
        <is>
          <t>JHON FREDY SANCHEZ GIRALDO</t>
        </is>
      </c>
      <c r="F56" t="inlineStr">
        <is>
          <t>ITX8628</t>
        </is>
      </c>
    </row>
    <row r="57">
      <c r="D57" t="inlineStr">
        <is>
          <t>Johan Sneider   Montes Gallego</t>
        </is>
      </c>
      <c r="F57" t="n">
        <v>1017182358</v>
      </c>
    </row>
    <row r="58">
      <c r="D58" t="inlineStr">
        <is>
          <t>JOHN ARBEY LEMUS ESPINOSA</t>
        </is>
      </c>
      <c r="F58" t="n">
        <v>1128427716</v>
      </c>
    </row>
    <row r="59">
      <c r="D59" t="inlineStr">
        <is>
          <t>JOHN ELVIS RESTREPO QUINTERO</t>
        </is>
      </c>
      <c r="F59" t="inlineStr">
        <is>
          <t>ITX8661</t>
        </is>
      </c>
    </row>
    <row r="60">
      <c r="D60" t="inlineStr">
        <is>
          <t>JOHN JAIRO HENAO ALZATE</t>
        </is>
      </c>
      <c r="E60" t="n">
        <v>3113492019</v>
      </c>
      <c r="F60" t="n">
        <v>70091832</v>
      </c>
    </row>
    <row r="61">
      <c r="D61" t="inlineStr">
        <is>
          <t>JOHNNATAN LONDOÑO MEDINA</t>
        </is>
      </c>
      <c r="F61" t="inlineStr">
        <is>
          <t>ITX8591</t>
        </is>
      </c>
    </row>
    <row r="62">
      <c r="D62" t="inlineStr">
        <is>
          <t>JONATHAN ALEXIS SOTO MARÍN</t>
        </is>
      </c>
      <c r="F62" t="inlineStr">
        <is>
          <t>ITX8579</t>
        </is>
      </c>
    </row>
    <row r="63">
      <c r="D63" t="inlineStr">
        <is>
          <t xml:space="preserve">JONATHAN MATIAS ROMANO </t>
        </is>
      </c>
      <c r="F63" t="inlineStr">
        <is>
          <t>ITXA66021</t>
        </is>
      </c>
    </row>
    <row r="64">
      <c r="D64" t="inlineStr">
        <is>
          <t>JONNATHAN WHITE PATIÑO</t>
        </is>
      </c>
      <c r="F64" t="inlineStr">
        <is>
          <t>ITX8771</t>
        </is>
      </c>
    </row>
    <row r="65">
      <c r="D65" t="inlineStr">
        <is>
          <t>JORGE ARTURO VANEGAS ISAZA</t>
        </is>
      </c>
      <c r="F65" t="inlineStr">
        <is>
          <t>ITX8806</t>
        </is>
      </c>
    </row>
    <row r="66">
      <c r="D66" t="inlineStr">
        <is>
          <t xml:space="preserve">JORGE IVAN MENDIETA MUÑOZ </t>
        </is>
      </c>
      <c r="E66" t="n">
        <v>3174501354</v>
      </c>
      <c r="F66" t="n">
        <v>5826178</v>
      </c>
    </row>
    <row r="67">
      <c r="D67" t="inlineStr">
        <is>
          <t xml:space="preserve">JORGE IVAN MENDIETA MUÑOZ </t>
        </is>
      </c>
      <c r="F67" t="inlineStr">
        <is>
          <t>ITX8770</t>
        </is>
      </c>
    </row>
    <row r="68">
      <c r="D68" t="inlineStr">
        <is>
          <t>JORGE LUIS  RODRÍGUEZ ALVEAR</t>
        </is>
      </c>
      <c r="E68" t="n">
        <v>3229457799</v>
      </c>
      <c r="F68" t="inlineStr">
        <is>
          <t>BG1519</t>
        </is>
      </c>
    </row>
    <row r="69">
      <c r="D69" t="inlineStr">
        <is>
          <t>JORGE LUIS MEZA RAMOS</t>
        </is>
      </c>
      <c r="E69" t="n">
        <v>3234830682</v>
      </c>
      <c r="F69" t="n">
        <v>1017239047</v>
      </c>
    </row>
    <row r="70">
      <c r="D70" t="inlineStr">
        <is>
          <t>JOSE FERNANDO RESTREPO SARMIENTO</t>
        </is>
      </c>
      <c r="F70" t="inlineStr">
        <is>
          <t>ITX8270</t>
        </is>
      </c>
    </row>
    <row r="71">
      <c r="D71" t="inlineStr">
        <is>
          <t>JOSE MANUEL CONTRERAS ECHEVERRI</t>
        </is>
      </c>
      <c r="E71" t="n">
        <v>3053656718</v>
      </c>
      <c r="F71" t="n">
        <v>71727396</v>
      </c>
    </row>
    <row r="72">
      <c r="D72" t="inlineStr">
        <is>
          <t>JOSE MANUEL CONTRERAS ECHEVERRI</t>
        </is>
      </c>
      <c r="F72" t="inlineStr">
        <is>
          <t>ITX8712</t>
        </is>
      </c>
    </row>
    <row r="73">
      <c r="D73" t="inlineStr">
        <is>
          <t>JUAN CARLOS OSORNO VALENCIA</t>
        </is>
      </c>
      <c r="E73" t="n">
        <v>3002028710</v>
      </c>
      <c r="F73" t="inlineStr">
        <is>
          <t>ITX8581</t>
        </is>
      </c>
    </row>
    <row r="74">
      <c r="D74" t="inlineStr">
        <is>
          <t>JUAN DAVID  SUAREZ VELÁSQUEZ</t>
        </is>
      </c>
      <c r="E74" t="n">
        <v>3014345464</v>
      </c>
      <c r="F74" t="n">
        <v>1128476685</v>
      </c>
    </row>
    <row r="75">
      <c r="D75" t="inlineStr">
        <is>
          <t xml:space="preserve">Juan Manuel Osorio Henao </t>
        </is>
      </c>
      <c r="F75" t="n">
        <v>1036662443</v>
      </c>
    </row>
    <row r="76">
      <c r="D76" t="inlineStr">
        <is>
          <t xml:space="preserve">Juan Manuel Osorio Henao </t>
        </is>
      </c>
      <c r="E76" t="n">
        <v>3117972303</v>
      </c>
      <c r="F76" t="inlineStr">
        <is>
          <t>ITX8620</t>
        </is>
      </c>
    </row>
    <row r="77">
      <c r="D77" t="inlineStr">
        <is>
          <t>JUAN MANUEL SALAZAR GALLEGO</t>
        </is>
      </c>
      <c r="E77" t="n">
        <v>3128867512</v>
      </c>
      <c r="F77" t="inlineStr">
        <is>
          <t>ITX8696</t>
        </is>
      </c>
    </row>
    <row r="78">
      <c r="D78" t="inlineStr">
        <is>
          <t>JUAN PABLO POSADA CADAVID</t>
        </is>
      </c>
      <c r="E78" t="inlineStr">
        <is>
          <t>312 7437619</t>
        </is>
      </c>
      <c r="F78" t="inlineStr">
        <is>
          <t>ITX8793</t>
        </is>
      </c>
    </row>
    <row r="79">
      <c r="D79" t="inlineStr">
        <is>
          <t>JUAN SEBASTIÁN SOTO PANQUEVA</t>
        </is>
      </c>
      <c r="E79" t="inlineStr">
        <is>
          <t>314 5917471</t>
        </is>
      </c>
      <c r="F79" t="inlineStr">
        <is>
          <t>ITX8673</t>
        </is>
      </c>
    </row>
    <row r="80">
      <c r="D80" t="inlineStr">
        <is>
          <t>JULIÁN ALBERTO GÓMES OROZCO</t>
        </is>
      </c>
      <c r="F80" t="inlineStr">
        <is>
          <t>ITX8713</t>
        </is>
      </c>
    </row>
    <row r="81">
      <c r="D81" t="inlineStr">
        <is>
          <t>JULIAN ANDRES IDARRAGA VARGAS</t>
        </is>
      </c>
      <c r="F81" t="inlineStr">
        <is>
          <t>ITX8407</t>
        </is>
      </c>
    </row>
    <row r="82">
      <c r="D82" t="inlineStr">
        <is>
          <t>JULIAN ARLEVIS PINTO BARRIENTOS</t>
        </is>
      </c>
      <c r="E82" t="n">
        <v>3137543824</v>
      </c>
      <c r="F82" t="n">
        <v>1000983656</v>
      </c>
    </row>
    <row r="83">
      <c r="D83" t="inlineStr">
        <is>
          <t>KENNIER ARMANDO LUJAN GARCIA</t>
        </is>
      </c>
      <c r="E83" t="n">
        <v>3105406603</v>
      </c>
      <c r="F83" t="inlineStr">
        <is>
          <t>ITX8172</t>
        </is>
      </c>
    </row>
    <row r="84">
      <c r="D84" t="inlineStr">
        <is>
          <t>Kevin Stiven Montoya Oquendo</t>
        </is>
      </c>
      <c r="E84" t="n">
        <v>3203113469</v>
      </c>
      <c r="F84" t="n">
        <v>1020489280</v>
      </c>
    </row>
    <row r="85">
      <c r="D85" t="inlineStr">
        <is>
          <t>Laura Mercedes Agudelo Granda</t>
        </is>
      </c>
      <c r="E85" t="n">
        <v>3175751430</v>
      </c>
      <c r="F85" t="inlineStr">
        <is>
          <t>ITX8585</t>
        </is>
      </c>
    </row>
    <row r="86">
      <c r="D86" t="inlineStr">
        <is>
          <t>LEÓN DARÍO ÁLVAREZ LÓPEZ</t>
        </is>
      </c>
      <c r="E86" t="n">
        <v>3104639246</v>
      </c>
      <c r="F86" t="inlineStr">
        <is>
          <t>ITX8557</t>
        </is>
      </c>
    </row>
    <row r="87">
      <c r="D87" t="inlineStr">
        <is>
          <t>Luis Alberto  Vásquez Díaz</t>
        </is>
      </c>
      <c r="F87" t="inlineStr">
        <is>
          <t>ITX8644</t>
        </is>
      </c>
    </row>
    <row r="88">
      <c r="D88" t="inlineStr">
        <is>
          <t>LUIS DAVID VARGAS RESTREPO</t>
        </is>
      </c>
      <c r="E88" t="n">
        <v>3007607183</v>
      </c>
      <c r="F88" t="n">
        <v>1128401987</v>
      </c>
    </row>
    <row r="89">
      <c r="D89" t="inlineStr">
        <is>
          <t>LUIS DAVID VARGAS RESTREPO</t>
        </is>
      </c>
      <c r="E89" t="n">
        <v>3007607183</v>
      </c>
      <c r="F89" t="inlineStr">
        <is>
          <t>ITX8728</t>
        </is>
      </c>
    </row>
    <row r="90">
      <c r="D90" t="inlineStr">
        <is>
          <t xml:space="preserve">Luis Gerardo  Moreno Quintero </t>
        </is>
      </c>
      <c r="F90" t="inlineStr">
        <is>
          <t>ITX8698</t>
        </is>
      </c>
    </row>
    <row r="91">
      <c r="D91" t="inlineStr">
        <is>
          <t>MARITZA DEL PILAR FALLA BERNATE</t>
        </is>
      </c>
      <c r="E91" t="n">
        <v>3153851454</v>
      </c>
      <c r="F91" t="inlineStr">
        <is>
          <t>ITX8739</t>
        </is>
      </c>
    </row>
    <row r="92">
      <c r="D92" t="inlineStr">
        <is>
          <t>MATEO GONZÁLES SOTO</t>
        </is>
      </c>
      <c r="F92" t="inlineStr">
        <is>
          <t>ITX8588</t>
        </is>
      </c>
    </row>
    <row r="93">
      <c r="D93" t="inlineStr">
        <is>
          <t>Mateo Rendón Anaya</t>
        </is>
      </c>
      <c r="E93" t="n">
        <v>3126406643</v>
      </c>
      <c r="F93" t="n">
        <v>1020461884</v>
      </c>
    </row>
    <row r="94">
      <c r="D94" t="inlineStr">
        <is>
          <t>Mauricio Alberto Arias Arias</t>
        </is>
      </c>
      <c r="F94" t="inlineStr">
        <is>
          <t>ITX8592</t>
        </is>
      </c>
    </row>
    <row r="95">
      <c r="D95" t="inlineStr">
        <is>
          <t>Mesa de servicio N1</t>
        </is>
      </c>
      <c r="E95" t="n">
        <v>3167440783</v>
      </c>
      <c r="F95" t="inlineStr">
        <is>
          <t>customer.service</t>
        </is>
      </c>
    </row>
    <row r="96">
      <c r="D96" t="inlineStr">
        <is>
          <t>MIGUEL ANGEL OCHOA OSORIO</t>
        </is>
      </c>
      <c r="E96" t="inlineStr">
        <is>
          <t xml:space="preserve"> 320 6081059</t>
        </is>
      </c>
      <c r="F96" t="inlineStr">
        <is>
          <t>ITX95017</t>
        </is>
      </c>
    </row>
    <row r="97">
      <c r="D97" t="inlineStr">
        <is>
          <t>Miguel David Torres Ramirez</t>
        </is>
      </c>
      <c r="F97" t="n">
        <v>1085267046</v>
      </c>
    </row>
    <row r="98">
      <c r="D98" t="inlineStr">
        <is>
          <t>MILENA CASTILLO VARGAS</t>
        </is>
      </c>
      <c r="F98" t="inlineStr">
        <is>
          <t>ITX8617</t>
        </is>
      </c>
    </row>
    <row r="99">
      <c r="D99" t="inlineStr">
        <is>
          <t>MILTON ALONSO ANAYA ARENAS</t>
        </is>
      </c>
      <c r="E99" t="inlineStr">
        <is>
          <t>317 7204845</t>
        </is>
      </c>
      <c r="F99" t="inlineStr">
        <is>
          <t>ITX8664</t>
        </is>
      </c>
    </row>
    <row r="100">
      <c r="D100" t="inlineStr">
        <is>
          <t>Nicolas Fernando Munoz Gomez</t>
        </is>
      </c>
      <c r="F100" t="inlineStr">
        <is>
          <t>ITX8593</t>
        </is>
      </c>
    </row>
    <row r="101">
      <c r="D101" t="inlineStr">
        <is>
          <t>Noc2 - Gestion Carrier</t>
        </is>
      </c>
      <c r="F101" t="inlineStr">
        <is>
          <t>NOC2</t>
        </is>
      </c>
    </row>
    <row r="102">
      <c r="D102" t="inlineStr">
        <is>
          <t>Noc3 - Valor Agregado</t>
        </is>
      </c>
      <c r="F102" t="inlineStr">
        <is>
          <t>NOC3</t>
        </is>
      </c>
    </row>
    <row r="103">
      <c r="D103" t="inlineStr">
        <is>
          <t>OSCAR DANILO  PENAGOS GUILLOMBO</t>
        </is>
      </c>
      <c r="F103" t="inlineStr">
        <is>
          <t>ITX8523</t>
        </is>
      </c>
    </row>
    <row r="104">
      <c r="D104" t="inlineStr">
        <is>
          <t>Oscar Orlando  Gil Correa</t>
        </is>
      </c>
      <c r="F104" t="inlineStr">
        <is>
          <t>ITX8637</t>
        </is>
      </c>
    </row>
    <row r="105">
      <c r="D105" t="inlineStr">
        <is>
          <t>OSCAR YESID GONZÁLEZ HERNÁNDEZ</t>
        </is>
      </c>
      <c r="F105" t="inlineStr">
        <is>
          <t>ITX8582</t>
        </is>
      </c>
    </row>
    <row r="106">
      <c r="D106" t="inlineStr">
        <is>
          <t xml:space="preserve">PAOLA ANDREA OSORIO FERNANDEZ </t>
        </is>
      </c>
      <c r="E106" t="n">
        <v>3104954035</v>
      </c>
      <c r="F106" t="inlineStr">
        <is>
          <t>ITX8346</t>
        </is>
      </c>
    </row>
    <row r="107">
      <c r="D107" t="inlineStr">
        <is>
          <t>Paula Katerine  Montoya Atehortua</t>
        </is>
      </c>
      <c r="E107" t="n">
        <v>3105558170</v>
      </c>
      <c r="F107" t="n">
        <v>1088251189</v>
      </c>
    </row>
    <row r="108">
      <c r="D108" t="inlineStr">
        <is>
          <t>PMO IGGA</t>
        </is>
      </c>
      <c r="F108" t="inlineStr">
        <is>
          <t>pmo.igga</t>
        </is>
      </c>
    </row>
    <row r="109">
      <c r="D109" t="inlineStr">
        <is>
          <t>RICARDO LEON ECHAVARRIA VALENCIA</t>
        </is>
      </c>
      <c r="E109" t="n">
        <v>3117645984</v>
      </c>
      <c r="F109" t="inlineStr">
        <is>
          <t>ITX8088</t>
        </is>
      </c>
    </row>
    <row r="110">
      <c r="D110" t="inlineStr">
        <is>
          <t>Richard Esteban Gutierrez</t>
        </is>
      </c>
      <c r="F110" t="inlineStr">
        <is>
          <t>ITX8665</t>
        </is>
      </c>
    </row>
    <row r="111">
      <c r="D111" t="inlineStr">
        <is>
          <t xml:space="preserve">Robinson Antonio  Rodríguez Sierra </t>
        </is>
      </c>
      <c r="E111" t="inlineStr">
        <is>
          <t>301 5967965</t>
        </is>
      </c>
      <c r="F111" t="inlineStr">
        <is>
          <t>ITX8678</t>
        </is>
      </c>
    </row>
    <row r="112">
      <c r="D112" t="inlineStr">
        <is>
          <t>ROBINSON ANTONIO RODRIGUEZ SIERRA</t>
        </is>
      </c>
      <c r="E112" t="inlineStr">
        <is>
          <t>301 5967965</t>
        </is>
      </c>
      <c r="F112" t="inlineStr">
        <is>
          <t>ITX8787</t>
        </is>
      </c>
    </row>
    <row r="113">
      <c r="D113" t="inlineStr">
        <is>
          <t>Rolando Jaer Paternina Jaramillo</t>
        </is>
      </c>
      <c r="E113" t="n">
        <v>3146517913</v>
      </c>
      <c r="F113" t="n">
        <v>98687907</v>
      </c>
    </row>
    <row r="114">
      <c r="D114" t="inlineStr">
        <is>
          <t>SANDRA LUCIA PIMIENTA ARANGO</t>
        </is>
      </c>
      <c r="E114" t="n">
        <v>3052268802</v>
      </c>
      <c r="F114" t="n">
        <v>43807873</v>
      </c>
    </row>
    <row r="115">
      <c r="D115" t="inlineStr">
        <is>
          <t>SANDRA MILENA VASCO ECHEVERRI</t>
        </is>
      </c>
      <c r="E115" t="n">
        <v>3004990789</v>
      </c>
      <c r="F115" t="inlineStr">
        <is>
          <t>ITX8189</t>
        </is>
      </c>
    </row>
    <row r="116">
      <c r="D116" t="inlineStr">
        <is>
          <t xml:space="preserve">SANTIAGO ORTEGA RAMIREZ </t>
        </is>
      </c>
      <c r="F116" t="inlineStr">
        <is>
          <t>ITX8455</t>
        </is>
      </c>
    </row>
    <row r="117">
      <c r="D117" t="inlineStr">
        <is>
          <t xml:space="preserve">Santiago Rios Paniagua </t>
        </is>
      </c>
      <c r="F117" t="inlineStr">
        <is>
          <t>itx8641</t>
        </is>
      </c>
    </row>
    <row r="118">
      <c r="D118" t="inlineStr">
        <is>
          <t>SEBASTIAN PENAGOS MARIN</t>
        </is>
      </c>
      <c r="E118" t="n">
        <v>3116486568</v>
      </c>
      <c r="F118" t="inlineStr">
        <is>
          <t>ITX8589</t>
        </is>
      </c>
    </row>
    <row r="119">
      <c r="D119" t="inlineStr">
        <is>
          <t>SEBASTIAN SALINAS MONTOYA</t>
        </is>
      </c>
      <c r="E119" t="inlineStr">
        <is>
          <t xml:space="preserve"> 300 5499295</t>
        </is>
      </c>
      <c r="F119" t="inlineStr">
        <is>
          <t>ITX8398</t>
        </is>
      </c>
    </row>
    <row r="120">
      <c r="D120" t="inlineStr">
        <is>
          <t>SEBASTIAN SALINAS MONTOYA</t>
        </is>
      </c>
      <c r="E120" t="inlineStr">
        <is>
          <t xml:space="preserve"> 300 5499295</t>
        </is>
      </c>
      <c r="F120" t="inlineStr">
        <is>
          <t>ITX8716</t>
        </is>
      </c>
    </row>
    <row r="121">
      <c r="D121" t="inlineStr">
        <is>
          <t>Servicios Administrados Cau Redes</t>
        </is>
      </c>
      <c r="E121" t="n">
        <v>3106430767</v>
      </c>
      <c r="F121" t="inlineStr">
        <is>
          <t>Cau.Redes</t>
        </is>
      </c>
    </row>
    <row r="122">
      <c r="D122" t="inlineStr">
        <is>
          <t>SIMÓN  GARCÉS</t>
        </is>
      </c>
      <c r="E122" t="n">
        <v>3105992825</v>
      </c>
      <c r="F122" t="inlineStr">
        <is>
          <t>bg1234</t>
        </is>
      </c>
    </row>
    <row r="123">
      <c r="D123" t="inlineStr">
        <is>
          <t>SIMÓN  GARCÉS  ATEHORTÚA</t>
        </is>
      </c>
      <c r="E123" t="n">
        <v>3105992825</v>
      </c>
      <c r="F123" t="inlineStr">
        <is>
          <t>bg1234</t>
        </is>
      </c>
    </row>
    <row r="124">
      <c r="D124" t="inlineStr">
        <is>
          <t>SIMÓN  GARCÉS  ATEHORTÚA</t>
        </is>
      </c>
      <c r="E124" t="n">
        <v>3105992825</v>
      </c>
      <c r="F124" t="inlineStr">
        <is>
          <t>ITX8656</t>
        </is>
      </c>
    </row>
    <row r="125">
      <c r="D125" t="inlineStr">
        <is>
          <t>VICTOR HUGO OSPINA ALVAREZ</t>
        </is>
      </c>
      <c r="F125" t="inlineStr">
        <is>
          <t>ITX8748</t>
        </is>
      </c>
    </row>
    <row r="126">
      <c r="D126" t="inlineStr">
        <is>
          <t>WILBER ALEXIS PIEDRAHITA</t>
        </is>
      </c>
      <c r="F126" t="inlineStr">
        <is>
          <t>ITX8709</t>
        </is>
      </c>
    </row>
    <row r="127">
      <c r="D127" t="inlineStr">
        <is>
          <t>WILLIAM HERNANDO FRANCO BERROCAL</t>
        </is>
      </c>
      <c r="E127" t="n">
        <v>3113849628</v>
      </c>
      <c r="F127" t="inlineStr">
        <is>
          <t>ITX8349</t>
        </is>
      </c>
    </row>
    <row r="128">
      <c r="D128" t="inlineStr">
        <is>
          <t>YAMILE BEATRIZ PORTILLO ZAMBRANO</t>
        </is>
      </c>
      <c r="E128" t="inlineStr">
        <is>
          <t>304 4545736</t>
        </is>
      </c>
      <c r="F128" t="inlineStr">
        <is>
          <t>ITX8667</t>
        </is>
      </c>
    </row>
    <row r="129">
      <c r="D129" t="inlineStr">
        <is>
          <t>YEISSON ARLEY GUARIN CAÑAVERAL</t>
        </is>
      </c>
      <c r="E129" t="n">
        <v>3148223000</v>
      </c>
      <c r="F129" t="inlineStr">
        <is>
          <t>ITX8297</t>
        </is>
      </c>
    </row>
    <row r="130">
      <c r="D130" t="inlineStr">
        <is>
          <t xml:space="preserve">YINA PAOLA GONZALEZ CASTILLO </t>
        </is>
      </c>
      <c r="E130" t="n">
        <v>3022784856</v>
      </c>
      <c r="F130" t="inlineStr">
        <is>
          <t>ITX8566</t>
        </is>
      </c>
    </row>
    <row r="131">
      <c r="D131" t="inlineStr">
        <is>
          <t>OSCAR DANILO  PENAGOS GUILLOMBO</t>
        </is>
      </c>
      <c r="F131" t="inlineStr">
        <is>
          <t>ITX8523</t>
        </is>
      </c>
    </row>
    <row r="132">
      <c r="D132" t="inlineStr">
        <is>
          <t>Oscar Orlando  Gil Correa</t>
        </is>
      </c>
      <c r="F132" t="inlineStr">
        <is>
          <t>ITX8637</t>
        </is>
      </c>
    </row>
    <row r="133">
      <c r="D133" t="inlineStr">
        <is>
          <t>OSCAR YESID GONZÁLEZ HERNÁNDEZ</t>
        </is>
      </c>
      <c r="F133" t="inlineStr">
        <is>
          <t>ITX8582</t>
        </is>
      </c>
    </row>
    <row r="134">
      <c r="D134" t="inlineStr">
        <is>
          <t xml:space="preserve">PAOLA ANDREA OSORIO FERNANDEZ </t>
        </is>
      </c>
      <c r="E134" t="n">
        <v>3104954035</v>
      </c>
      <c r="F134" t="inlineStr">
        <is>
          <t>ITX8346</t>
        </is>
      </c>
    </row>
    <row r="135">
      <c r="D135" t="inlineStr">
        <is>
          <t>Paula Katerine  Montoya Atehortua</t>
        </is>
      </c>
      <c r="E135" t="n">
        <v>3105558170</v>
      </c>
      <c r="F135" t="n">
        <v>1088251189</v>
      </c>
    </row>
    <row r="136">
      <c r="D136" t="inlineStr">
        <is>
          <t>PMO IGGA</t>
        </is>
      </c>
      <c r="F136" t="inlineStr">
        <is>
          <t>pmo.igga</t>
        </is>
      </c>
    </row>
    <row r="137">
      <c r="D137" t="inlineStr">
        <is>
          <t>RAFAEL GONZALO REINOSO DE GODOY</t>
        </is>
      </c>
      <c r="F137" t="inlineStr">
        <is>
          <t>ITXP33084</t>
        </is>
      </c>
    </row>
    <row r="138">
      <c r="D138" t="inlineStr">
        <is>
          <t>RAÚL ALEXANDER  ARÁMBULO RÍOS</t>
        </is>
      </c>
      <c r="F138" t="inlineStr">
        <is>
          <t>ITXP33041</t>
        </is>
      </c>
    </row>
    <row r="139">
      <c r="D139" t="inlineStr">
        <is>
          <t>RICARDO LEON ECHAVARRIA VALENCIA</t>
        </is>
      </c>
      <c r="E139" t="n">
        <v>3117645984</v>
      </c>
      <c r="F139" t="inlineStr">
        <is>
          <t>ITX8088</t>
        </is>
      </c>
    </row>
    <row r="140">
      <c r="D140" t="inlineStr">
        <is>
          <t>Richard Esteban Gutierrez</t>
        </is>
      </c>
      <c r="F140" t="inlineStr">
        <is>
          <t>ITX8665</t>
        </is>
      </c>
    </row>
    <row r="141">
      <c r="D141" t="inlineStr">
        <is>
          <t xml:space="preserve">Robinson Antonio  Rodríguez Sierra </t>
        </is>
      </c>
      <c r="F141" t="inlineStr">
        <is>
          <t>ITX8678</t>
        </is>
      </c>
    </row>
    <row r="142">
      <c r="D142" t="inlineStr">
        <is>
          <t>ROBINSON ANTONIO RODRIGUEZ SIERRA</t>
        </is>
      </c>
      <c r="F142" t="inlineStr">
        <is>
          <t>ITX8787</t>
        </is>
      </c>
    </row>
    <row r="143">
      <c r="D143" t="inlineStr">
        <is>
          <t>Rolando Jaer Paternina Jaramillo</t>
        </is>
      </c>
      <c r="E143" t="n">
        <v>3146517913</v>
      </c>
      <c r="F143" t="n">
        <v>98687907</v>
      </c>
    </row>
    <row r="144">
      <c r="D144" t="inlineStr">
        <is>
          <t>RONNY PRADA VASQUEZ</t>
        </is>
      </c>
      <c r="F144" t="inlineStr">
        <is>
          <t>ITX8313</t>
        </is>
      </c>
    </row>
    <row r="145">
      <c r="D145" t="inlineStr">
        <is>
          <t>SANDRA LUCIA PIMIENTA ARANGO</t>
        </is>
      </c>
      <c r="E145" t="n">
        <v>3052268802</v>
      </c>
      <c r="F145" t="n">
        <v>43807873</v>
      </c>
    </row>
    <row r="146">
      <c r="D146" t="inlineStr">
        <is>
          <t>SANDRA MILENA VASCO ECHEVERRI</t>
        </is>
      </c>
      <c r="E146" t="n">
        <v>3004990789</v>
      </c>
      <c r="F146" t="inlineStr">
        <is>
          <t>ITX8189</t>
        </is>
      </c>
    </row>
    <row r="147">
      <c r="D147" t="inlineStr">
        <is>
          <t xml:space="preserve">SANTIAGO ORTEGA RAMIREZ </t>
        </is>
      </c>
      <c r="F147" t="inlineStr">
        <is>
          <t>ITX8455</t>
        </is>
      </c>
    </row>
    <row r="148">
      <c r="D148" t="inlineStr">
        <is>
          <t xml:space="preserve">Santiago Rios Paniagua </t>
        </is>
      </c>
      <c r="F148" t="inlineStr">
        <is>
          <t>itx8641</t>
        </is>
      </c>
    </row>
    <row r="149">
      <c r="D149" t="inlineStr">
        <is>
          <t>SEBASTIAN PENAGOS MARIN</t>
        </is>
      </c>
      <c r="E149" t="n">
        <v>3116486568</v>
      </c>
      <c r="F149" t="inlineStr">
        <is>
          <t>ITX8589</t>
        </is>
      </c>
    </row>
    <row r="150">
      <c r="D150" t="inlineStr">
        <is>
          <t xml:space="preserve">SEBASTIAN ROLDAN ESCOBAR </t>
        </is>
      </c>
      <c r="F150" t="inlineStr">
        <is>
          <t>ITX8292</t>
        </is>
      </c>
    </row>
    <row r="151">
      <c r="D151" t="inlineStr">
        <is>
          <t>SEBASTIAN SALINAS MONTOYA</t>
        </is>
      </c>
      <c r="F151" t="inlineStr">
        <is>
          <t>ITX8398</t>
        </is>
      </c>
    </row>
    <row r="152">
      <c r="D152" t="inlineStr">
        <is>
          <t>SEBASTIAN SALINAS MONTOYA</t>
        </is>
      </c>
      <c r="F152" t="inlineStr">
        <is>
          <t>ITX8716</t>
        </is>
      </c>
    </row>
    <row r="153">
      <c r="D153" t="inlineStr">
        <is>
          <t>Servicios Administrados Cau Redes</t>
        </is>
      </c>
      <c r="E153" t="n">
        <v>3106430767</v>
      </c>
      <c r="F153" t="inlineStr">
        <is>
          <t>Cau.Redes</t>
        </is>
      </c>
    </row>
    <row r="154">
      <c r="D154" t="inlineStr">
        <is>
          <t>SIMÓN  GARCÉS</t>
        </is>
      </c>
      <c r="F154" t="inlineStr">
        <is>
          <t>bg1234</t>
        </is>
      </c>
    </row>
    <row r="155">
      <c r="D155" t="inlineStr">
        <is>
          <t>SIMÓN  GARCÉS  ATEHORTÚA</t>
        </is>
      </c>
      <c r="E155" t="n">
        <v>3105992825</v>
      </c>
      <c r="F155" t="inlineStr">
        <is>
          <t>bg1234</t>
        </is>
      </c>
    </row>
    <row r="156">
      <c r="D156" t="inlineStr">
        <is>
          <t>SIMÓN  GARCÉS  ATEHORTÚA</t>
        </is>
      </c>
      <c r="F156" t="inlineStr">
        <is>
          <t>ITX8656</t>
        </is>
      </c>
    </row>
    <row r="157">
      <c r="D157" t="inlineStr">
        <is>
          <t>UBER ALEXANDER LONDOÑO CARDONA</t>
        </is>
      </c>
      <c r="F157" t="inlineStr">
        <is>
          <t>ITX8733</t>
        </is>
      </c>
    </row>
    <row r="158">
      <c r="D158" t="inlineStr">
        <is>
          <t>VICTOR HUGO OSPINA ALVAREZ</t>
        </is>
      </c>
      <c r="F158" t="inlineStr">
        <is>
          <t>ITX8748</t>
        </is>
      </c>
    </row>
    <row r="159">
      <c r="D159" t="inlineStr">
        <is>
          <t>WILBER ALEXIS PIEDRAHITA</t>
        </is>
      </c>
      <c r="F159" t="inlineStr">
        <is>
          <t>ITX8709</t>
        </is>
      </c>
    </row>
    <row r="160">
      <c r="D160" t="inlineStr">
        <is>
          <t>Wilber Ramón  Parada Romo</t>
        </is>
      </c>
      <c r="F160" t="inlineStr">
        <is>
          <t>ITX8574</t>
        </is>
      </c>
    </row>
    <row r="161">
      <c r="D161" t="inlineStr">
        <is>
          <t>WILLIAM ALBERTO CARDONA VALENCIA</t>
        </is>
      </c>
      <c r="F161" t="n">
        <v>43807873</v>
      </c>
    </row>
    <row r="162">
      <c r="D162" t="inlineStr">
        <is>
          <t>WILLIAM ALEJANDRO CADAVID PEREZ</t>
        </is>
      </c>
      <c r="F162" t="inlineStr">
        <is>
          <t>ITX8221</t>
        </is>
      </c>
    </row>
    <row r="163">
      <c r="D163" t="inlineStr">
        <is>
          <t>WILLIAM HERNANDO FRANCO BERROCAL</t>
        </is>
      </c>
      <c r="E163" t="n">
        <v>3113849628</v>
      </c>
      <c r="F163" t="inlineStr">
        <is>
          <t>ITX8349</t>
        </is>
      </c>
    </row>
    <row r="164">
      <c r="D164" t="inlineStr">
        <is>
          <t>YAMILE BEATRIZ PORTILLO ZAMBRANO</t>
        </is>
      </c>
      <c r="F164" t="inlineStr">
        <is>
          <t>ITX8667</t>
        </is>
      </c>
    </row>
    <row r="165">
      <c r="D165" t="inlineStr">
        <is>
          <t>YEISSON ARLEY GUARIN CAÑAVERAL</t>
        </is>
      </c>
      <c r="E165" t="n">
        <v>3148223000</v>
      </c>
      <c r="F165" t="inlineStr">
        <is>
          <t>ITX8297</t>
        </is>
      </c>
    </row>
    <row r="166">
      <c r="D166" t="inlineStr">
        <is>
          <t>YESID FRANCO GARCIA</t>
        </is>
      </c>
      <c r="F166" t="n">
        <v>1037614976</v>
      </c>
    </row>
    <row r="167">
      <c r="D167" t="inlineStr">
        <is>
          <t xml:space="preserve">YINA PAOLA GONZALEZ CASTILLO </t>
        </is>
      </c>
      <c r="E167" t="n">
        <v>3022784856</v>
      </c>
      <c r="F167" t="inlineStr">
        <is>
          <t>ITX8566</t>
        </is>
      </c>
    </row>
  </sheetData>
  <pageMargins left="0.7" right="0.7" top="0.75" bottom="0.75" header="0.3" footer="0.3"/>
  <tableParts count="2">
    <tablePart r:id="rId1"/>
    <tablePart r:id="rId2"/>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L51"/>
  <sheetViews>
    <sheetView zoomScale="85" zoomScaleNormal="85" workbookViewId="0">
      <selection activeCell="A19" sqref="A19"/>
    </sheetView>
  </sheetViews>
  <sheetFormatPr baseColWidth="10" defaultColWidth="11.42578125" defaultRowHeight="15"/>
  <cols>
    <col width="18.7109375" bestFit="1" customWidth="1" style="19" min="1" max="1"/>
    <col width="10.5703125" bestFit="1" customWidth="1" style="19" min="2" max="2"/>
    <col width="12.85546875" bestFit="1" customWidth="1" style="19" min="3" max="3"/>
    <col width="19.140625" bestFit="1" customWidth="1" style="19" min="4" max="4"/>
    <col width="13.5703125" bestFit="1" customWidth="1" style="19" min="5" max="5"/>
    <col width="18.5703125" bestFit="1" customWidth="1" style="19" min="6" max="6"/>
    <col width="20" bestFit="1" customWidth="1" style="19" min="7" max="7"/>
    <col width="16.7109375" bestFit="1" customWidth="1" style="19" min="8" max="8"/>
    <col width="13.42578125" bestFit="1" customWidth="1" style="19" min="9" max="9"/>
    <col width="9.140625" bestFit="1" customWidth="1" style="19" min="10" max="10"/>
    <col width="21.42578125" bestFit="1" customWidth="1" style="19" min="11" max="11"/>
    <col width="13.5703125" bestFit="1" customWidth="1" style="19" min="12" max="12"/>
  </cols>
  <sheetData>
    <row r="1">
      <c r="A1" s="3" t="inlineStr">
        <is>
          <t>Órden de Trabajo</t>
        </is>
      </c>
      <c r="B1" s="3" t="inlineStr">
        <is>
          <t>Número</t>
        </is>
      </c>
      <c r="C1" s="3" t="inlineStr">
        <is>
          <t>Asignado a</t>
        </is>
      </c>
      <c r="D1" s="3" t="inlineStr">
        <is>
          <t>Breve descripción</t>
        </is>
      </c>
      <c r="E1" s="3" t="inlineStr">
        <is>
          <t>Descripción</t>
        </is>
      </c>
      <c r="F1" s="3" t="inlineStr">
        <is>
          <t>Inicio de ventana</t>
        </is>
      </c>
      <c r="G1" s="3" t="inlineStr">
        <is>
          <t>Final de la ventana</t>
        </is>
      </c>
      <c r="H1" s="3" t="inlineStr">
        <is>
          <t>Sitio de trabajo</t>
        </is>
      </c>
      <c r="I1" s="3" t="inlineStr">
        <is>
          <t>Abierto por</t>
        </is>
      </c>
      <c r="J1" s="3" t="inlineStr">
        <is>
          <t>Estado</t>
        </is>
      </c>
      <c r="K1" s="3" t="inlineStr">
        <is>
          <t>Grupo de asignación</t>
        </is>
      </c>
      <c r="L1" s="3" t="inlineStr">
        <is>
          <t>Actualizado</t>
        </is>
      </c>
    </row>
    <row r="2">
      <c r="A2" s="13" t="inlineStr">
        <is>
          <t>WO0054330</t>
        </is>
      </c>
      <c r="B2" s="13" t="inlineStr">
        <is>
          <t>WOT0051094</t>
        </is>
      </c>
      <c r="C2" s="13" t="inlineStr">
        <is>
          <t>GUILLERMO JOSE MEZA SANCHEZ</t>
        </is>
      </c>
      <c r="D2" s="13" t="inlineStr">
        <is>
          <t>Realizar manos remotas para instalación de nuestro cliente Datacamp en ZF.</t>
        </is>
      </c>
      <c r="E2" s="13" t="inlineStr">
        <is>
          <t>Realizar manos remotas para instalación de nuestro cliente Datacamp en ZF.
Se adjunta el documento con las instrucciones:
https://docs.google.com/document/d/1YVhFlqaicotBJ5wzgzxVJdImhWx_bwTTYkfP808hWBM/edit?usp=sharing
Si se tiene alguna duda se puede contactar al cliente al whatsapp 00420777812809</t>
        </is>
      </c>
      <c r="F2" s="18" t="n">
        <v>45362.33398148148</v>
      </c>
      <c r="G2" s="18" t="n">
        <v>45362.70841435185</v>
      </c>
      <c r="H2" s="14" t="inlineStr">
        <is>
          <t>ZONA FRANCA BOGOTA</t>
        </is>
      </c>
      <c r="I2" s="13" t="inlineStr">
        <is>
          <t>JEYSON DAVID VARGAS CRESPO</t>
        </is>
      </c>
      <c r="J2" s="14" t="inlineStr">
        <is>
          <t>Accepted</t>
        </is>
      </c>
      <c r="K2" s="14" t="inlineStr">
        <is>
          <t>Grupo de trabajo Ingeniería y Gestión Administrativa SAS (IGGA)</t>
        </is>
      </c>
      <c r="L2" s="21" t="n">
        <v>45348.56222222222</v>
      </c>
    </row>
    <row r="3">
      <c r="A3" s="13" t="inlineStr">
        <is>
          <t>WO0053650</t>
        </is>
      </c>
      <c r="B3" s="13" t="inlineStr">
        <is>
          <t>WOT0050463</t>
        </is>
      </c>
      <c r="C3" s="13" t="inlineStr">
        <is>
          <t xml:space="preserve">FABIAN SIERRA VELANDIA </t>
        </is>
      </c>
      <c r="D3" s="13" t="inlineStr">
        <is>
          <t>Cambio de SFPs en el S93 para el cliente Superredes. Los SFPs son proporcionados por el cliente.</t>
        </is>
      </c>
      <c r="E3" s="13" t="inlineStr"/>
      <c r="F3" s="18" t="n">
        <v>45323.4375</v>
      </c>
      <c r="G3" s="18" t="n">
        <v>45323.47916666666</v>
      </c>
      <c r="H3" s="14" t="inlineStr">
        <is>
          <t>PEREIRA ED. ANTONIO CORREA P10</t>
        </is>
      </c>
      <c r="I3" s="13" t="inlineStr">
        <is>
          <t>FERNANDO ALBEIRO  GOMEZ MONTOYA</t>
        </is>
      </c>
      <c r="J3" s="14" t="inlineStr">
        <is>
          <t>Work In Progress</t>
        </is>
      </c>
      <c r="K3" s="14" t="inlineStr">
        <is>
          <t>Grupo de trabajo Ingeniería y Gestión Administrativa SAS (IGGA)</t>
        </is>
      </c>
      <c r="L3" s="21" t="n">
        <v>45348.55575231482</v>
      </c>
    </row>
    <row r="4">
      <c r="A4" s="13" t="inlineStr">
        <is>
          <t>WO0054359</t>
        </is>
      </c>
      <c r="B4" s="13" t="inlineStr">
        <is>
          <t>WOT0051122</t>
        </is>
      </c>
      <c r="C4" s="13" t="inlineStr">
        <is>
          <t>JUAN BASILIO RANGEL MEZA</t>
        </is>
      </c>
      <c r="D4" s="13" t="inlineStr">
        <is>
          <t xml:space="preserve">reunion con personal de la gobernación para identificar retiro de postes </t>
        </is>
      </c>
      <c r="E4" s="13" t="inlineStr">
        <is>
          <t>reunión con personal de la gobernación para identificar retiro de postes , asistir con tecnicfiber para saber la nueva ruta canalizado por el retiro de  los postes  y  plano y fotos del lugar , actividad asignada juan rangel</t>
        </is>
      </c>
      <c r="F4" s="18" t="n">
        <v>45348.58340277777</v>
      </c>
      <c r="G4" s="18" t="n">
        <v>45348.72927083333</v>
      </c>
      <c r="H4" s="14" t="inlineStr">
        <is>
          <t>VALLEDUPAR ED CAJA AGRARIA P11 OF1102</t>
        </is>
      </c>
      <c r="I4" s="13" t="inlineStr">
        <is>
          <t>WILLIAM HERNANDO FRANCO BERROCAL</t>
        </is>
      </c>
      <c r="J4" s="14" t="inlineStr">
        <is>
          <t>Accepted</t>
        </is>
      </c>
      <c r="K4" s="14" t="inlineStr">
        <is>
          <t>Grupo de trabajo Ingeniería y Gestión Administrativa SAS (IGGA)</t>
        </is>
      </c>
      <c r="L4" s="21" t="n">
        <v>45348.55476851852</v>
      </c>
    </row>
    <row r="5">
      <c r="A5" s="13" t="inlineStr">
        <is>
          <t>WO0054372</t>
        </is>
      </c>
      <c r="B5" s="13" t="inlineStr">
        <is>
          <t>WOT0051131</t>
        </is>
      </c>
      <c r="C5" s="13" t="inlineStr">
        <is>
          <t xml:space="preserve">JUAN CARLOS PALOMINO  </t>
        </is>
      </c>
      <c r="D5" s="13" t="inlineStr">
        <is>
          <t>Se requiere revisión del servicio de SMK DUO en la sede ubicada en Santa Marta calle 135 cra 7 Barrio Ayapel</t>
        </is>
      </c>
      <c r="E5" s="13" t="inlineStr">
        <is>
          <t xml:space="preserve">Buenos días,
Se requiere revisión del servicio de SMK DUO en la sede ubicada en Santa Marta calle 135 cra 7 Barrio Ayapel.
Favor llevar PC, cables de red y OTDR
</t>
        </is>
      </c>
      <c r="F5" s="18" t="n">
        <v>45348.58333333334</v>
      </c>
      <c r="G5" s="18" t="n">
        <v>45348.70833333334</v>
      </c>
      <c r="H5" s="14" t="inlineStr">
        <is>
          <t>SANTA MARTA</t>
        </is>
      </c>
      <c r="I5" s="13" t="inlineStr">
        <is>
          <t xml:space="preserve">JORGE IVAN MENDIETA MUÑOZ </t>
        </is>
      </c>
      <c r="J5" s="14" t="inlineStr">
        <is>
          <t>Accepted</t>
        </is>
      </c>
      <c r="K5" s="14" t="inlineStr">
        <is>
          <t>Grupo de trabajo Ingeniería y Gestión Administrativa SAS (IGGA)</t>
        </is>
      </c>
      <c r="L5" s="21" t="n">
        <v>45348.54925925926</v>
      </c>
    </row>
    <row r="6">
      <c r="A6" s="13" t="inlineStr">
        <is>
          <t>WO0048273</t>
        </is>
      </c>
      <c r="B6" s="13" t="inlineStr">
        <is>
          <t>WOT0045558</t>
        </is>
      </c>
      <c r="C6" s="13" t="inlineStr">
        <is>
          <t>Edwin Gallego Ramos</t>
        </is>
      </c>
      <c r="D6" s="13" t="inlineStr">
        <is>
          <t>Mantenimiento Preventivo Nodo MEDELLIN NOC (ISA BALSOS)  SEGUNDO SEMESTRE_2</t>
        </is>
      </c>
      <c r="E6" s="13" t="inlineStr">
        <is>
          <t>Actividades de mantenimiento segundo Semestre  del 2023                                                       
El mantenimiento comprende lo siguiente.
1. Mantenimiento preventivo y correctivo a todos equipos existentes en el nodo:
- Equipos de transmisión (Multiplexores, equipos DWDM, Radios, Suitches )
Organización de cableado, en la limpieza de los ventiladores debe tenerse cuidado en no sacarlos todos al tiempo. Debe hacerse uno por uno.
- Sistema Energía DC (Baterías, Rectificadores, conversores DC DC , cargadores )
  Prueba de autonomía con la carga del nodo, previa revisión del estado de los bancos de baterías de respaldo y con consentimiento del Ing. responsable de la actividad.
- Sistema de energía AC o Grupo electrógeno (Plantas Diesel, transferencia y tableros de distribución)
 Cambio de filtros y aceite a la planta y pruebas de transferencia.
 debe revisarse si se realiza el cambio de aceite en este mantenimiento o en el próximo dependiendo de las    horas de trabajo de la planta 
- Sistema de aireas acondicionados.
   Aseo, limpieza general 
- Revisión de los ODFS 
   Diagramas de asignación de puertos actualizados. 
- Infraestructura del nodo (Casetas o shelters ) ( Extintores, Revisión RETIE O seguridad industrial.
  Debe detallarse los problemas de infraestructura en el formato.
  Realizar Aseo general del nodo incluyendo el corte de la grama y en algunos casos fumigación.
- Sistema de Alarmas monitoreo remoto del nodo.
- Revisión del sistema de puesta a tierra los racks y de los equipos.
  El aterrizamiento debe estar documentado en el formato de los equipos.
2. Para cada uno de los ITEMS anteriores debe diligenciar el formato por cada equipo o sistema.
Cada equipo debe tener su correspondiente formato de mantenimiento debidamente diligenciado.
En el caso del monitoreo remoto o de las alarmas externas del nodo debe verificarse su operación en conjunto con el NOC de InterNexa.
3.  Durante la ejecución del mantenimiento debe notificarse al NOC el inicio y el fin de este por cada día que se esté ejecutando la actividad. En caso de encontrase algún hallazgo durante el inicio del mantenimiento debe ser notificado al responsable por parte de InterNexa de la actividad.
4.  EL formato de Inventarios debe quedar actualizado.
El informe final debe contener todos los formatos debidamente diligenciado y con registro fotográfico actualizado.</t>
        </is>
      </c>
      <c r="F6" s="18" t="n">
        <v>45274.33333333334</v>
      </c>
      <c r="G6" s="18" t="n">
        <v>45281.70833333334</v>
      </c>
      <c r="H6" s="14" t="inlineStr">
        <is>
          <t>MEDELLIN NOC</t>
        </is>
      </c>
      <c r="I6" s="13" t="inlineStr">
        <is>
          <t>Mesa de servicio N1</t>
        </is>
      </c>
      <c r="J6" s="14" t="inlineStr">
        <is>
          <t>Accepted</t>
        </is>
      </c>
      <c r="K6" s="14" t="inlineStr">
        <is>
          <t>Grupo de trabajo Ingeniería y Gestión Administrativa SAS (IGGA)</t>
        </is>
      </c>
      <c r="L6" s="21" t="n">
        <v>45348.47678240741</v>
      </c>
    </row>
    <row r="7">
      <c r="A7" s="13" t="inlineStr">
        <is>
          <t>WO0054347</t>
        </is>
      </c>
      <c r="B7" s="13" t="inlineStr">
        <is>
          <t>WOT0051112</t>
        </is>
      </c>
      <c r="C7" s="13" t="inlineStr">
        <is>
          <t>EDWIN CRUZ SOTO</t>
        </is>
      </c>
      <c r="D7" s="13" t="inlineStr">
        <is>
          <t>Reparar el sistema de Aires Acondicionados del nodo Fundación Internexa Antiguo, se autoriza la compra de los materiales requeridos para esta actividad</t>
        </is>
      </c>
      <c r="E7" s="13" t="inlineStr">
        <is>
          <t xml:space="preserve">Reparar el sistema de Aires Acondicionados del nodo Fundación Internexa Antiguo, se autoriza la compra de los materiales requeridos para esta actividad
</t>
        </is>
      </c>
      <c r="F7" s="18" t="n">
        <v>45348.47916666666</v>
      </c>
      <c r="G7" s="18" t="n">
        <v>45350.71190972222</v>
      </c>
      <c r="H7" s="14" t="inlineStr">
        <is>
          <t>FUNDACION SHELTER TC</t>
        </is>
      </c>
      <c r="I7" s="13" t="inlineStr">
        <is>
          <t>JOHN JAIRO HENAO ALZATE</t>
        </is>
      </c>
      <c r="J7" s="14" t="inlineStr">
        <is>
          <t>Accepted</t>
        </is>
      </c>
      <c r="K7" s="14" t="inlineStr">
        <is>
          <t>Grupo de trabajo Ingeniería y Gestión Administrativa SAS (IGGA)</t>
        </is>
      </c>
      <c r="L7" s="21" t="n">
        <v>45348.47059027778</v>
      </c>
    </row>
    <row r="8">
      <c r="A8" s="13" t="inlineStr">
        <is>
          <t>WO0054132</t>
        </is>
      </c>
      <c r="B8" s="13" t="inlineStr">
        <is>
          <t>WOT0050916</t>
        </is>
      </c>
      <c r="C8" s="13" t="inlineStr">
        <is>
          <t>GUILLERMO JOSE MEZA SANCHEZ</t>
        </is>
      </c>
      <c r="D8" s="13" t="inlineStr">
        <is>
          <t>Instalación</t>
        </is>
      </c>
      <c r="E8" s="13" t="inlineStr">
        <is>
          <t>Se requiere instalar equipo Huawei S12a en el Nodo de Tigo sede la Castellana
Para esta actividad se requiere de dos recursos por lo menos el primer día Lunes 26 de febrero 
Para el primer día se requiere de GUILLERMO MEZA y WILLIAM REYES</t>
        </is>
      </c>
      <c r="F8" s="18" t="n">
        <v>45348.33333333334</v>
      </c>
      <c r="G8" s="18" t="n">
        <v>45349.75</v>
      </c>
      <c r="H8" s="14" t="inlineStr">
        <is>
          <t>BOGOTA COLOMBIA MOVIL CASTELLANA</t>
        </is>
      </c>
      <c r="I8" s="13" t="inlineStr">
        <is>
          <t>EDWIN GALLEGO RAMOS</t>
        </is>
      </c>
      <c r="J8" s="14" t="inlineStr">
        <is>
          <t>Work In Progress</t>
        </is>
      </c>
      <c r="K8" s="14" t="inlineStr">
        <is>
          <t>Grupo de trabajo Ingeniería y Gestión Administrativa SAS (IGGA)</t>
        </is>
      </c>
      <c r="L8" s="21" t="n">
        <v>45348.45736111111</v>
      </c>
    </row>
    <row r="9">
      <c r="A9" s="13" t="inlineStr">
        <is>
          <t>WO0054343</t>
        </is>
      </c>
      <c r="B9" s="13" t="inlineStr">
        <is>
          <t>WOT0051107</t>
        </is>
      </c>
      <c r="C9" s="13" t="inlineStr">
        <is>
          <t>Hernando Alberto Rey Jiménez</t>
        </is>
      </c>
      <c r="D9" s="13" t="inlineStr">
        <is>
          <t>CLARO || SOLICITUD INGRESO NOGALES || REVISION DE FIBRA INTERNA EN EQUIPO DWDM || Luis Montenegro</t>
        </is>
      </c>
      <c r="E9" s="13" t="inlineStr">
        <is>
          <t xml:space="preserve">Johan Navarro Rodriguez  8649339                 3106302933
Carlos Sierra Bolívar  1129536412         3108462298
Kliver Betancourt           1010116930  3167417554
BRAYAN OLIVEROS          1143469868  3017149987
</t>
        </is>
      </c>
      <c r="F9" s="18" t="n">
        <v>45348.58333333334</v>
      </c>
      <c r="G9" s="18" t="n">
        <v>45348.75</v>
      </c>
      <c r="H9" s="14" t="inlineStr">
        <is>
          <t>BARRANQUILLA NOGALES</t>
        </is>
      </c>
      <c r="I9" s="13" t="inlineStr">
        <is>
          <t>Mesa de servicio N1</t>
        </is>
      </c>
      <c r="J9" s="14" t="inlineStr">
        <is>
          <t>Work In Progress</t>
        </is>
      </c>
      <c r="K9" s="14" t="inlineStr">
        <is>
          <t>Grupo de trabajo Ingeniería y Gestión Administrativa SAS (IGGA)</t>
        </is>
      </c>
      <c r="L9" s="21" t="n">
        <v>45348.45674768519</v>
      </c>
    </row>
    <row r="10">
      <c r="A10" s="13" t="inlineStr">
        <is>
          <t>WO0054357</t>
        </is>
      </c>
      <c r="B10" s="13" t="inlineStr">
        <is>
          <t>WOT0051121</t>
        </is>
      </c>
      <c r="C10" s="13" t="inlineStr">
        <is>
          <t xml:space="preserve">JUAN CARLOS PALOMINO  </t>
        </is>
      </c>
      <c r="D10" s="13" t="inlineStr">
        <is>
          <t>Realizar medida con OTDR por corte de fibra santa marta Termoguajira</t>
        </is>
      </c>
      <c r="E10" s="13" t="inlineStr">
        <is>
          <t>Realizar medida con OTDR por corte de fibra santa marta Termo guajira, actividad el dia domingo 25 de febero a las 12:30 de la noche, apoyo a cuadrilla  relizado por Juan carlos palomino</t>
        </is>
      </c>
      <c r="F10" s="18" t="n">
        <v>45348.58395833334</v>
      </c>
      <c r="G10" s="18" t="n">
        <v>45348.72924768519</v>
      </c>
      <c r="H10" s="14" t="inlineStr">
        <is>
          <t>SANTA MARTA ED. BCH P6 OF603</t>
        </is>
      </c>
      <c r="I10" s="13" t="inlineStr">
        <is>
          <t>WILLIAM HERNANDO FRANCO BERROCAL</t>
        </is>
      </c>
      <c r="J10" s="14" t="inlineStr">
        <is>
          <t>Accepted</t>
        </is>
      </c>
      <c r="K10" s="14" t="inlineStr">
        <is>
          <t>Grupo de trabajo Ingeniería y Gestión Administrativa SAS (IGGA)</t>
        </is>
      </c>
      <c r="L10" s="21" t="n">
        <v>45348.45350694445</v>
      </c>
    </row>
    <row r="11">
      <c r="A11" s="13" t="inlineStr">
        <is>
          <t>WO0054346</t>
        </is>
      </c>
      <c r="B11" s="13" t="inlineStr">
        <is>
          <t>WOT0051110</t>
        </is>
      </c>
      <c r="C11" s="13" t="inlineStr">
        <is>
          <t>Joicer Jecith  Rodriguez Fuenmayor</t>
        </is>
      </c>
      <c r="D11" s="13" t="inlineStr">
        <is>
          <t>Acompañamiento Ufinet</t>
        </is>
      </c>
      <c r="E11" s="13" t="inlineStr">
        <is>
          <t>Se requiere hacer acompañamiento para las pruebas que va a realizar el proveedor.</t>
        </is>
      </c>
      <c r="F11" s="18" t="n">
        <v>45355.33342592593</v>
      </c>
      <c r="G11" s="18" t="n">
        <v>45355.70850694444</v>
      </c>
      <c r="H11" s="14" t="inlineStr">
        <is>
          <t>CUESTECITAS SHELTER ITX</t>
        </is>
      </c>
      <c r="I11" s="13" t="inlineStr">
        <is>
          <t>JORGE LUIS  RODRÍGUEZ ALVEAR</t>
        </is>
      </c>
      <c r="J11" s="14" t="inlineStr">
        <is>
          <t>Accepted</t>
        </is>
      </c>
      <c r="K11" s="14" t="inlineStr">
        <is>
          <t>Grupo de trabajo Ingeniería y Gestión Administrativa SAS (IGGA)</t>
        </is>
      </c>
      <c r="L11" s="21" t="n">
        <v>45348.44789351852</v>
      </c>
    </row>
    <row r="12">
      <c r="A12" s="13" t="inlineStr">
        <is>
          <t>WO0054339</t>
        </is>
      </c>
      <c r="B12" s="13" t="inlineStr">
        <is>
          <t>WOT0051103</t>
        </is>
      </c>
      <c r="C12" s="13" t="inlineStr">
        <is>
          <t>Joicer Jecith  Rodriguez Fuenmayor</t>
        </is>
      </c>
      <c r="D12" s="13" t="inlineStr">
        <is>
          <t>SILICOM || Solicitud permiso Nodo Riohacha || mantenimiento preventivo  || Luis Montenegro</t>
        </is>
      </c>
      <c r="E12" s="13" t="inlineStr">
        <is>
          <t xml:space="preserve">WILFREDO ORTEGA FERNANDEZ  88236144  3134979404
</t>
        </is>
      </c>
      <c r="F12" s="18" t="n">
        <v>45351.29166666666</v>
      </c>
      <c r="G12" s="18" t="n">
        <v>45352.79166666666</v>
      </c>
      <c r="H12" s="14" t="inlineStr">
        <is>
          <t>RIOHACHA ED EL EJECUTIVO P6 OF604B</t>
        </is>
      </c>
      <c r="I12" s="13" t="inlineStr">
        <is>
          <t>Mesa de servicio N1</t>
        </is>
      </c>
      <c r="J12" s="14" t="inlineStr">
        <is>
          <t>Accepted</t>
        </is>
      </c>
      <c r="K12" s="14" t="inlineStr">
        <is>
          <t>Grupo de trabajo Ingeniería y Gestión Administrativa SAS (IGGA)</t>
        </is>
      </c>
      <c r="L12" s="21" t="n">
        <v>45348.44766203704</v>
      </c>
    </row>
    <row r="13">
      <c r="A13" s="13" t="inlineStr">
        <is>
          <t>WO0054351</t>
        </is>
      </c>
      <c r="B13" s="13" t="inlineStr">
        <is>
          <t>WOT0051117</t>
        </is>
      </c>
      <c r="C13" s="13" t="inlineStr">
        <is>
          <t xml:space="preserve">Omar Orestes Moreno Mayorga </t>
        </is>
      </c>
      <c r="D13" s="13" t="inlineStr">
        <is>
          <t xml:space="preserve"> Continuar con la reparación de la Transferencia Automatica del nodo BUCARAMANGA SHELTER PALOS 2</t>
        </is>
      </c>
      <c r="E13" s="13" t="inlineStr">
        <is>
          <t xml:space="preserve"> Continuar con la reparación de la Transferencia Automatica del nodo BUCARAMANGA SHELTER PALOS 2</t>
        </is>
      </c>
      <c r="F13" s="18" t="n">
        <v>45348.41666666666</v>
      </c>
      <c r="G13" s="18" t="n">
        <v>45351.72925925926</v>
      </c>
      <c r="H13" s="14" t="inlineStr">
        <is>
          <t>BUCARAMANGA SHELTER PALOS 2</t>
        </is>
      </c>
      <c r="I13" s="13" t="inlineStr">
        <is>
          <t>JOHN JAIRO HENAO ALZATE</t>
        </is>
      </c>
      <c r="J13" s="14" t="inlineStr">
        <is>
          <t>Accepted</t>
        </is>
      </c>
      <c r="K13" s="14" t="inlineStr">
        <is>
          <t>Grupo de trabajo Ingeniería y Gestión Administrativa SAS (IGGA)</t>
        </is>
      </c>
      <c r="L13" s="21" t="n">
        <v>45348.41827546297</v>
      </c>
    </row>
    <row r="14">
      <c r="A14" s="13" t="inlineStr">
        <is>
          <t>WO0054335</t>
        </is>
      </c>
      <c r="B14" s="13" t="inlineStr">
        <is>
          <t>WOT0051099</t>
        </is>
      </c>
      <c r="C14" s="13" t="inlineStr">
        <is>
          <t>Alexander  Machado Mena</t>
        </is>
      </c>
      <c r="D14" s="13" t="inlineStr">
        <is>
          <t>Se solicita la ciguiente orden de trabajo para recoger equipos en almacen de INTERNEXA en sede de ISA para ser enviados a el corregimiento el Jordan a Wilmar correa</t>
        </is>
      </c>
      <c r="E14" s="13" t="inlineStr">
        <is>
          <t>Se solicita la ciguiente orden de trabajo para recoger equipos en almacen de INTERNEXA en sede de ISA para ser enviados a el corregimiento el Jordan a Wilmar correa</t>
        </is>
      </c>
      <c r="F14" s="18" t="n">
        <v>45348.58372685185</v>
      </c>
      <c r="G14" s="18" t="n">
        <v>45349.75126157407</v>
      </c>
      <c r="H14" s="14" t="inlineStr">
        <is>
          <t>MEDELLIN CGT</t>
        </is>
      </c>
      <c r="I14" s="13" t="inlineStr">
        <is>
          <t>HECTOR IVAN GIRALDO MONTES</t>
        </is>
      </c>
      <c r="J14" s="14" t="inlineStr">
        <is>
          <t>Accepted</t>
        </is>
      </c>
      <c r="K14" s="14" t="inlineStr">
        <is>
          <t>Grupo de trabajo Ingeniería y Gestión Administrativa SAS (IGGA)</t>
        </is>
      </c>
      <c r="L14" s="21" t="n">
        <v>45348.37548611111</v>
      </c>
    </row>
    <row r="15">
      <c r="A15" s="13" t="inlineStr">
        <is>
          <t>WO0054083</t>
        </is>
      </c>
      <c r="B15" s="13" t="inlineStr">
        <is>
          <t>WOT0050875</t>
        </is>
      </c>
      <c r="C15" s="13" t="inlineStr">
        <is>
          <t xml:space="preserve">CARLOS ARTURO ANGARITA VEGA </t>
        </is>
      </c>
      <c r="D15" s="13" t="inlineStr">
        <is>
          <t>Instalación servidores CDN Google y Facebook Cúcuta</t>
        </is>
      </c>
      <c r="E15" s="13" t="inlineStr">
        <is>
          <t>Entre los días 22 y 23 de Febrero se recibiran los materiales de instalación en el nodo y se marcará el espacio donde se va a instalar el Rack. Se necesita 1 recurso, el día de recepción depende del envío de materiales del proveedor contratado por IGGA, promesa de entrega de 2 días después de subida orden de compra.
Entre los días 26 de Febrero y 1 de Marzo se realizará la instalación de PDU, acometidas eléctricas y instalación de servidores de Facebook. Se necesitan 3 recursos.
Entre los días 4 al 8 de marzo se instalan los servidores de Google. Se necesitan 2 recursos.</t>
        </is>
      </c>
      <c r="F15" s="18" t="n">
        <v>45348.37523148148</v>
      </c>
      <c r="G15" s="18" t="n">
        <v>45359.70880787037</v>
      </c>
      <c r="H15" s="14" t="inlineStr">
        <is>
          <t>SAN MATEO</t>
        </is>
      </c>
      <c r="I15" s="13" t="inlineStr">
        <is>
          <t>JONNATHAN WHITE PATIÑO</t>
        </is>
      </c>
      <c r="J15" s="14" t="inlineStr">
        <is>
          <t>Work In Progress</t>
        </is>
      </c>
      <c r="K15" s="14" t="inlineStr">
        <is>
          <t>Grupo de trabajo Ingeniería y Gestión Administrativa SAS (IGGA)</t>
        </is>
      </c>
      <c r="L15" s="21" t="n">
        <v>45348.36620370371</v>
      </c>
    </row>
    <row r="16">
      <c r="A16" s="13" t="inlineStr">
        <is>
          <t>WO0054325</t>
        </is>
      </c>
      <c r="B16" s="13" t="inlineStr">
        <is>
          <t>WOT0051089</t>
        </is>
      </c>
      <c r="C16" s="13" t="inlineStr">
        <is>
          <t xml:space="preserve">WILSON HERNANDO TUMAL </t>
        </is>
      </c>
      <c r="D16" s="13" t="inlineStr">
        <is>
          <t>Acompañamiento al personal de DobleClick</t>
        </is>
      </c>
      <c r="E16" s="13" t="inlineStr">
        <is>
          <t>Por favor se requiere acompañar al personal de dobleclick para la cruzada entre el ODF de ellos y el equipo S12 de ITX.</t>
        </is>
      </c>
      <c r="F16" s="18" t="n">
        <v>45348.33359953704</v>
      </c>
      <c r="G16" s="18" t="n">
        <v>45348.70869212963</v>
      </c>
      <c r="H16" s="14" t="inlineStr">
        <is>
          <t>SAN BERNARDINO SHELTER TC1</t>
        </is>
      </c>
      <c r="I16" s="13" t="inlineStr">
        <is>
          <t>JORGE LUIS  RODRÍGUEZ ALVEAR</t>
        </is>
      </c>
      <c r="J16" s="14" t="inlineStr">
        <is>
          <t>Work In Progress</t>
        </is>
      </c>
      <c r="K16" s="14" t="inlineStr">
        <is>
          <t>Grupo de trabajo Ingeniería y Gestión Administrativa SAS (IGGA)</t>
        </is>
      </c>
      <c r="L16" s="21" t="n">
        <v>45348.36076388889</v>
      </c>
    </row>
    <row r="17">
      <c r="A17" s="13" t="inlineStr">
        <is>
          <t>WO0054333</t>
        </is>
      </c>
      <c r="B17" s="13" t="inlineStr">
        <is>
          <t>WOT0051097</t>
        </is>
      </c>
      <c r="C17" s="13" t="inlineStr">
        <is>
          <t>JESUS EMIRO  MEDINA ROZO</t>
        </is>
      </c>
      <c r="D17" s="13" t="inlineStr">
        <is>
          <t>Tigo solicita acompañamiento al Nodo Ocaña Sala de Control para realizar corrección de atenuación</t>
        </is>
      </c>
      <c r="E17" s="13" t="inlineStr">
        <is>
          <t xml:space="preserve">Personal de TIGO solita acompañamiento para realizar Corrección de atenuación en patchcords red DWDM UNE
actividad en correo
Detectan una atenuación que nos está afectando el desempeño de las lambdas de alta capacidad en uno de los patchcord que se encuentran en la sala de control, esto se observó a través de la función de OTDR de nuestros equipos, por lo tanto, se requiere acceso a esta sala para la fecha indicada. se solicita ingreso al nodo de RCA de Ocaña el 29 de febrero de 8:00 a 16:00 (horario diurno)
personal
BRITO PINTO BREDYS SAID  1065577002 CONECTAR TV SAS TEAM LEADER CONDUCTOR Sanitas COLMENA  N/A COMFACESAR A- 3007913698
ANDRES FELIPE GOMEZ CHACON  1020786335 FSCR  TECNICO  SANITAS SURA N/A COMFENALCO O+ 320 7672597
ELIBERTO AFRICANO REATIGA  11102377081 FSCR  TECNICO  SALUD MIA  SURA  N/A COMFENALCO B+ 322 4078051
RODRIGUEZ MADERO HERVIN    91250625 HUAWEI ASISTENTE Salud Total COLMENA  N/A COMFENALCO O+ 3013687546
</t>
        </is>
      </c>
      <c r="F17" s="18" t="n">
        <v>45351.33333333334</v>
      </c>
      <c r="G17" s="18" t="n">
        <v>45351.70833333334</v>
      </c>
      <c r="H17" s="14" t="inlineStr">
        <is>
          <t>OCAÑA SALA DE CONTROL</t>
        </is>
      </c>
      <c r="I17" s="13" t="inlineStr">
        <is>
          <t>FABIO NELSON CANO VILLA</t>
        </is>
      </c>
      <c r="J17" s="14" t="inlineStr">
        <is>
          <t>Accepted</t>
        </is>
      </c>
      <c r="K17" s="14" t="inlineStr">
        <is>
          <t>Grupo de trabajo Ingeniería y Gestión Administrativa SAS (IGGA)</t>
        </is>
      </c>
      <c r="L17" s="21" t="n">
        <v>45348.35503472222</v>
      </c>
    </row>
    <row r="18">
      <c r="A18" s="13" t="inlineStr">
        <is>
          <t>WO0054329</t>
        </is>
      </c>
      <c r="B18" s="13" t="inlineStr">
        <is>
          <t>WOT0051093</t>
        </is>
      </c>
      <c r="C18" s="13" t="inlineStr">
        <is>
          <t>EDWIN CRUZ SOTO</t>
        </is>
      </c>
      <c r="D18" s="13" t="inlineStr">
        <is>
          <t>Estar pendientes de la operatividad del nodo NODO ITX FUNDACION durante el Mtto los circuitos de media tensión que realizará el proveedor de la zona</t>
        </is>
      </c>
      <c r="E18" s="13" t="inlineStr">
        <is>
          <t>Estar pendientes de la operatividad de nodo NODO ITX FUNDACION durante el Mtto los circuitos de media tensión que realizará el proveedor de la zona, revisar el tema de operatividad de las plantas y combustible.</t>
        </is>
      </c>
      <c r="F18" s="18" t="n">
        <v>45350.3125</v>
      </c>
      <c r="G18" s="18" t="n">
        <v>45350.71190972222</v>
      </c>
      <c r="H18" s="14" t="inlineStr">
        <is>
          <t>FUNDACION SHELTER TC</t>
        </is>
      </c>
      <c r="I18" s="13" t="inlineStr">
        <is>
          <t>JOHN JAIRO HENAO ALZATE</t>
        </is>
      </c>
      <c r="J18" s="14" t="inlineStr">
        <is>
          <t>Accepted</t>
        </is>
      </c>
      <c r="K18" s="14" t="inlineStr">
        <is>
          <t>Grupo de trabajo Ingeniería y Gestión Administrativa SAS (IGGA)</t>
        </is>
      </c>
      <c r="L18" s="21" t="n">
        <v>45348.34560185186</v>
      </c>
    </row>
    <row r="19">
      <c r="A19" s="13" t="inlineStr">
        <is>
          <t>WO0054341</t>
        </is>
      </c>
      <c r="B19" s="13" t="inlineStr">
        <is>
          <t>WOT0051105</t>
        </is>
      </c>
      <c r="C19" s="13" t="inlineStr">
        <is>
          <t xml:space="preserve">Diego Leonardo León Córdoba </t>
        </is>
      </c>
      <c r="D19" s="13" t="inlineStr">
        <is>
          <t>Instalación</t>
        </is>
      </c>
      <c r="E19" s="13" t="inlineStr">
        <is>
          <t>Se requiere UE para realizar conexión de patch cord entre equipo proveedor MECO puerto 14 y el equipo S93aPSOJAM puerto GE 3/0/12.</t>
        </is>
      </c>
      <c r="F19" s="18" t="n">
        <v>45349.33333333334</v>
      </c>
      <c r="G19" s="18" t="n">
        <v>45349.5</v>
      </c>
      <c r="H19" s="14" t="inlineStr">
        <is>
          <t>JAMONDINO</t>
        </is>
      </c>
      <c r="I19" s="13" t="inlineStr">
        <is>
          <t>MIGUEL ANGEL OCHOA OSORIO</t>
        </is>
      </c>
      <c r="J19" s="14" t="inlineStr">
        <is>
          <t>Accepted</t>
        </is>
      </c>
      <c r="K19" s="14" t="inlineStr">
        <is>
          <t>Grupo de trabajo Ingeniería y Gestión Administrativa SAS (IGGA)</t>
        </is>
      </c>
      <c r="L19" s="21" t="n">
        <v>45348.34407407408</v>
      </c>
    </row>
    <row r="20">
      <c r="A20" s="13" t="inlineStr">
        <is>
          <t>WO0054271</t>
        </is>
      </c>
      <c r="B20" s="13" t="inlineStr">
        <is>
          <t>WOT0051040</t>
        </is>
      </c>
      <c r="C20" s="13" t="inlineStr">
        <is>
          <t>Joicer Jecith  Rodriguez Fuenmayor</t>
        </is>
      </c>
      <c r="D20" s="13" t="inlineStr">
        <is>
          <t>Instalación</t>
        </is>
      </c>
      <c r="E20" s="13" t="inlineStr">
        <is>
          <t>Activación de servicio CE en nodo Riohacha. Conexión de módulos sfps desde equipo s93 Internexa contra ODF cliente Dialnet. Inventario enviado a Joycer en Riohacha.</t>
        </is>
      </c>
      <c r="F20" s="18" t="n">
        <v>45348.33333333334</v>
      </c>
      <c r="G20" s="18" t="n">
        <v>45349.70833333334</v>
      </c>
      <c r="H20" s="14" t="inlineStr">
        <is>
          <t>RIOHACHA ED EL EJECUTIVO P6 OF604B</t>
        </is>
      </c>
      <c r="I20" s="13" t="inlineStr">
        <is>
          <t>Mateo Rendón Anaya</t>
        </is>
      </c>
      <c r="J20" s="14" t="inlineStr">
        <is>
          <t>Work In Progress</t>
        </is>
      </c>
      <c r="K20" s="14" t="inlineStr">
        <is>
          <t>Grupo de trabajo Ingeniería y Gestión Administrativa SAS (IGGA)</t>
        </is>
      </c>
      <c r="L20" s="21" t="n">
        <v>45348.33800925926</v>
      </c>
    </row>
    <row r="21">
      <c r="A21" s="13" t="inlineStr">
        <is>
          <t>WO0053992</t>
        </is>
      </c>
      <c r="B21" s="13" t="inlineStr">
        <is>
          <t>WOT0050787</t>
        </is>
      </c>
      <c r="C21" s="13" t="inlineStr">
        <is>
          <t xml:space="preserve">CARLOS ARTURO ANGARITA VEGA </t>
        </is>
      </c>
      <c r="D21" s="13" t="inlineStr">
        <is>
          <t>Se requiere hacer el acompañamiento a personal de PADTEC para la instalación de nuevos equipos Contactar a Ing. Héctor Giraldo Y/O José Manuel Contreras para indicaciones</t>
        </is>
      </c>
      <c r="E21" s="13" t="inlineStr">
        <is>
          <t>Se requiere hacer el acompañamiento a personal de PADTEC para la instalación de nuevos equipos Contactar a Ing. Héctor Giraldo Y/O José Manuel Contreras para indicaciones</t>
        </is>
      </c>
      <c r="F21" s="18" t="n">
        <v>45348.33386574074</v>
      </c>
      <c r="G21" s="18" t="n">
        <v>45350.70880787037</v>
      </c>
      <c r="H21" s="14" t="inlineStr">
        <is>
          <t>SAN MATEO</t>
        </is>
      </c>
      <c r="I21" s="13" t="inlineStr">
        <is>
          <t>HECTOR IVAN GIRALDO MONTES</t>
        </is>
      </c>
      <c r="J21" s="14" t="inlineStr">
        <is>
          <t>Work In Progress</t>
        </is>
      </c>
      <c r="K21" s="14" t="inlineStr">
        <is>
          <t>Grupo de trabajo Ingeniería y Gestión Administrativa SAS (IGGA)</t>
        </is>
      </c>
      <c r="L21" s="21" t="n">
        <v>45348.33341435185</v>
      </c>
    </row>
    <row r="22">
      <c r="A22" s="13" t="n"/>
      <c r="B22" s="13" t="n"/>
      <c r="C22" s="13" t="n"/>
      <c r="D22" s="13" t="n"/>
      <c r="E22" s="13" t="n"/>
      <c r="F22" s="18" t="n"/>
      <c r="G22" s="18" t="n"/>
      <c r="H22" s="14" t="n"/>
      <c r="I22" s="13" t="n"/>
      <c r="J22" s="14" t="n"/>
      <c r="K22" s="14" t="n"/>
    </row>
    <row r="23">
      <c r="A23" s="13" t="n"/>
      <c r="B23" s="13" t="n"/>
      <c r="C23" s="13" t="n"/>
      <c r="D23" s="13" t="n"/>
      <c r="E23" s="13" t="n"/>
      <c r="F23" s="18" t="n"/>
      <c r="G23" s="18" t="n"/>
      <c r="H23" s="14" t="n"/>
      <c r="I23" s="13" t="n"/>
      <c r="J23" s="14" t="n"/>
      <c r="K23" s="14" t="n"/>
    </row>
    <row r="24">
      <c r="A24" s="13" t="n"/>
      <c r="B24" s="13" t="n"/>
      <c r="C24" s="13" t="n"/>
      <c r="D24" s="13" t="n"/>
      <c r="E24" s="13" t="n"/>
      <c r="F24" s="18" t="n"/>
      <c r="G24" s="18" t="n"/>
      <c r="H24" s="14" t="n"/>
      <c r="I24" s="13" t="n"/>
      <c r="J24" s="14" t="n"/>
      <c r="K24" s="14" t="n"/>
    </row>
    <row r="25">
      <c r="A25" s="13" t="n"/>
      <c r="B25" s="13" t="n"/>
      <c r="C25" s="13" t="n"/>
      <c r="D25" s="13" t="n"/>
      <c r="E25" s="13" t="n"/>
      <c r="F25" s="18" t="n"/>
      <c r="G25" s="18" t="n"/>
      <c r="H25" s="14" t="n"/>
      <c r="I25" s="13" t="n"/>
      <c r="J25" s="14" t="n"/>
      <c r="K25" s="14" t="n"/>
    </row>
    <row r="26">
      <c r="A26" s="13" t="n"/>
      <c r="B26" s="13" t="n"/>
      <c r="C26" s="13" t="n"/>
      <c r="D26" s="13" t="n"/>
      <c r="E26" s="13" t="n"/>
      <c r="F26" s="18" t="n"/>
      <c r="G26" s="18" t="n"/>
      <c r="H26" s="14" t="n"/>
      <c r="I26" s="13" t="n"/>
      <c r="J26" s="14" t="n"/>
      <c r="K26" s="14" t="n"/>
    </row>
    <row r="27">
      <c r="A27" s="13" t="n"/>
      <c r="B27" s="13" t="n"/>
      <c r="C27" s="13" t="n"/>
      <c r="D27" s="13" t="n"/>
      <c r="E27" s="13" t="n"/>
      <c r="F27" s="18" t="n"/>
      <c r="G27" s="18" t="n"/>
      <c r="H27" s="14" t="n"/>
      <c r="I27" s="13" t="n"/>
      <c r="J27" s="14" t="n"/>
      <c r="K27" s="14" t="n"/>
    </row>
    <row r="28">
      <c r="A28" s="13" t="n"/>
      <c r="B28" s="13" t="n"/>
      <c r="C28" s="13" t="n"/>
      <c r="D28" s="13" t="n"/>
      <c r="E28" s="13" t="n"/>
      <c r="F28" s="18" t="n"/>
      <c r="G28" s="18" t="n"/>
      <c r="H28" s="14" t="n"/>
      <c r="I28" s="13" t="n"/>
      <c r="J28" s="14" t="n"/>
      <c r="K28" s="14" t="n"/>
    </row>
    <row r="29">
      <c r="A29" s="13" t="n"/>
      <c r="B29" s="13" t="n"/>
      <c r="C29" s="13" t="n"/>
      <c r="D29" s="13" t="n"/>
      <c r="E29" s="13" t="n"/>
      <c r="F29" s="18" t="n"/>
      <c r="G29" s="18" t="n"/>
      <c r="H29" s="14" t="n"/>
      <c r="I29" s="13" t="n"/>
      <c r="J29" s="14" t="n"/>
      <c r="K29" s="14" t="n"/>
    </row>
    <row r="30">
      <c r="A30" s="13" t="n"/>
      <c r="B30" s="13" t="n"/>
      <c r="C30" s="13" t="n"/>
      <c r="D30" s="13" t="n"/>
      <c r="E30" s="13" t="n"/>
      <c r="F30" s="18" t="n"/>
      <c r="G30" s="18" t="n"/>
      <c r="H30" s="14" t="n"/>
      <c r="I30" s="13" t="n"/>
      <c r="J30" s="14" t="n"/>
      <c r="K30" s="14" t="n"/>
    </row>
    <row r="31">
      <c r="A31" s="13" t="n"/>
      <c r="B31" s="13" t="n"/>
      <c r="C31" s="13" t="n"/>
      <c r="D31" s="13" t="n"/>
      <c r="E31" s="13" t="n"/>
      <c r="F31" s="18" t="n"/>
      <c r="G31" s="18" t="n"/>
      <c r="H31" s="14" t="n"/>
      <c r="I31" s="13" t="n"/>
      <c r="J31" s="14" t="n"/>
      <c r="K31" s="14" t="n"/>
    </row>
    <row r="32">
      <c r="A32" s="13" t="n"/>
      <c r="B32" s="13" t="n"/>
      <c r="C32" s="13" t="n"/>
      <c r="D32" s="13" t="n"/>
      <c r="E32" s="13" t="n"/>
      <c r="F32" s="18" t="n"/>
      <c r="G32" s="18" t="n"/>
      <c r="H32" s="14" t="n"/>
      <c r="I32" s="13" t="n"/>
      <c r="J32" s="14" t="n"/>
      <c r="K32" s="14" t="n"/>
    </row>
    <row r="33">
      <c r="A33" s="13" t="n"/>
      <c r="B33" s="13" t="n"/>
      <c r="C33" s="13" t="n"/>
      <c r="D33" s="13" t="n"/>
      <c r="E33" s="13" t="n"/>
      <c r="F33" s="18" t="n"/>
      <c r="G33" s="18" t="n"/>
      <c r="H33" s="14" t="n"/>
      <c r="I33" s="13" t="n"/>
      <c r="J33" s="14" t="n"/>
      <c r="K33" s="14" t="n"/>
    </row>
    <row r="34">
      <c r="A34" s="13" t="n"/>
      <c r="B34" s="13" t="n"/>
      <c r="C34" s="13" t="n"/>
      <c r="D34" s="13" t="n"/>
      <c r="E34" s="13" t="n"/>
      <c r="F34" s="18" t="n"/>
      <c r="G34" s="18" t="n"/>
      <c r="H34" s="14" t="n"/>
      <c r="I34" s="13" t="n"/>
      <c r="J34" s="14" t="n"/>
      <c r="K34" s="14" t="n"/>
    </row>
    <row r="35">
      <c r="A35" s="13" t="n"/>
      <c r="B35" s="13" t="n"/>
      <c r="C35" s="13" t="n"/>
      <c r="D35" s="13" t="n"/>
      <c r="E35" s="13" t="n"/>
      <c r="F35" s="18" t="n"/>
      <c r="G35" s="18" t="n"/>
      <c r="H35" s="14" t="n"/>
      <c r="I35" s="13" t="n"/>
      <c r="J35" s="14" t="n"/>
      <c r="K35" s="14" t="n"/>
    </row>
    <row r="36">
      <c r="A36" s="13" t="n"/>
      <c r="B36" s="13" t="n"/>
      <c r="C36" s="13" t="n"/>
      <c r="D36" s="13" t="n"/>
      <c r="E36" s="13" t="n"/>
      <c r="F36" s="18" t="n"/>
      <c r="G36" s="18" t="n"/>
      <c r="H36" s="14" t="n"/>
      <c r="I36" s="13" t="n"/>
      <c r="J36" s="14" t="n"/>
      <c r="K36" s="14" t="n"/>
    </row>
    <row r="37">
      <c r="A37" s="13" t="n"/>
      <c r="B37" s="13" t="n"/>
      <c r="C37" s="13" t="n"/>
      <c r="D37" s="13" t="n"/>
      <c r="E37" s="13" t="n"/>
      <c r="F37" s="18" t="n"/>
      <c r="G37" s="18" t="n"/>
      <c r="H37" s="14" t="n"/>
      <c r="I37" s="13" t="n"/>
      <c r="J37" s="14" t="n"/>
      <c r="K37" s="14" t="n"/>
    </row>
    <row r="38">
      <c r="A38" s="13" t="n"/>
      <c r="B38" s="13" t="n"/>
      <c r="C38" s="13" t="n"/>
      <c r="D38" s="13" t="n"/>
      <c r="E38" s="13" t="n"/>
      <c r="F38" s="18" t="n"/>
      <c r="G38" s="18" t="n"/>
      <c r="H38" s="14" t="n"/>
      <c r="I38" s="13" t="n"/>
      <c r="J38" s="14" t="n"/>
      <c r="K38" s="14" t="n"/>
    </row>
    <row r="39">
      <c r="A39" s="13" t="n"/>
      <c r="B39" s="13" t="n"/>
      <c r="C39" s="13" t="n"/>
      <c r="D39" s="13" t="n"/>
      <c r="E39" s="13" t="n"/>
      <c r="F39" s="18" t="n"/>
      <c r="G39" s="18" t="n"/>
      <c r="H39" s="14" t="n"/>
      <c r="I39" s="13" t="n"/>
      <c r="J39" s="14" t="n"/>
      <c r="K39" s="14" t="n"/>
    </row>
    <row r="40">
      <c r="A40" s="13" t="n"/>
      <c r="B40" s="13" t="n"/>
      <c r="C40" s="13" t="n"/>
      <c r="D40" s="13" t="n"/>
      <c r="E40" s="13" t="n"/>
      <c r="F40" s="18" t="n"/>
      <c r="G40" s="18" t="n"/>
      <c r="H40" s="14" t="n"/>
      <c r="I40" s="13" t="n"/>
      <c r="J40" s="14" t="n"/>
      <c r="K40" s="14" t="n"/>
    </row>
    <row r="41">
      <c r="A41" s="13" t="n"/>
      <c r="B41" s="13" t="n"/>
      <c r="C41" s="13" t="n"/>
      <c r="D41" s="13" t="n"/>
      <c r="E41" s="13" t="n"/>
      <c r="F41" s="18" t="n"/>
      <c r="G41" s="18" t="n"/>
      <c r="H41" s="14" t="n"/>
      <c r="I41" s="13" t="n"/>
      <c r="J41" s="14" t="n"/>
      <c r="K41" s="14" t="n"/>
    </row>
    <row r="42">
      <c r="A42" s="13" t="n"/>
      <c r="B42" s="13" t="n"/>
      <c r="C42" s="13" t="n"/>
      <c r="D42" s="13" t="n"/>
      <c r="E42" s="13" t="n"/>
      <c r="F42" s="18" t="n"/>
      <c r="G42" s="18" t="n"/>
      <c r="H42" s="14" t="n"/>
      <c r="I42" s="13" t="n"/>
      <c r="J42" s="14" t="n"/>
      <c r="K42" s="14" t="n"/>
    </row>
    <row r="43">
      <c r="A43" s="13" t="n"/>
      <c r="B43" s="13" t="n"/>
      <c r="C43" s="13" t="n"/>
      <c r="D43" s="13" t="n"/>
      <c r="E43" s="13" t="n"/>
      <c r="F43" s="18" t="n"/>
      <c r="G43" s="18" t="n"/>
      <c r="H43" s="14" t="n"/>
      <c r="I43" s="13" t="n"/>
      <c r="J43" s="14" t="n"/>
      <c r="K43" s="14" t="n"/>
    </row>
    <row r="44">
      <c r="A44" s="13" t="n"/>
      <c r="B44" s="13" t="n"/>
      <c r="C44" s="13" t="n"/>
      <c r="D44" s="13" t="n"/>
      <c r="E44" s="13" t="n"/>
      <c r="F44" s="18" t="n"/>
      <c r="G44" s="18" t="n"/>
      <c r="H44" s="14" t="n"/>
      <c r="I44" s="13" t="n"/>
      <c r="J44" s="14" t="n"/>
      <c r="K44" s="14" t="n"/>
    </row>
    <row r="45">
      <c r="A45" s="13" t="n"/>
      <c r="B45" s="13" t="n"/>
      <c r="C45" s="13" t="n"/>
      <c r="D45" s="13" t="n"/>
      <c r="E45" s="13" t="n"/>
      <c r="F45" s="18" t="n"/>
      <c r="G45" s="18" t="n"/>
      <c r="H45" s="14" t="n"/>
      <c r="I45" s="13" t="n"/>
      <c r="J45" s="14" t="n"/>
      <c r="K45" s="14" t="n"/>
    </row>
    <row r="46">
      <c r="A46" s="13" t="n"/>
      <c r="B46" s="13" t="n"/>
      <c r="C46" s="13" t="n"/>
      <c r="D46" s="13" t="n"/>
      <c r="E46" s="13" t="n"/>
      <c r="F46" s="18" t="n"/>
      <c r="G46" s="18" t="n"/>
      <c r="H46" s="14" t="n"/>
      <c r="I46" s="13" t="n"/>
      <c r="J46" s="14" t="n"/>
      <c r="K46" s="14" t="n"/>
    </row>
    <row r="47">
      <c r="A47" s="13" t="n"/>
      <c r="B47" s="13" t="n"/>
      <c r="C47" s="13" t="n"/>
      <c r="D47" s="13" t="n"/>
      <c r="E47" s="13" t="n"/>
      <c r="F47" s="18" t="n"/>
      <c r="G47" s="18" t="n"/>
      <c r="H47" s="14" t="n"/>
      <c r="I47" s="13" t="n"/>
      <c r="J47" s="14" t="n"/>
      <c r="K47" s="14" t="n"/>
    </row>
    <row r="48">
      <c r="A48" s="13" t="n"/>
      <c r="B48" s="13" t="n"/>
      <c r="C48" s="13" t="n"/>
      <c r="D48" s="13" t="n"/>
      <c r="E48" s="13" t="n"/>
      <c r="F48" s="18" t="n"/>
      <c r="G48" s="18" t="n"/>
      <c r="H48" s="14" t="n"/>
      <c r="I48" s="13" t="n"/>
      <c r="J48" s="14" t="n"/>
      <c r="K48" s="14" t="n"/>
    </row>
    <row r="49">
      <c r="A49" s="13" t="n"/>
      <c r="B49" s="13" t="n"/>
      <c r="C49" s="13" t="n"/>
      <c r="D49" s="13" t="n"/>
      <c r="E49" s="13" t="n"/>
      <c r="F49" s="18" t="n"/>
      <c r="G49" s="18" t="n"/>
      <c r="H49" s="14" t="n"/>
      <c r="I49" s="13" t="n"/>
      <c r="J49" s="14" t="n"/>
      <c r="K49" s="14" t="n"/>
    </row>
    <row r="50">
      <c r="A50" s="13" t="n"/>
      <c r="B50" s="13" t="n"/>
      <c r="C50" s="13" t="n"/>
      <c r="D50" s="13" t="n"/>
      <c r="E50" s="13" t="n"/>
      <c r="F50" s="18" t="n"/>
      <c r="G50" s="18" t="n"/>
      <c r="H50" s="14" t="n"/>
      <c r="I50" s="13" t="n"/>
      <c r="J50" s="14" t="n"/>
      <c r="K50" s="14" t="n"/>
    </row>
    <row r="51">
      <c r="A51" s="13" t="n"/>
      <c r="B51" s="13" t="n"/>
      <c r="C51" s="13" t="n"/>
      <c r="D51" s="13" t="n"/>
      <c r="E51" s="13" t="n"/>
      <c r="F51" s="18" t="n"/>
      <c r="G51" s="18" t="n"/>
      <c r="H51" s="14" t="n"/>
      <c r="I51" s="13" t="n"/>
      <c r="J51" s="14" t="n"/>
      <c r="K51" s="14" t="n"/>
    </row>
  </sheetData>
  <pageMargins left="0.7" right="0.7" top="0.75" bottom="0.75" header="0.3" footer="0.3"/>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Kibson Jafeth Junior Mosquera Perea</dc:creator>
  <dcterms:created xsi:type="dcterms:W3CDTF">2024-02-15T20:28:19Z</dcterms:created>
  <dcterms:modified xsi:type="dcterms:W3CDTF">2024-06-05T20:04:28Z</dcterms:modified>
  <cp:lastModifiedBy>Juan Felipe Vásquez Calderón</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0x01010016B1CDD9C3CD7F4E8D7B5023EB3EB485</vt:lpwstr>
  </property>
  <property name="MediaServiceImageTags" fmtid="{D5CDD505-2E9C-101B-9397-08002B2CF9AE}" pid="3">
    <vt:lpwstr/>
  </property>
</Properties>
</file>