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5zE4dX/o9jKb2k0tau8wrl8gsEpoUFoYN9Oe3Z7eF8="/>
    </ext>
  </extLst>
</workbook>
</file>

<file path=xl/sharedStrings.xml><?xml version="1.0" encoding="utf-8"?>
<sst xmlns="http://schemas.openxmlformats.org/spreadsheetml/2006/main" count="100" uniqueCount="26">
  <si>
    <t>FORD01</t>
  </si>
  <si>
    <t>FORD02</t>
  </si>
  <si>
    <t>FORD03</t>
  </si>
  <si>
    <t>FORD04</t>
  </si>
  <si>
    <t>GREEDY</t>
  </si>
  <si>
    <t>Tamaño</t>
  </si>
  <si>
    <t>Minimo global</t>
  </si>
  <si>
    <t>Sol</t>
  </si>
  <si>
    <t>Time</t>
  </si>
  <si>
    <t>Ejecución</t>
  </si>
  <si>
    <t>Media</t>
  </si>
  <si>
    <t>GREEDY ALEATORIO</t>
  </si>
  <si>
    <t>Ejecución 1</t>
  </si>
  <si>
    <t>Ejecución 2</t>
  </si>
  <si>
    <t>Ejecución 3</t>
  </si>
  <si>
    <t>Ejecución 4</t>
  </si>
  <si>
    <t>Ejecución 5</t>
  </si>
  <si>
    <t>Desv. típica</t>
  </si>
  <si>
    <t>BL</t>
  </si>
  <si>
    <t>AÑADIR TANTAS TABLAS COMO ALGORITMOS TENGAMOS</t>
  </si>
  <si>
    <t>MEDIA</t>
  </si>
  <si>
    <t>Desv</t>
  </si>
  <si>
    <t>Greedy</t>
  </si>
  <si>
    <t>TABU</t>
  </si>
  <si>
    <t>MA</t>
  </si>
  <si>
    <t>AÑADIR TANTAS FILAS COMO TABLAS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</si>
</sst>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/>
    <font>
      <sz val="20.0"/>
      <color theme="1"/>
      <name val="Calibri"/>
    </font>
    <font>
      <b/>
      <sz val="11.0"/>
      <color theme="1"/>
      <name val="Calibri"/>
    </font>
    <font>
      <b/>
      <i/>
      <sz val="12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2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i/>
      <sz val="12.0"/>
      <color rgb="FF000000"/>
      <name val="Times New Roman"/>
    </font>
    <font>
      <b/>
      <sz val="20.0"/>
      <color rgb="FF98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</fills>
  <borders count="50">
    <border/>
    <border>
      <bottom style="medium">
        <color rgb="FF000000"/>
      </bottom>
    </border>
    <border>
      <left style="medium">
        <color rgb="FF000000"/>
      </left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medium">
        <color rgb="FF000000"/>
      </left>
      <right style="double">
        <color rgb="FF000000"/>
      </right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double">
        <color rgb="FF000000"/>
      </right>
      <top style="thick">
        <color rgb="FF000000"/>
      </top>
      <bottom style="medium">
        <color rgb="FF000000"/>
      </bottom>
    </border>
    <border>
      <left style="double">
        <color rgb="FF000000"/>
      </left>
      <right style="medium">
        <color rgb="FF000000"/>
      </right>
      <top/>
      <bottom style="medium">
        <color rgb="FF000000"/>
      </bottom>
    </border>
    <border>
      <left/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medium">
        <color rgb="FF000000"/>
      </right>
      <top/>
      <bottom/>
    </border>
    <border>
      <left/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double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double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double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/>
      <bottom style="double">
        <color rgb="FF000000"/>
      </bottom>
    </border>
    <border>
      <left/>
      <right style="thick">
        <color rgb="FF000000"/>
      </right>
      <top/>
      <bottom style="double">
        <color rgb="FF000000"/>
      </bottom>
    </border>
    <border>
      <left style="thick">
        <color rgb="FF000000"/>
      </left>
      <bottom style="medium">
        <color rgb="FF000000"/>
      </bottom>
    </border>
    <border>
      <left style="thick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double">
        <color rgb="FF000000"/>
      </left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0" fillId="0" fontId="1" numFmtId="0" xfId="0" applyAlignment="1" applyFont="1">
      <alignment vertical="bottom"/>
    </xf>
    <xf borderId="2" fillId="2" fontId="4" numFmtId="0" xfId="0" applyAlignment="1" applyBorder="1" applyFill="1" applyFont="1">
      <alignment horizontal="center" shrinkToFit="0" wrapText="1"/>
    </xf>
    <xf borderId="3" fillId="3" fontId="5" numFmtId="0" xfId="0" applyBorder="1" applyFill="1" applyFont="1"/>
    <xf borderId="3" fillId="3" fontId="1" numFmtId="0" xfId="0" applyAlignment="1" applyBorder="1" applyFont="1">
      <alignment horizontal="right"/>
    </xf>
    <xf borderId="2" fillId="0" fontId="3" numFmtId="0" xfId="0" applyBorder="1" applyFont="1"/>
    <xf borderId="4" fillId="3" fontId="5" numFmtId="0" xfId="0" applyAlignment="1" applyBorder="1" applyFont="1">
      <alignment shrinkToFit="0" wrapText="1"/>
    </xf>
    <xf borderId="5" fillId="3" fontId="1" numFmtId="0" xfId="0" applyAlignment="1" applyBorder="1" applyFont="1">
      <alignment horizontal="right"/>
    </xf>
    <xf borderId="4" fillId="3" fontId="1" numFmtId="0" xfId="0" applyAlignment="1" applyBorder="1" applyFont="1">
      <alignment horizontal="right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6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1" fillId="0" fontId="7" numFmtId="0" xfId="0" applyAlignment="1" applyBorder="1" applyFont="1">
      <alignment horizontal="center" shrinkToFit="0" vertical="top" wrapText="1"/>
    </xf>
    <xf borderId="12" fillId="0" fontId="8" numFmtId="0" xfId="0" applyAlignment="1" applyBorder="1" applyFont="1">
      <alignment horizontal="center" readingOrder="0" shrinkToFit="0" vertical="top" wrapText="1"/>
    </xf>
    <xf borderId="12" fillId="0" fontId="8" numFmtId="2" xfId="0" applyAlignment="1" applyBorder="1" applyFont="1" applyNumberFormat="1">
      <alignment horizontal="center" shrinkToFit="0" vertical="top" wrapText="1"/>
    </xf>
    <xf borderId="13" fillId="0" fontId="8" numFmtId="2" xfId="0" applyAlignment="1" applyBorder="1" applyFont="1" applyNumberFormat="1">
      <alignment horizontal="center" shrinkToFit="0" vertical="top" wrapText="1"/>
    </xf>
    <xf borderId="14" fillId="0" fontId="9" numFmtId="0" xfId="0" applyAlignment="1" applyBorder="1" applyFont="1">
      <alignment horizontal="center" shrinkToFit="0" vertical="top" wrapText="1"/>
    </xf>
    <xf borderId="15" fillId="0" fontId="10" numFmtId="10" xfId="0" applyAlignment="1" applyBorder="1" applyFont="1" applyNumberFormat="1">
      <alignment horizontal="center" shrinkToFit="0" vertical="top" wrapText="1"/>
    </xf>
    <xf borderId="15" fillId="0" fontId="10" numFmtId="2" xfId="0" applyAlignment="1" applyBorder="1" applyFont="1" applyNumberFormat="1">
      <alignment horizontal="center" shrinkToFit="0" vertical="top" wrapText="1"/>
    </xf>
    <xf borderId="0" fillId="0" fontId="2" numFmtId="0" xfId="0" applyFont="1"/>
    <xf borderId="16" fillId="2" fontId="11" numFmtId="0" xfId="0" applyAlignment="1" applyBorder="1" applyFont="1">
      <alignment horizontal="center" readingOrder="0" shrinkToFit="0" vertical="center" wrapText="1"/>
    </xf>
    <xf borderId="17" fillId="3" fontId="12" numFmtId="0" xfId="0" applyAlignment="1" applyBorder="1" applyFont="1">
      <alignment horizontal="left" vertical="center"/>
    </xf>
    <xf borderId="18" fillId="3" fontId="13" numFmtId="0" xfId="0" applyAlignment="1" applyBorder="1" applyFont="1">
      <alignment horizontal="right" vertical="center"/>
    </xf>
    <xf borderId="18" fillId="3" fontId="12" numFmtId="0" xfId="0" applyAlignment="1" applyBorder="1" applyFont="1">
      <alignment horizontal="left" vertical="center"/>
    </xf>
    <xf borderId="19" fillId="3" fontId="12" numFmtId="0" xfId="0" applyAlignment="1" applyBorder="1" applyFont="1">
      <alignment horizontal="left" shrinkToFit="0" vertical="center" wrapText="1"/>
    </xf>
    <xf borderId="20" fillId="3" fontId="13" numFmtId="0" xfId="0" applyAlignment="1" applyBorder="1" applyFont="1">
      <alignment horizontal="right" vertical="center"/>
    </xf>
    <xf borderId="21" fillId="0" fontId="3" numFmtId="0" xfId="0" applyBorder="1" applyFont="1"/>
    <xf borderId="22" fillId="0" fontId="3" numFmtId="0" xfId="0" applyBorder="1" applyFont="1"/>
    <xf borderId="23" fillId="0" fontId="14" numFmtId="0" xfId="0" applyAlignment="1" applyBorder="1" applyFont="1">
      <alignment horizontal="center" shrinkToFit="0" vertical="top" wrapText="1"/>
    </xf>
    <xf borderId="10" fillId="0" fontId="9" numFmtId="0" xfId="0" applyAlignment="1" applyBorder="1" applyFont="1">
      <alignment horizontal="center" shrinkToFit="0" vertical="top" wrapText="1"/>
    </xf>
    <xf borderId="24" fillId="0" fontId="9" numFmtId="0" xfId="0" applyAlignment="1" applyBorder="1" applyFont="1">
      <alignment horizontal="center" shrinkToFit="0" vertical="top" wrapText="1"/>
    </xf>
    <xf borderId="25" fillId="0" fontId="9" numFmtId="0" xfId="0" applyAlignment="1" applyBorder="1" applyFont="1">
      <alignment horizontal="center" shrinkToFit="0" vertical="top" wrapText="1"/>
    </xf>
    <xf borderId="26" fillId="4" fontId="10" numFmtId="2" xfId="0" applyAlignment="1" applyBorder="1" applyFill="1" applyFont="1" applyNumberFormat="1">
      <alignment horizontal="center" readingOrder="0" shrinkToFit="0" vertical="top" wrapText="1"/>
    </xf>
    <xf borderId="27" fillId="4" fontId="10" numFmtId="2" xfId="0" applyAlignment="1" applyBorder="1" applyFont="1" applyNumberFormat="1">
      <alignment horizontal="center" shrinkToFit="0" vertical="top" wrapText="1"/>
    </xf>
    <xf borderId="28" fillId="4" fontId="10" numFmtId="2" xfId="0" applyAlignment="1" applyBorder="1" applyFont="1" applyNumberFormat="1">
      <alignment horizontal="center" readingOrder="0" shrinkToFit="0" vertical="top" wrapText="1"/>
    </xf>
    <xf borderId="29" fillId="4" fontId="10" numFmtId="2" xfId="0" applyAlignment="1" applyBorder="1" applyFont="1" applyNumberFormat="1">
      <alignment horizontal="center" shrinkToFit="0" vertical="top" wrapText="1"/>
    </xf>
    <xf borderId="30" fillId="0" fontId="9" numFmtId="0" xfId="0" applyAlignment="1" applyBorder="1" applyFont="1">
      <alignment horizontal="center" shrinkToFit="0" vertical="top" wrapText="1"/>
    </xf>
    <xf borderId="31" fillId="0" fontId="9" numFmtId="0" xfId="0" applyAlignment="1" applyBorder="1" applyFont="1">
      <alignment horizontal="center" shrinkToFit="0" vertical="top" wrapText="1"/>
    </xf>
    <xf borderId="32" fillId="4" fontId="10" numFmtId="2" xfId="0" applyAlignment="1" applyBorder="1" applyFont="1" applyNumberFormat="1">
      <alignment horizontal="center" readingOrder="0" shrinkToFit="0" vertical="top" wrapText="1"/>
    </xf>
    <xf borderId="33" fillId="4" fontId="10" numFmtId="2" xfId="0" applyAlignment="1" applyBorder="1" applyFont="1" applyNumberFormat="1">
      <alignment horizontal="center" shrinkToFit="0" vertical="top" wrapText="1"/>
    </xf>
    <xf borderId="34" fillId="4" fontId="10" numFmtId="2" xfId="0" applyAlignment="1" applyBorder="1" applyFont="1" applyNumberFormat="1">
      <alignment horizontal="center" readingOrder="0" shrinkToFit="0" vertical="top" wrapText="1"/>
    </xf>
    <xf borderId="35" fillId="4" fontId="10" numFmtId="2" xfId="0" applyAlignment="1" applyBorder="1" applyFont="1" applyNumberFormat="1">
      <alignment horizontal="center" shrinkToFit="0" vertical="top" wrapText="1"/>
    </xf>
    <xf borderId="36" fillId="0" fontId="10" numFmtId="2" xfId="0" applyAlignment="1" applyBorder="1" applyFont="1" applyNumberFormat="1">
      <alignment horizontal="center" shrinkToFit="0" vertical="top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6" fillId="2" fontId="4" numFmtId="0" xfId="0" applyAlignment="1" applyBorder="1" applyFont="1">
      <alignment horizontal="center" shrinkToFit="0" wrapText="1"/>
    </xf>
    <xf borderId="17" fillId="3" fontId="5" numFmtId="0" xfId="0" applyBorder="1" applyFont="1"/>
    <xf borderId="18" fillId="3" fontId="1" numFmtId="0" xfId="0" applyAlignment="1" applyBorder="1" applyFont="1">
      <alignment horizontal="right"/>
    </xf>
    <xf borderId="18" fillId="3" fontId="5" numFmtId="0" xfId="0" applyBorder="1" applyFont="1"/>
    <xf borderId="19" fillId="3" fontId="5" numFmtId="0" xfId="0" applyAlignment="1" applyBorder="1" applyFont="1">
      <alignment shrinkToFit="0" wrapText="1"/>
    </xf>
    <xf borderId="20" fillId="3" fontId="1" numFmtId="0" xfId="0" applyAlignment="1" applyBorder="1" applyFont="1">
      <alignment horizontal="right"/>
    </xf>
    <xf borderId="23" fillId="0" fontId="6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24" fillId="0" fontId="7" numFmtId="0" xfId="0" applyAlignment="1" applyBorder="1" applyFont="1">
      <alignment horizontal="center" shrinkToFit="0" vertical="top" wrapText="1"/>
    </xf>
    <xf borderId="25" fillId="0" fontId="7" numFmtId="0" xfId="0" applyAlignment="1" applyBorder="1" applyFont="1">
      <alignment horizontal="center" shrinkToFit="0" vertical="top" wrapText="1"/>
    </xf>
    <xf borderId="26" fillId="4" fontId="1" numFmtId="2" xfId="0" applyAlignment="1" applyBorder="1" applyFont="1" applyNumberFormat="1">
      <alignment readingOrder="0" vertical="top"/>
    </xf>
    <xf borderId="27" fillId="4" fontId="8" numFmtId="2" xfId="0" applyAlignment="1" applyBorder="1" applyFont="1" applyNumberFormat="1">
      <alignment horizontal="center" shrinkToFit="0" vertical="top" wrapText="1"/>
    </xf>
    <xf borderId="28" fillId="4" fontId="1" numFmtId="2" xfId="0" applyAlignment="1" applyBorder="1" applyFont="1" applyNumberFormat="1">
      <alignment readingOrder="0" vertical="top"/>
    </xf>
    <xf borderId="29" fillId="4" fontId="8" numFmtId="2" xfId="0" applyAlignment="1" applyBorder="1" applyFont="1" applyNumberFormat="1">
      <alignment horizontal="center" shrinkToFit="0" vertical="top" wrapText="1"/>
    </xf>
    <xf borderId="30" fillId="0" fontId="7" numFmtId="0" xfId="0" applyAlignment="1" applyBorder="1" applyFont="1">
      <alignment horizontal="center" shrinkToFit="0" vertical="top" wrapText="1"/>
    </xf>
    <xf borderId="31" fillId="0" fontId="7" numFmtId="0" xfId="0" applyAlignment="1" applyBorder="1" applyFont="1">
      <alignment horizontal="center" shrinkToFit="0" vertical="top" wrapText="1"/>
    </xf>
    <xf borderId="32" fillId="4" fontId="1" numFmtId="2" xfId="0" applyAlignment="1" applyBorder="1" applyFont="1" applyNumberFormat="1">
      <alignment readingOrder="0" vertical="top"/>
    </xf>
    <xf borderId="33" fillId="4" fontId="8" numFmtId="2" xfId="0" applyAlignment="1" applyBorder="1" applyFont="1" applyNumberFormat="1">
      <alignment horizontal="center" shrinkToFit="0" vertical="top" wrapText="1"/>
    </xf>
    <xf borderId="34" fillId="4" fontId="1" numFmtId="2" xfId="0" applyAlignment="1" applyBorder="1" applyFont="1" applyNumberFormat="1">
      <alignment readingOrder="0" vertical="top"/>
    </xf>
    <xf borderId="35" fillId="4" fontId="8" numFmtId="2" xfId="0" applyAlignment="1" applyBorder="1" applyFont="1" applyNumberFormat="1">
      <alignment horizontal="center" shrinkToFit="0" vertical="top" wrapText="1"/>
    </xf>
    <xf borderId="14" fillId="0" fontId="7" numFmtId="0" xfId="0" applyAlignment="1" applyBorder="1" applyFont="1">
      <alignment horizontal="center" shrinkToFit="0" vertical="top" wrapText="1"/>
    </xf>
    <xf borderId="15" fillId="0" fontId="8" numFmtId="10" xfId="0" applyAlignment="1" applyBorder="1" applyFont="1" applyNumberFormat="1">
      <alignment horizontal="center" shrinkToFit="0" vertical="top" wrapText="1"/>
    </xf>
    <xf borderId="15" fillId="0" fontId="8" numFmtId="2" xfId="0" applyAlignment="1" applyBorder="1" applyFont="1" applyNumberFormat="1">
      <alignment horizontal="center" shrinkToFit="0" vertical="top" wrapText="1"/>
    </xf>
    <xf borderId="36" fillId="0" fontId="8" numFmtId="2" xfId="0" applyAlignment="1" applyBorder="1" applyFont="1" applyNumberFormat="1">
      <alignment horizontal="center" shrinkToFit="0" vertical="top" wrapText="1"/>
    </xf>
    <xf borderId="0" fillId="0" fontId="15" numFmtId="0" xfId="0" applyFont="1"/>
    <xf borderId="5" fillId="0" fontId="10" numFmtId="0" xfId="0" applyAlignment="1" applyBorder="1" applyFont="1">
      <alignment horizontal="center" shrinkToFit="0" vertical="top" wrapText="1"/>
    </xf>
    <xf borderId="37" fillId="0" fontId="9" numFmtId="0" xfId="0" applyAlignment="1" applyBorder="1" applyFont="1">
      <alignment horizontal="center" shrinkToFit="0" vertical="top" wrapText="1"/>
    </xf>
    <xf borderId="38" fillId="0" fontId="3" numFmtId="0" xfId="0" applyBorder="1" applyFont="1"/>
    <xf borderId="39" fillId="0" fontId="9" numFmtId="0" xfId="0" applyAlignment="1" applyBorder="1" applyFont="1">
      <alignment horizontal="center" shrinkToFit="0" vertical="top" wrapText="1"/>
    </xf>
    <xf borderId="40" fillId="0" fontId="3" numFmtId="0" xfId="0" applyBorder="1" applyFont="1"/>
    <xf borderId="41" fillId="0" fontId="9" numFmtId="0" xfId="0" applyAlignment="1" applyBorder="1" applyFont="1">
      <alignment horizontal="center" shrinkToFit="0" vertical="top" wrapText="1"/>
    </xf>
    <xf borderId="37" fillId="5" fontId="9" numFmtId="0" xfId="0" applyAlignment="1" applyBorder="1" applyFill="1" applyFont="1">
      <alignment horizontal="center" shrinkToFit="0" vertical="top" wrapText="1"/>
    </xf>
    <xf borderId="42" fillId="0" fontId="3" numFmtId="0" xfId="0" applyBorder="1" applyFont="1"/>
    <xf borderId="43" fillId="5" fontId="14" numFmtId="0" xfId="0" applyAlignment="1" applyBorder="1" applyFont="1">
      <alignment horizontal="center" shrinkToFit="0" vertical="top" wrapText="1"/>
    </xf>
    <xf borderId="44" fillId="5" fontId="9" numFmtId="0" xfId="0" applyAlignment="1" applyBorder="1" applyFont="1">
      <alignment horizontal="center" shrinkToFit="0" vertical="top" wrapText="1"/>
    </xf>
    <xf borderId="45" fillId="0" fontId="9" numFmtId="0" xfId="0" applyAlignment="1" applyBorder="1" applyFont="1">
      <alignment horizontal="center" shrinkToFit="0" vertical="top" wrapText="1"/>
    </xf>
    <xf borderId="46" fillId="5" fontId="10" numFmtId="2" xfId="0" applyAlignment="1" applyBorder="1" applyFont="1" applyNumberFormat="1">
      <alignment horizontal="center" shrinkToFit="0" vertical="top" wrapText="1"/>
    </xf>
    <xf borderId="47" fillId="5" fontId="10" numFmtId="2" xfId="0" applyAlignment="1" applyBorder="1" applyFont="1" applyNumberFormat="1">
      <alignment horizontal="center" shrinkToFit="0" vertical="top" wrapText="1"/>
    </xf>
    <xf borderId="48" fillId="0" fontId="9" numFmtId="0" xfId="0" applyAlignment="1" applyBorder="1" applyFont="1">
      <alignment horizontal="center" shrinkToFit="0" vertical="top" wrapText="1"/>
    </xf>
    <xf borderId="49" fillId="0" fontId="10" numFmtId="2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2.57"/>
    <col customWidth="1" min="3" max="3" width="9.14"/>
    <col customWidth="1" min="4" max="4" width="12.57"/>
    <col customWidth="1" min="5" max="5" width="9.57"/>
    <col customWidth="1" min="6" max="6" width="12.57"/>
    <col customWidth="1" min="7" max="7" width="9.43"/>
    <col customWidth="1" min="8" max="8" width="12.57"/>
    <col customWidth="1" min="9" max="9" width="13.29"/>
    <col customWidth="1" min="10" max="26" width="10.43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>
        <v>20.0</v>
      </c>
      <c r="D2" s="6" t="s">
        <v>5</v>
      </c>
      <c r="E2" s="7">
        <v>20.0</v>
      </c>
      <c r="F2" s="6" t="s">
        <v>5</v>
      </c>
      <c r="G2" s="7">
        <v>30.0</v>
      </c>
      <c r="H2" s="6" t="s">
        <v>5</v>
      </c>
      <c r="I2" s="7">
        <v>30.0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6</v>
      </c>
      <c r="C3" s="10">
        <v>3683.0</v>
      </c>
      <c r="D3" s="9" t="s">
        <v>6</v>
      </c>
      <c r="E3" s="10">
        <v>27076.0</v>
      </c>
      <c r="F3" s="9" t="s">
        <v>6</v>
      </c>
      <c r="G3" s="10">
        <v>13178.0</v>
      </c>
      <c r="H3" s="9" t="s">
        <v>6</v>
      </c>
      <c r="I3" s="11">
        <v>151426.0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12"/>
      <c r="C4" s="13"/>
      <c r="D4" s="12"/>
      <c r="E4" s="13"/>
      <c r="F4" s="12"/>
      <c r="G4" s="13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/>
      <c r="B5" s="15" t="s">
        <v>7</v>
      </c>
      <c r="C5" s="16" t="s">
        <v>8</v>
      </c>
      <c r="D5" s="15" t="s">
        <v>7</v>
      </c>
      <c r="E5" s="16" t="s">
        <v>8</v>
      </c>
      <c r="F5" s="15" t="s">
        <v>7</v>
      </c>
      <c r="G5" s="16" t="s">
        <v>8</v>
      </c>
      <c r="H5" s="15" t="s">
        <v>7</v>
      </c>
      <c r="I5" s="16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9</v>
      </c>
      <c r="B6" s="18">
        <v>3876.0</v>
      </c>
      <c r="C6" s="19">
        <v>0.0</v>
      </c>
      <c r="D6" s="18">
        <v>32748.0</v>
      </c>
      <c r="E6" s="19">
        <v>0.0</v>
      </c>
      <c r="F6" s="18">
        <v>13768.0</v>
      </c>
      <c r="G6" s="19">
        <v>0.0</v>
      </c>
      <c r="H6" s="18">
        <v>188018.0</v>
      </c>
      <c r="I6" s="20">
        <v>0.0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1" t="s">
        <v>10</v>
      </c>
      <c r="B7" s="22">
        <f>AVERAGE((B6-$C$3)/$C$3)</f>
        <v>0.05240293239</v>
      </c>
      <c r="C7" s="23">
        <f>C6</f>
        <v>0</v>
      </c>
      <c r="D7" s="22">
        <f>AVERAGE((D6-$E$3)/$E$3)</f>
        <v>0.2094844142</v>
      </c>
      <c r="E7" s="23">
        <f>E6</f>
        <v>0</v>
      </c>
      <c r="F7" s="22">
        <f>AVERAGE((F6-$G$3)/$G$3)</f>
        <v>0.04477158901</v>
      </c>
      <c r="G7" s="23">
        <f>G6</f>
        <v>0</v>
      </c>
      <c r="H7" s="22">
        <f>AVERAGE((H6-$I$3)/$I$3)</f>
        <v>0.2416493865</v>
      </c>
      <c r="I7" s="23">
        <f>I6</f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24" t="s">
        <v>0</v>
      </c>
      <c r="D9" s="24" t="s">
        <v>1</v>
      </c>
      <c r="F9" s="24" t="s">
        <v>2</v>
      </c>
      <c r="H9" s="24" t="s">
        <v>3</v>
      </c>
    </row>
    <row r="10" ht="13.5" customHeight="1">
      <c r="A10" s="25" t="s">
        <v>11</v>
      </c>
      <c r="B10" s="26" t="s">
        <v>5</v>
      </c>
      <c r="C10" s="27">
        <v>20.0</v>
      </c>
      <c r="D10" s="28" t="s">
        <v>5</v>
      </c>
      <c r="E10" s="27">
        <v>20.0</v>
      </c>
      <c r="F10" s="28" t="s">
        <v>5</v>
      </c>
      <c r="G10" s="27">
        <v>30.0</v>
      </c>
      <c r="H10" s="28" t="s">
        <v>5</v>
      </c>
      <c r="I10" s="27">
        <v>30.0</v>
      </c>
    </row>
    <row r="11" ht="15.0" customHeight="1">
      <c r="A11" s="8"/>
      <c r="B11" s="29" t="s">
        <v>6</v>
      </c>
      <c r="C11" s="30">
        <v>3683.0</v>
      </c>
      <c r="D11" s="29" t="s">
        <v>6</v>
      </c>
      <c r="E11" s="30">
        <v>27076.0</v>
      </c>
      <c r="F11" s="29" t="s">
        <v>6</v>
      </c>
      <c r="G11" s="30">
        <v>13178.0</v>
      </c>
      <c r="H11" s="29" t="s">
        <v>6</v>
      </c>
      <c r="I11" s="30">
        <v>151426.0</v>
      </c>
    </row>
    <row r="12">
      <c r="A12" s="8"/>
      <c r="B12" s="31"/>
      <c r="C12" s="32"/>
      <c r="D12" s="31"/>
      <c r="E12" s="32"/>
      <c r="F12" s="31"/>
      <c r="G12" s="32"/>
      <c r="H12" s="31"/>
      <c r="I12" s="32"/>
    </row>
    <row r="13">
      <c r="A13" s="14"/>
      <c r="B13" s="33" t="s">
        <v>7</v>
      </c>
      <c r="C13" s="34" t="s">
        <v>8</v>
      </c>
      <c r="D13" s="33" t="s">
        <v>7</v>
      </c>
      <c r="E13" s="35" t="s">
        <v>8</v>
      </c>
      <c r="F13" s="33" t="s">
        <v>7</v>
      </c>
      <c r="G13" s="34" t="s">
        <v>8</v>
      </c>
      <c r="H13" s="33" t="s">
        <v>7</v>
      </c>
      <c r="I13" s="35" t="s">
        <v>8</v>
      </c>
    </row>
    <row r="14">
      <c r="A14" s="36" t="s">
        <v>12</v>
      </c>
      <c r="B14" s="37">
        <v>3874.0</v>
      </c>
      <c r="C14" s="38">
        <v>0.0</v>
      </c>
      <c r="D14" s="39">
        <v>35128.0</v>
      </c>
      <c r="E14" s="40">
        <v>0.0</v>
      </c>
      <c r="F14" s="37">
        <v>13748.0</v>
      </c>
      <c r="G14" s="38">
        <v>0.0</v>
      </c>
      <c r="H14" s="39">
        <v>193432.0</v>
      </c>
      <c r="I14" s="40">
        <v>0.0</v>
      </c>
    </row>
    <row r="15">
      <c r="A15" s="41" t="s">
        <v>13</v>
      </c>
      <c r="B15" s="37">
        <v>3862.0</v>
      </c>
      <c r="C15" s="38">
        <v>0.0</v>
      </c>
      <c r="D15" s="39">
        <v>34982.0</v>
      </c>
      <c r="E15" s="40">
        <v>0.0</v>
      </c>
      <c r="F15" s="37">
        <v>13806.0</v>
      </c>
      <c r="G15" s="38">
        <v>0.0</v>
      </c>
      <c r="H15" s="39">
        <v>194068.0</v>
      </c>
      <c r="I15" s="40">
        <v>0.0</v>
      </c>
    </row>
    <row r="16">
      <c r="A16" s="41" t="s">
        <v>14</v>
      </c>
      <c r="B16" s="37">
        <v>3832.0</v>
      </c>
      <c r="C16" s="38">
        <v>0.0</v>
      </c>
      <c r="D16" s="39">
        <v>33646.0</v>
      </c>
      <c r="E16" s="40">
        <v>0.0</v>
      </c>
      <c r="F16" s="37">
        <v>13748.0</v>
      </c>
      <c r="G16" s="38">
        <v>0.0</v>
      </c>
      <c r="H16" s="39">
        <v>192118.0</v>
      </c>
      <c r="I16" s="40">
        <v>0.0</v>
      </c>
    </row>
    <row r="17">
      <c r="A17" s="41" t="s">
        <v>15</v>
      </c>
      <c r="B17" s="37">
        <v>3898.0</v>
      </c>
      <c r="C17" s="38">
        <v>0.0</v>
      </c>
      <c r="D17" s="39">
        <v>34874.0</v>
      </c>
      <c r="E17" s="40">
        <v>0.0</v>
      </c>
      <c r="F17" s="37">
        <v>13806.0</v>
      </c>
      <c r="G17" s="38">
        <v>0.0</v>
      </c>
      <c r="H17" s="39">
        <v>191562.0</v>
      </c>
      <c r="I17" s="40">
        <v>0.0</v>
      </c>
    </row>
    <row r="18">
      <c r="A18" s="42" t="s">
        <v>16</v>
      </c>
      <c r="B18" s="43">
        <v>3866.0</v>
      </c>
      <c r="C18" s="44">
        <v>0.0</v>
      </c>
      <c r="D18" s="45">
        <v>35742.0</v>
      </c>
      <c r="E18" s="46">
        <v>0.0</v>
      </c>
      <c r="F18" s="43">
        <v>13800.0</v>
      </c>
      <c r="G18" s="44">
        <v>0.0</v>
      </c>
      <c r="H18" s="45">
        <v>190834.0</v>
      </c>
      <c r="I18" s="46">
        <v>0.0</v>
      </c>
    </row>
    <row r="19">
      <c r="A19" s="21" t="s">
        <v>10</v>
      </c>
      <c r="B19" s="22">
        <f>AVERAGE((B14-$C$11)/$C$11,(B15-$C$11)/$C$11,(B16-$C$11)/$C$11,(B17-$C$11)/$C$11,(B18-$C$11)/$C$11)</f>
        <v>0.04979636166</v>
      </c>
      <c r="C19" s="23">
        <f>AVERAGE(C14:C18)</f>
        <v>0</v>
      </c>
      <c r="D19" s="22">
        <f>AVERAGE((D14-$E$11)/$E$11,(D15-$E$11)/$E$11,(D16-$E$11)/$E$11,(D17-$E$11)/$E$11,(D18-$E$11)/$E$11)</f>
        <v>0.2880189097</v>
      </c>
      <c r="E19" s="23">
        <f>AVERAGE(E14:E18)</f>
        <v>0</v>
      </c>
      <c r="F19" s="22">
        <f>AVERAGE((F14-$G$11)/$G$11,(F15-$G$11)/$G$11,(F16-$G$11)/$G$11,(F17-$G$11)/$G$11,(F18-$G$11)/$G$11)</f>
        <v>0.04580361208</v>
      </c>
      <c r="G19" s="23">
        <f>AVERAGE(G14:G18)</f>
        <v>0</v>
      </c>
      <c r="H19" s="22">
        <f>AVERAGE((H14-$I$11)/$I$11,(H15-$I$11)/$I$11,(H16-$I$11)/$I$11,(H17-$I$11)/$I$11,(H18-$I$11)/$I$11)</f>
        <v>0.2706061046</v>
      </c>
      <c r="I19" s="23">
        <f>AVERAGE(I14:I18)</f>
        <v>0</v>
      </c>
    </row>
    <row r="20">
      <c r="A20" s="41" t="s">
        <v>17</v>
      </c>
      <c r="B20" s="47">
        <f>STDEV((B14-$C$11)/$C$11,(B15-$C$11)/$C$11,(B16-$C$11)/$C$11,(B17-$C$11)/$C$11,(B18-$C$11)/$C$11)</f>
        <v>0.006452761674</v>
      </c>
      <c r="C20" s="47">
        <f>STDEV(C14:C18)</f>
        <v>0</v>
      </c>
      <c r="D20" s="47">
        <f>STDEV((D14-$E$11)/$E$11,(D15-$E$11)/$E$11,(D16-$E$11)/$E$11,(D17-$E$11)/$E$11,(D18-$E$11)/$E$11)</f>
        <v>0.02823380489</v>
      </c>
      <c r="E20" s="47">
        <f>STDEV(E14:E18)</f>
        <v>0</v>
      </c>
      <c r="F20" s="47">
        <f>STDEV((F14-$G$11)/$G$11,(F15-$G$11)/$G$11,(F16-$G$11)/$G$11,(F17-$G$11)/$G$11,(F18-$G$11)/$G$11)</f>
        <v>0.002334960948</v>
      </c>
      <c r="G20" s="47">
        <f>STDEV(G14:G18)</f>
        <v>0</v>
      </c>
      <c r="H20" s="47">
        <f>STDEV((H14-$I$11)/$I$11,(H15-$I$11)/$I$11,(H16-$I$11)/$I$11,(H17-$I$11)/$I$11,(H18-$I$11)/$I$11)</f>
        <v>0.008786725449</v>
      </c>
      <c r="I20" s="47">
        <f>STDEV(I14:I18)</f>
        <v>0</v>
      </c>
    </row>
    <row r="22">
      <c r="A22" s="48"/>
      <c r="B22" s="49" t="s">
        <v>0</v>
      </c>
      <c r="D22" s="49" t="s">
        <v>1</v>
      </c>
      <c r="F22" s="49" t="s">
        <v>2</v>
      </c>
      <c r="H22" s="49" t="s">
        <v>3</v>
      </c>
    </row>
    <row r="23">
      <c r="A23" s="50" t="s">
        <v>18</v>
      </c>
      <c r="B23" s="51" t="s">
        <v>5</v>
      </c>
      <c r="C23" s="52">
        <v>20.0</v>
      </c>
      <c r="D23" s="53" t="s">
        <v>5</v>
      </c>
      <c r="E23" s="52">
        <v>20.0</v>
      </c>
      <c r="F23" s="53" t="s">
        <v>5</v>
      </c>
      <c r="G23" s="52">
        <v>30.0</v>
      </c>
      <c r="H23" s="53" t="s">
        <v>5</v>
      </c>
      <c r="I23" s="52">
        <v>30.0</v>
      </c>
    </row>
    <row r="24">
      <c r="A24" s="8"/>
      <c r="B24" s="54" t="s">
        <v>6</v>
      </c>
      <c r="C24" s="55">
        <v>3683.0</v>
      </c>
      <c r="D24" s="54" t="s">
        <v>6</v>
      </c>
      <c r="E24" s="55">
        <v>27076.0</v>
      </c>
      <c r="F24" s="54" t="s">
        <v>6</v>
      </c>
      <c r="G24" s="55">
        <v>13178.0</v>
      </c>
      <c r="H24" s="54" t="s">
        <v>6</v>
      </c>
      <c r="I24" s="55">
        <v>151426.0</v>
      </c>
    </row>
    <row r="25">
      <c r="A25" s="8"/>
      <c r="B25" s="31"/>
      <c r="C25" s="32"/>
      <c r="D25" s="31"/>
      <c r="E25" s="32"/>
      <c r="F25" s="31"/>
      <c r="G25" s="32"/>
      <c r="H25" s="31"/>
      <c r="I25" s="32"/>
    </row>
    <row r="26">
      <c r="A26" s="14"/>
      <c r="B26" s="56" t="s">
        <v>7</v>
      </c>
      <c r="C26" s="57" t="s">
        <v>8</v>
      </c>
      <c r="D26" s="56" t="s">
        <v>7</v>
      </c>
      <c r="E26" s="58" t="s">
        <v>8</v>
      </c>
      <c r="F26" s="56" t="s">
        <v>7</v>
      </c>
      <c r="G26" s="57" t="s">
        <v>8</v>
      </c>
      <c r="H26" s="56" t="s">
        <v>7</v>
      </c>
      <c r="I26" s="58" t="s">
        <v>8</v>
      </c>
    </row>
    <row r="27">
      <c r="A27" s="59" t="s">
        <v>12</v>
      </c>
      <c r="B27" s="60">
        <v>3652.0</v>
      </c>
      <c r="C27" s="61">
        <v>0.0</v>
      </c>
      <c r="D27" s="62">
        <v>31472.0</v>
      </c>
      <c r="E27" s="63">
        <v>0.0</v>
      </c>
      <c r="F27" s="60">
        <v>13376.0</v>
      </c>
      <c r="G27" s="61">
        <v>0.0</v>
      </c>
      <c r="H27" s="62">
        <v>175336.0</v>
      </c>
      <c r="I27" s="63">
        <v>0.0</v>
      </c>
    </row>
    <row r="28">
      <c r="A28" s="64" t="s">
        <v>13</v>
      </c>
      <c r="B28" s="60">
        <v>3642.0</v>
      </c>
      <c r="C28" s="61">
        <v>0.0</v>
      </c>
      <c r="D28" s="62">
        <v>31736.0</v>
      </c>
      <c r="E28" s="63">
        <v>0.0</v>
      </c>
      <c r="F28" s="60">
        <v>13404.0</v>
      </c>
      <c r="G28" s="61">
        <v>0.0</v>
      </c>
      <c r="H28" s="62">
        <v>176674.0</v>
      </c>
      <c r="I28" s="63">
        <v>0.0</v>
      </c>
    </row>
    <row r="29">
      <c r="A29" s="64" t="s">
        <v>14</v>
      </c>
      <c r="B29" s="60">
        <v>3686.0</v>
      </c>
      <c r="C29" s="61">
        <v>0.0</v>
      </c>
      <c r="D29" s="62">
        <v>31402.0</v>
      </c>
      <c r="E29" s="63">
        <v>0.0</v>
      </c>
      <c r="F29" s="60">
        <v>13374.0</v>
      </c>
      <c r="G29" s="61">
        <v>0.0</v>
      </c>
      <c r="H29" s="62">
        <v>178590.0</v>
      </c>
      <c r="I29" s="63">
        <v>0.0</v>
      </c>
    </row>
    <row r="30">
      <c r="A30" s="64" t="s">
        <v>15</v>
      </c>
      <c r="B30" s="60">
        <v>3658.0</v>
      </c>
      <c r="C30" s="61">
        <v>0.0</v>
      </c>
      <c r="D30" s="62">
        <v>30730.0</v>
      </c>
      <c r="E30" s="63">
        <v>0.0</v>
      </c>
      <c r="F30" s="60">
        <v>13418.0</v>
      </c>
      <c r="G30" s="61">
        <v>0.0</v>
      </c>
      <c r="H30" s="62">
        <v>178308.0</v>
      </c>
      <c r="I30" s="63">
        <v>0.0</v>
      </c>
    </row>
    <row r="31">
      <c r="A31" s="65" t="s">
        <v>16</v>
      </c>
      <c r="B31" s="66">
        <v>3666.0</v>
      </c>
      <c r="C31" s="67">
        <v>0.0</v>
      </c>
      <c r="D31" s="68">
        <v>30674.0</v>
      </c>
      <c r="E31" s="69">
        <v>0.0</v>
      </c>
      <c r="F31" s="66">
        <v>13382.0</v>
      </c>
      <c r="G31" s="67">
        <v>0.0</v>
      </c>
      <c r="H31" s="68">
        <v>175820.0</v>
      </c>
      <c r="I31" s="69">
        <v>0.0</v>
      </c>
    </row>
    <row r="32">
      <c r="A32" s="70" t="s">
        <v>10</v>
      </c>
      <c r="B32" s="71">
        <f>AVERAGE((B27-$C$11)/$C$11,(B28-$C$11)/$C$11,(B29-$C$11)/$C$11,(B30-$C$11)/$C$11,(B31-$C$11)/$C$11)</f>
        <v>-0.006027694814</v>
      </c>
      <c r="C32" s="72">
        <f>AVERAGE(C27:C31)</f>
        <v>0</v>
      </c>
      <c r="D32" s="71">
        <f>AVERAGE((D27-$E$11)/$E$11,(D28-$E$11)/$E$11,(D29-$E$11)/$E$11,(D30-$E$11)/$E$11,(D31-$E$11)/$E$11)</f>
        <v>0.1524154233</v>
      </c>
      <c r="E32" s="72">
        <f>AVERAGE(E27:E31)</f>
        <v>0</v>
      </c>
      <c r="F32" s="71">
        <f>AVERAGE((F27-$G$11)/$G$11,(F28-$G$11)/$G$11,(F29-$G$11)/$G$11,(F30-$G$11)/$G$11,(F31-$G$11)/$G$11)</f>
        <v>0.01614812566</v>
      </c>
      <c r="G32" s="72">
        <f>AVERAGE(G27:G31)</f>
        <v>0</v>
      </c>
      <c r="H32" s="71">
        <f>AVERAGE((H27-$I$11)/$I$11,(H28-$I$11)/$I$11,(H29-$I$11)/$I$11,(H30-$I$11)/$I$11,(H31-$I$11)/$I$11)</f>
        <v>0.1685285222</v>
      </c>
      <c r="I32" s="72">
        <f>AVERAGE(I27:I31)</f>
        <v>0</v>
      </c>
    </row>
    <row r="33">
      <c r="A33" s="64" t="s">
        <v>17</v>
      </c>
      <c r="B33" s="73">
        <f>STDEV((B27-$C$11)/$C$11,(B28-$C$11)/$C$11,(B29-$C$11)/$C$11,(B30-$C$11)/$C$11,(B31-$C$11)/$C$11)</f>
        <v>0.00450425009</v>
      </c>
      <c r="C33" s="73">
        <f>STDEV(C27:C31)</f>
        <v>0</v>
      </c>
      <c r="D33" s="73">
        <f>STDEV((D27-$E$11)/$E$11,(D28-$E$11)/$E$11,(D29-$E$11)/$E$11,(D30-$E$11)/$E$11,(D31-$E$11)/$E$11)</f>
        <v>0.01751520574</v>
      </c>
      <c r="E33" s="73">
        <f>STDEV(E27:E31)</f>
        <v>0</v>
      </c>
      <c r="F33" s="73">
        <f>STDEV((F27-$G$11)/$G$11,(F28-$G$11)/$G$11,(F29-$G$11)/$G$11,(F30-$G$11)/$G$11,(F31-$G$11)/$G$11)</f>
        <v>0.001465957279</v>
      </c>
      <c r="G33" s="73">
        <f>STDEV(G27:G31)</f>
        <v>0</v>
      </c>
      <c r="H33" s="73">
        <f>STDEV((H27-$I$11)/$I$11,(H28-$I$11)/$I$11,(H29-$I$11)/$I$11,(H30-$I$11)/$I$11,(H31-$I$11)/$I$11)</f>
        <v>0.009622055947</v>
      </c>
      <c r="I33" s="73">
        <f>STDEV(I27:I31)</f>
        <v>0</v>
      </c>
    </row>
    <row r="36">
      <c r="A36" s="74" t="s">
        <v>19</v>
      </c>
    </row>
    <row r="39" ht="15.0" customHeight="1">
      <c r="A39" s="75"/>
      <c r="B39" s="76" t="s">
        <v>0</v>
      </c>
      <c r="C39" s="77"/>
      <c r="D39" s="78" t="s">
        <v>1</v>
      </c>
      <c r="E39" s="79"/>
      <c r="F39" s="80" t="s">
        <v>2</v>
      </c>
      <c r="G39" s="77"/>
      <c r="H39" s="78" t="s">
        <v>3</v>
      </c>
      <c r="I39" s="79"/>
      <c r="J39" s="81" t="s">
        <v>20</v>
      </c>
      <c r="K39" s="82"/>
    </row>
    <row r="40" ht="15.75" customHeight="1">
      <c r="A40" s="13"/>
      <c r="B40" s="33" t="s">
        <v>21</v>
      </c>
      <c r="C40" s="34" t="s">
        <v>8</v>
      </c>
      <c r="D40" s="33" t="s">
        <v>21</v>
      </c>
      <c r="E40" s="35" t="s">
        <v>8</v>
      </c>
      <c r="F40" s="33" t="s">
        <v>21</v>
      </c>
      <c r="G40" s="34" t="s">
        <v>8</v>
      </c>
      <c r="H40" s="33" t="s">
        <v>21</v>
      </c>
      <c r="I40" s="35" t="s">
        <v>8</v>
      </c>
      <c r="J40" s="83" t="s">
        <v>21</v>
      </c>
      <c r="K40" s="84" t="s">
        <v>8</v>
      </c>
    </row>
    <row r="41" ht="15.75" customHeight="1">
      <c r="A41" s="85" t="s">
        <v>22</v>
      </c>
      <c r="B41" s="47">
        <f t="shared" ref="B41:I41" si="1">B7</f>
        <v>0.05240293239</v>
      </c>
      <c r="C41" s="47">
        <f t="shared" si="1"/>
        <v>0</v>
      </c>
      <c r="D41" s="47">
        <f t="shared" si="1"/>
        <v>0.2094844142</v>
      </c>
      <c r="E41" s="47">
        <f t="shared" si="1"/>
        <v>0</v>
      </c>
      <c r="F41" s="47">
        <f t="shared" si="1"/>
        <v>0.04477158901</v>
      </c>
      <c r="G41" s="47">
        <f t="shared" si="1"/>
        <v>0</v>
      </c>
      <c r="H41" s="47">
        <f t="shared" si="1"/>
        <v>0.2416493865</v>
      </c>
      <c r="I41" s="47">
        <f t="shared" si="1"/>
        <v>0</v>
      </c>
      <c r="J41" s="86">
        <f t="shared" ref="J41:K41" si="2">AVERAGE(B41,D41,F41,H41)</f>
        <v>0.1370770805</v>
      </c>
      <c r="K41" s="87">
        <f t="shared" si="2"/>
        <v>0</v>
      </c>
    </row>
    <row r="42" ht="15.75" customHeight="1">
      <c r="A42" s="85" t="s">
        <v>18</v>
      </c>
      <c r="B42" s="47">
        <f t="shared" ref="B42:I42" si="3">B19</f>
        <v>0.04979636166</v>
      </c>
      <c r="C42" s="47">
        <f t="shared" si="3"/>
        <v>0</v>
      </c>
      <c r="D42" s="47">
        <f t="shared" si="3"/>
        <v>0.2880189097</v>
      </c>
      <c r="E42" s="47">
        <f t="shared" si="3"/>
        <v>0</v>
      </c>
      <c r="F42" s="47">
        <f t="shared" si="3"/>
        <v>0.04580361208</v>
      </c>
      <c r="G42" s="47">
        <f t="shared" si="3"/>
        <v>0</v>
      </c>
      <c r="H42" s="47">
        <f t="shared" si="3"/>
        <v>0.2706061046</v>
      </c>
      <c r="I42" s="47">
        <f t="shared" si="3"/>
        <v>0</v>
      </c>
      <c r="J42" s="86">
        <f t="shared" ref="J42:K42" si="4">AVERAGE(B42,D42,F42,H42)</f>
        <v>0.163556247</v>
      </c>
      <c r="K42" s="87">
        <f t="shared" si="4"/>
        <v>0</v>
      </c>
    </row>
    <row r="43" ht="15.75" customHeight="1">
      <c r="A43" s="88" t="s">
        <v>23</v>
      </c>
      <c r="B43" s="89"/>
      <c r="C43" s="89"/>
      <c r="D43" s="89"/>
      <c r="E43" s="89"/>
      <c r="F43" s="89"/>
      <c r="G43" s="89"/>
      <c r="H43" s="89"/>
      <c r="I43" s="89"/>
      <c r="J43" s="86"/>
      <c r="K43" s="87"/>
    </row>
    <row r="44" ht="15.75" customHeight="1">
      <c r="A44" s="88" t="s">
        <v>24</v>
      </c>
      <c r="B44" s="89"/>
      <c r="C44" s="89"/>
      <c r="D44" s="89"/>
      <c r="E44" s="89"/>
      <c r="F44" s="89"/>
      <c r="G44" s="89"/>
      <c r="H44" s="89"/>
      <c r="I44" s="89"/>
      <c r="J44" s="86"/>
      <c r="K44" s="87"/>
    </row>
    <row r="45" ht="15.75" customHeight="1"/>
    <row r="46" ht="15.75" customHeight="1">
      <c r="A46" s="74" t="s">
        <v>25</v>
      </c>
    </row>
    <row r="47" ht="15.75" customHeight="1">
      <c r="A47" s="7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45">
    <mergeCell ref="B39:C39"/>
    <mergeCell ref="A39:A40"/>
    <mergeCell ref="D39:E39"/>
    <mergeCell ref="F39:G39"/>
    <mergeCell ref="E24:E25"/>
    <mergeCell ref="H24:H25"/>
    <mergeCell ref="B22:C22"/>
    <mergeCell ref="D22:E22"/>
    <mergeCell ref="H22:I22"/>
    <mergeCell ref="A23:A26"/>
    <mergeCell ref="B24:B25"/>
    <mergeCell ref="C24:C25"/>
    <mergeCell ref="D24:D25"/>
    <mergeCell ref="I24:I25"/>
    <mergeCell ref="F3:F4"/>
    <mergeCell ref="G3:G4"/>
    <mergeCell ref="F9:G9"/>
    <mergeCell ref="F22:G22"/>
    <mergeCell ref="F24:F25"/>
    <mergeCell ref="G24:G25"/>
    <mergeCell ref="H3:H4"/>
    <mergeCell ref="I3:I4"/>
    <mergeCell ref="H9:I9"/>
    <mergeCell ref="B1:C1"/>
    <mergeCell ref="D1:E1"/>
    <mergeCell ref="F1:G1"/>
    <mergeCell ref="H1:I1"/>
    <mergeCell ref="A2:A5"/>
    <mergeCell ref="B3:B4"/>
    <mergeCell ref="C3:C4"/>
    <mergeCell ref="D11:D12"/>
    <mergeCell ref="E11:E12"/>
    <mergeCell ref="F11:F12"/>
    <mergeCell ref="G11:G12"/>
    <mergeCell ref="H11:H12"/>
    <mergeCell ref="I11:I12"/>
    <mergeCell ref="J39:K39"/>
    <mergeCell ref="H39:I39"/>
    <mergeCell ref="D3:D4"/>
    <mergeCell ref="E3:E4"/>
    <mergeCell ref="B9:C9"/>
    <mergeCell ref="D9:E9"/>
    <mergeCell ref="A10:A13"/>
    <mergeCell ref="B11:B12"/>
    <mergeCell ref="C11:C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2013-03-05T10:35:34Z</dcterms:created>
  <dc:creator>ocordon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