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rgiofranco/Documents/uniandes/bi/TableroApp/public/data/"/>
    </mc:Choice>
  </mc:AlternateContent>
  <xr:revisionPtr revIDLastSave="0" documentId="13_ncr:1_{9EC0FF7E-1BCF-7547-8CF6-0F231E35372B}" xr6:coauthVersionLast="47" xr6:coauthVersionMax="47" xr10:uidLastSave="{00000000-0000-0000-0000-000000000000}"/>
  <bookViews>
    <workbookView xWindow="0" yWindow="880" windowWidth="36000" windowHeight="22500" activeTab="5" xr2:uid="{00000000-000D-0000-FFFF-FFFF00000000}"/>
  </bookViews>
  <sheets>
    <sheet name="2014" sheetId="45" r:id="rId1"/>
    <sheet name="2015" sheetId="49" r:id="rId2"/>
    <sheet name="2016" sheetId="53" r:id="rId3"/>
    <sheet name="2017" sheetId="48" r:id="rId4"/>
    <sheet name="2018" sheetId="51" r:id="rId5"/>
    <sheet name="2019" sheetId="5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49" l="1"/>
  <c r="X3" i="53"/>
  <c r="X4" i="53"/>
  <c r="X5" i="53"/>
  <c r="X6" i="53"/>
  <c r="X7" i="53"/>
  <c r="X8" i="53"/>
  <c r="X9" i="53"/>
  <c r="X10" i="53"/>
  <c r="X11" i="53"/>
  <c r="X12" i="53"/>
  <c r="X13" i="53"/>
  <c r="X14" i="53"/>
  <c r="X15" i="53"/>
  <c r="X16" i="53"/>
  <c r="X17" i="53"/>
  <c r="X18" i="53"/>
  <c r="X19" i="53"/>
  <c r="X20" i="53"/>
  <c r="X21" i="53"/>
  <c r="X22" i="53"/>
  <c r="X23" i="53"/>
  <c r="X24" i="53"/>
  <c r="X25" i="53"/>
  <c r="X26" i="53"/>
  <c r="X27" i="53"/>
  <c r="X28" i="53"/>
  <c r="X29" i="53"/>
  <c r="X30" i="53"/>
  <c r="X31" i="53"/>
  <c r="X32" i="53"/>
  <c r="X33" i="53"/>
  <c r="X34" i="53"/>
  <c r="X35" i="53"/>
  <c r="X36" i="53"/>
  <c r="X37" i="53"/>
  <c r="X38" i="53"/>
  <c r="X39" i="53"/>
  <c r="X2" i="53"/>
  <c r="AM39" i="52"/>
  <c r="AL39" i="52"/>
  <c r="AK39" i="52"/>
  <c r="AK3" i="52"/>
  <c r="AK4" i="52"/>
  <c r="AK5" i="52"/>
  <c r="AK6" i="52"/>
  <c r="AK7" i="52"/>
  <c r="AK8" i="52"/>
  <c r="AK9" i="52"/>
  <c r="AK10" i="52"/>
  <c r="AK11" i="52"/>
  <c r="AK12" i="52"/>
  <c r="AK13" i="52"/>
  <c r="AK14" i="52"/>
  <c r="AK15" i="52"/>
  <c r="AK16" i="52"/>
  <c r="AK17" i="52"/>
  <c r="AK18" i="52"/>
  <c r="AK19" i="52"/>
  <c r="AK20" i="52"/>
  <c r="AK21" i="52"/>
  <c r="AK22" i="52"/>
  <c r="AK23" i="52"/>
  <c r="AK24" i="52"/>
  <c r="AK25" i="52"/>
  <c r="AK26" i="52"/>
  <c r="AK27" i="52"/>
  <c r="AK28" i="52"/>
  <c r="AK29" i="52"/>
  <c r="AK30" i="52"/>
  <c r="AK31" i="52"/>
  <c r="AK32" i="52"/>
  <c r="AK33" i="52"/>
  <c r="AK34" i="52"/>
  <c r="AK35" i="52"/>
  <c r="AK36" i="52"/>
  <c r="AK37" i="52"/>
  <c r="AK38" i="52"/>
  <c r="AK2" i="52"/>
  <c r="AI39" i="52"/>
  <c r="AI3" i="52"/>
  <c r="AI4" i="52"/>
  <c r="AI5" i="52"/>
  <c r="AI6" i="52"/>
  <c r="AI7" i="52"/>
  <c r="AI8" i="52"/>
  <c r="AI9" i="52"/>
  <c r="AI10" i="52"/>
  <c r="AI11" i="52"/>
  <c r="AI12" i="52"/>
  <c r="AI13" i="52"/>
  <c r="AI14" i="52"/>
  <c r="AI15" i="52"/>
  <c r="AI16" i="52"/>
  <c r="AI17" i="52"/>
  <c r="AI18" i="52"/>
  <c r="AI19" i="52"/>
  <c r="AI20" i="52"/>
  <c r="AI21" i="52"/>
  <c r="AI22" i="52"/>
  <c r="AI23" i="52"/>
  <c r="AI24" i="52"/>
  <c r="AI25" i="52"/>
  <c r="AI26" i="52"/>
  <c r="AI27" i="52"/>
  <c r="AI28" i="52"/>
  <c r="AI29" i="52"/>
  <c r="AI30" i="52"/>
  <c r="AI31" i="52"/>
  <c r="AI32" i="52"/>
  <c r="AI33" i="52"/>
  <c r="AI34" i="52"/>
  <c r="AI35" i="52"/>
  <c r="AI36" i="52"/>
  <c r="AI37" i="52"/>
  <c r="AI38" i="52"/>
  <c r="AI2" i="52"/>
  <c r="AG39" i="52"/>
  <c r="AG3" i="52"/>
  <c r="AG4" i="52"/>
  <c r="AG5" i="52"/>
  <c r="AG6" i="52"/>
  <c r="AG7" i="52"/>
  <c r="AG8" i="52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2" i="52"/>
  <c r="AF39" i="52"/>
  <c r="AH39" i="52"/>
  <c r="AJ39" i="52"/>
  <c r="AE39" i="52"/>
  <c r="AD39" i="52"/>
  <c r="AD3" i="52"/>
  <c r="AD4" i="52"/>
  <c r="AD5" i="52"/>
  <c r="AD6" i="52"/>
  <c r="AD7" i="52"/>
  <c r="AD8" i="52"/>
  <c r="AD9" i="52"/>
  <c r="AD10" i="52"/>
  <c r="AD11" i="52"/>
  <c r="AD12" i="52"/>
  <c r="AD13" i="52"/>
  <c r="AD14" i="52"/>
  <c r="AD15" i="52"/>
  <c r="AD16" i="52"/>
  <c r="AD17" i="52"/>
  <c r="AD18" i="52"/>
  <c r="AD19" i="52"/>
  <c r="AD20" i="52"/>
  <c r="AD21" i="52"/>
  <c r="AD22" i="52"/>
  <c r="AD23" i="52"/>
  <c r="AD24" i="52"/>
  <c r="AD25" i="52"/>
  <c r="AD26" i="52"/>
  <c r="AD27" i="52"/>
  <c r="AD28" i="52"/>
  <c r="AD29" i="52"/>
  <c r="AD30" i="52"/>
  <c r="AD31" i="52"/>
  <c r="AD32" i="52"/>
  <c r="AD33" i="52"/>
  <c r="AD34" i="52"/>
  <c r="AD35" i="52"/>
  <c r="AD36" i="52"/>
  <c r="AD37" i="52"/>
  <c r="AD38" i="52"/>
  <c r="AD2" i="52"/>
  <c r="AC39" i="52"/>
  <c r="AB39" i="52"/>
  <c r="AB3" i="52"/>
  <c r="AB4" i="52"/>
  <c r="AB5" i="52"/>
  <c r="AB6" i="52"/>
  <c r="AB7" i="52"/>
  <c r="AB8" i="52"/>
  <c r="AB9" i="52"/>
  <c r="AB10" i="52"/>
  <c r="AB11" i="52"/>
  <c r="AB12" i="52"/>
  <c r="AB13" i="52"/>
  <c r="AB14" i="52"/>
  <c r="AB15" i="52"/>
  <c r="AB16" i="52"/>
  <c r="AB17" i="52"/>
  <c r="AB18" i="52"/>
  <c r="AB19" i="52"/>
  <c r="AB20" i="52"/>
  <c r="AB21" i="52"/>
  <c r="AB22" i="52"/>
  <c r="AB23" i="52"/>
  <c r="AB24" i="52"/>
  <c r="AB25" i="52"/>
  <c r="AB26" i="52"/>
  <c r="AB27" i="52"/>
  <c r="AB28" i="52"/>
  <c r="AB29" i="52"/>
  <c r="AB30" i="52"/>
  <c r="AB31" i="52"/>
  <c r="AB32" i="52"/>
  <c r="AB33" i="52"/>
  <c r="AB34" i="52"/>
  <c r="AB35" i="52"/>
  <c r="AB36" i="52"/>
  <c r="AB37" i="52"/>
  <c r="AB38" i="52"/>
  <c r="AB2" i="52"/>
  <c r="AA39" i="52"/>
  <c r="Z39" i="52"/>
  <c r="Z3" i="52"/>
  <c r="Z4" i="52"/>
  <c r="Z5" i="52"/>
  <c r="Z6" i="52"/>
  <c r="Z7" i="52"/>
  <c r="Z8" i="52"/>
  <c r="Z9" i="52"/>
  <c r="Z10" i="52"/>
  <c r="Z11" i="52"/>
  <c r="Z12" i="52"/>
  <c r="Z13" i="52"/>
  <c r="Z14" i="52"/>
  <c r="Z15" i="52"/>
  <c r="Z16" i="52"/>
  <c r="Z17" i="52"/>
  <c r="Z18" i="52"/>
  <c r="Z19" i="52"/>
  <c r="Z20" i="52"/>
  <c r="Z21" i="52"/>
  <c r="Z22" i="52"/>
  <c r="Z23" i="52"/>
  <c r="Z24" i="52"/>
  <c r="Z25" i="52"/>
  <c r="Z26" i="52"/>
  <c r="Z27" i="52"/>
  <c r="Z28" i="52"/>
  <c r="Z29" i="52"/>
  <c r="Z30" i="52"/>
  <c r="Z31" i="52"/>
  <c r="Z32" i="52"/>
  <c r="Z33" i="52"/>
  <c r="Z34" i="52"/>
  <c r="Z35" i="52"/>
  <c r="Z36" i="52"/>
  <c r="Z37" i="52"/>
  <c r="Z38" i="52"/>
  <c r="Z2" i="52"/>
  <c r="Y39" i="52"/>
  <c r="X39" i="52"/>
  <c r="X3" i="52"/>
  <c r="X4" i="52"/>
  <c r="X5" i="52"/>
  <c r="X6" i="52"/>
  <c r="X7" i="52"/>
  <c r="X8" i="52"/>
  <c r="X9" i="52"/>
  <c r="X10" i="52"/>
  <c r="X11" i="52"/>
  <c r="X12" i="52"/>
  <c r="X13" i="52"/>
  <c r="X14" i="52"/>
  <c r="X15" i="52"/>
  <c r="X16" i="52"/>
  <c r="X17" i="52"/>
  <c r="X18" i="52"/>
  <c r="X19" i="52"/>
  <c r="X20" i="52"/>
  <c r="X21" i="52"/>
  <c r="X22" i="52"/>
  <c r="X23" i="52"/>
  <c r="X24" i="52"/>
  <c r="X25" i="52"/>
  <c r="X26" i="52"/>
  <c r="X27" i="52"/>
  <c r="X28" i="52"/>
  <c r="X29" i="52"/>
  <c r="X30" i="52"/>
  <c r="X31" i="52"/>
  <c r="X32" i="52"/>
  <c r="X33" i="52"/>
  <c r="X34" i="52"/>
  <c r="X35" i="52"/>
  <c r="X36" i="52"/>
  <c r="X37" i="52"/>
  <c r="X38" i="52"/>
  <c r="X2" i="52"/>
  <c r="W39" i="52"/>
  <c r="V39" i="52"/>
  <c r="V3" i="52"/>
  <c r="V4" i="52"/>
  <c r="V5" i="52"/>
  <c r="V6" i="52"/>
  <c r="V7" i="52"/>
  <c r="V8" i="52"/>
  <c r="V9" i="52"/>
  <c r="V10" i="52"/>
  <c r="V11" i="52"/>
  <c r="V12" i="52"/>
  <c r="V13" i="52"/>
  <c r="V14" i="52"/>
  <c r="V15" i="52"/>
  <c r="V16" i="52"/>
  <c r="V17" i="52"/>
  <c r="V18" i="52"/>
  <c r="V19" i="52"/>
  <c r="V20" i="52"/>
  <c r="V21" i="52"/>
  <c r="V22" i="52"/>
  <c r="V23" i="52"/>
  <c r="V24" i="52"/>
  <c r="V25" i="52"/>
  <c r="V26" i="52"/>
  <c r="V27" i="52"/>
  <c r="V28" i="52"/>
  <c r="V29" i="52"/>
  <c r="V30" i="52"/>
  <c r="V31" i="52"/>
  <c r="V32" i="52"/>
  <c r="V33" i="52"/>
  <c r="V34" i="52"/>
  <c r="V35" i="52"/>
  <c r="V36" i="52"/>
  <c r="V37" i="52"/>
  <c r="V38" i="52"/>
  <c r="V2" i="52"/>
  <c r="U39" i="52"/>
  <c r="T39" i="52"/>
  <c r="T3" i="52"/>
  <c r="T4" i="52"/>
  <c r="T5" i="52"/>
  <c r="T6" i="52"/>
  <c r="T7" i="52"/>
  <c r="T8" i="52"/>
  <c r="T9" i="52"/>
  <c r="T10" i="52"/>
  <c r="T11" i="52"/>
  <c r="T12" i="52"/>
  <c r="T13" i="52"/>
  <c r="T14" i="52"/>
  <c r="T15" i="52"/>
  <c r="T16" i="52"/>
  <c r="T17" i="52"/>
  <c r="T18" i="52"/>
  <c r="T19" i="52"/>
  <c r="T20" i="52"/>
  <c r="T21" i="52"/>
  <c r="T22" i="52"/>
  <c r="T23" i="52"/>
  <c r="T24" i="52"/>
  <c r="T25" i="52"/>
  <c r="T26" i="52"/>
  <c r="T27" i="52"/>
  <c r="T28" i="52"/>
  <c r="T29" i="52"/>
  <c r="T30" i="52"/>
  <c r="T31" i="52"/>
  <c r="T32" i="52"/>
  <c r="T33" i="52"/>
  <c r="T34" i="52"/>
  <c r="T35" i="52"/>
  <c r="T36" i="52"/>
  <c r="T37" i="52"/>
  <c r="T38" i="52"/>
  <c r="T2" i="52"/>
  <c r="S39" i="52"/>
  <c r="R39" i="52"/>
  <c r="R3" i="52"/>
  <c r="R4" i="52"/>
  <c r="R5" i="52"/>
  <c r="R6" i="52"/>
  <c r="R7" i="52"/>
  <c r="R8" i="52"/>
  <c r="R9" i="52"/>
  <c r="R10" i="52"/>
  <c r="R11" i="52"/>
  <c r="R12" i="52"/>
  <c r="R13" i="52"/>
  <c r="R14" i="52"/>
  <c r="R15" i="52"/>
  <c r="R16" i="52"/>
  <c r="R17" i="52"/>
  <c r="R18" i="52"/>
  <c r="R19" i="52"/>
  <c r="R20" i="52"/>
  <c r="R21" i="52"/>
  <c r="R22" i="52"/>
  <c r="R23" i="52"/>
  <c r="R24" i="52"/>
  <c r="R25" i="52"/>
  <c r="R26" i="52"/>
  <c r="R27" i="52"/>
  <c r="R28" i="52"/>
  <c r="R29" i="52"/>
  <c r="R30" i="52"/>
  <c r="R31" i="52"/>
  <c r="R32" i="52"/>
  <c r="R33" i="52"/>
  <c r="R34" i="52"/>
  <c r="R35" i="52"/>
  <c r="R36" i="52"/>
  <c r="R37" i="52"/>
  <c r="R38" i="52"/>
  <c r="R2" i="52"/>
  <c r="Q39" i="52"/>
  <c r="P39" i="52"/>
  <c r="O39" i="52"/>
  <c r="O3" i="52"/>
  <c r="O4" i="52"/>
  <c r="O5" i="52"/>
  <c r="O6" i="52"/>
  <c r="O7" i="52"/>
  <c r="O8" i="52"/>
  <c r="O9" i="52"/>
  <c r="O10" i="52"/>
  <c r="O11" i="52"/>
  <c r="O12" i="52"/>
  <c r="O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2" i="52"/>
  <c r="M3" i="52"/>
  <c r="M4" i="52"/>
  <c r="M5" i="52"/>
  <c r="M6" i="52"/>
  <c r="M7" i="52"/>
  <c r="M8" i="52"/>
  <c r="M9" i="52"/>
  <c r="M10" i="52"/>
  <c r="M11" i="52"/>
  <c r="M12" i="52"/>
  <c r="M13" i="52"/>
  <c r="M14" i="52"/>
  <c r="M15" i="52"/>
  <c r="M16" i="52"/>
  <c r="M17" i="52"/>
  <c r="M18" i="52"/>
  <c r="M19" i="52"/>
  <c r="M20" i="52"/>
  <c r="M21" i="52"/>
  <c r="M22" i="52"/>
  <c r="M23" i="52"/>
  <c r="M24" i="52"/>
  <c r="M25" i="52"/>
  <c r="M26" i="52"/>
  <c r="M27" i="52"/>
  <c r="M28" i="52"/>
  <c r="M29" i="52"/>
  <c r="M30" i="52"/>
  <c r="M31" i="52"/>
  <c r="M32" i="52"/>
  <c r="M33" i="52"/>
  <c r="M34" i="52"/>
  <c r="M35" i="52"/>
  <c r="M36" i="52"/>
  <c r="M37" i="52"/>
  <c r="M38" i="52"/>
  <c r="M2" i="52"/>
  <c r="L39" i="52"/>
  <c r="N39" i="52"/>
  <c r="K3" i="52"/>
  <c r="K4" i="52"/>
  <c r="K5" i="52"/>
  <c r="K6" i="52"/>
  <c r="K7" i="52"/>
  <c r="K8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2" i="52"/>
  <c r="J39" i="52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2" i="52"/>
  <c r="G3" i="52"/>
  <c r="G4" i="52"/>
  <c r="G5" i="52"/>
  <c r="G6" i="52"/>
  <c r="G7" i="52"/>
  <c r="G8" i="52"/>
  <c r="G9" i="52"/>
  <c r="G10" i="52"/>
  <c r="G11" i="52"/>
  <c r="G12" i="52"/>
  <c r="G13" i="52"/>
  <c r="G14" i="52"/>
  <c r="G15" i="52"/>
  <c r="G16" i="52"/>
  <c r="G17" i="52"/>
  <c r="G18" i="52"/>
  <c r="G19" i="52"/>
  <c r="G20" i="52"/>
  <c r="G21" i="52"/>
  <c r="G22" i="52"/>
  <c r="G23" i="52"/>
  <c r="G24" i="52"/>
  <c r="G25" i="52"/>
  <c r="G26" i="52"/>
  <c r="G27" i="52"/>
  <c r="G28" i="52"/>
  <c r="G29" i="52"/>
  <c r="G30" i="52"/>
  <c r="G31" i="52"/>
  <c r="G32" i="52"/>
  <c r="G33" i="52"/>
  <c r="G34" i="52"/>
  <c r="G35" i="52"/>
  <c r="G36" i="52"/>
  <c r="G37" i="52"/>
  <c r="G38" i="52"/>
  <c r="G2" i="52"/>
  <c r="F39" i="52"/>
  <c r="H39" i="52"/>
  <c r="E3" i="5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2" i="52"/>
  <c r="D39" i="52"/>
  <c r="C39" i="52"/>
  <c r="AM39" i="51"/>
  <c r="AL39" i="51"/>
  <c r="AK39" i="51"/>
  <c r="AK3" i="51"/>
  <c r="AK4" i="51"/>
  <c r="AK5" i="51"/>
  <c r="AK6" i="51"/>
  <c r="AK7" i="51"/>
  <c r="AK8" i="51"/>
  <c r="AK9" i="51"/>
  <c r="AK10" i="51"/>
  <c r="AK11" i="51"/>
  <c r="AK12" i="51"/>
  <c r="AK13" i="51"/>
  <c r="AK14" i="51"/>
  <c r="AK15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2" i="51"/>
  <c r="AJ39" i="51"/>
  <c r="AI39" i="51"/>
  <c r="AI3" i="51"/>
  <c r="AI4" i="51"/>
  <c r="AI5" i="51"/>
  <c r="AI6" i="51"/>
  <c r="AI7" i="51"/>
  <c r="AI8" i="51"/>
  <c r="AI9" i="51"/>
  <c r="AI10" i="51"/>
  <c r="AI11" i="51"/>
  <c r="AI12" i="51"/>
  <c r="AI13" i="51"/>
  <c r="AI14" i="51"/>
  <c r="AI15" i="51"/>
  <c r="AI16" i="51"/>
  <c r="AI17" i="51"/>
  <c r="AI18" i="51"/>
  <c r="AI19" i="51"/>
  <c r="AI20" i="51"/>
  <c r="AI21" i="51"/>
  <c r="AI22" i="51"/>
  <c r="AI23" i="51"/>
  <c r="AI24" i="51"/>
  <c r="AI25" i="51"/>
  <c r="AI26" i="51"/>
  <c r="AI27" i="51"/>
  <c r="AI28" i="51"/>
  <c r="AI29" i="51"/>
  <c r="AI30" i="51"/>
  <c r="AI31" i="51"/>
  <c r="AI32" i="51"/>
  <c r="AI33" i="51"/>
  <c r="AI34" i="51"/>
  <c r="AI35" i="51"/>
  <c r="AI36" i="51"/>
  <c r="AI37" i="51"/>
  <c r="AI38" i="51"/>
  <c r="AI2" i="51"/>
  <c r="AH39" i="51"/>
  <c r="AG39" i="51"/>
  <c r="AG3" i="51"/>
  <c r="AG4" i="51"/>
  <c r="AG5" i="51"/>
  <c r="AG6" i="51"/>
  <c r="AG7" i="51"/>
  <c r="AG8" i="51"/>
  <c r="AG9" i="51"/>
  <c r="AG10" i="51"/>
  <c r="AG11" i="51"/>
  <c r="AG12" i="51"/>
  <c r="AG13" i="51"/>
  <c r="AG14" i="51"/>
  <c r="AG15" i="5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2" i="51"/>
  <c r="AF39" i="51"/>
  <c r="AE39" i="51"/>
  <c r="AD3" i="51"/>
  <c r="AD4" i="51"/>
  <c r="AD5" i="51"/>
  <c r="AD6" i="51"/>
  <c r="AD7" i="51"/>
  <c r="AD8" i="51"/>
  <c r="AD9" i="51"/>
  <c r="AD10" i="51"/>
  <c r="AD11" i="51"/>
  <c r="AD12" i="51"/>
  <c r="AD13" i="51"/>
  <c r="AD14" i="51"/>
  <c r="AD15" i="51"/>
  <c r="AD16" i="51"/>
  <c r="AD17" i="51"/>
  <c r="AD18" i="51"/>
  <c r="AD19" i="51"/>
  <c r="AD20" i="51"/>
  <c r="AD21" i="51"/>
  <c r="AD22" i="51"/>
  <c r="AD23" i="51"/>
  <c r="AD24" i="51"/>
  <c r="AD25" i="51"/>
  <c r="AD26" i="51"/>
  <c r="AD27" i="51"/>
  <c r="AD28" i="51"/>
  <c r="AD29" i="51"/>
  <c r="AD30" i="51"/>
  <c r="AD31" i="51"/>
  <c r="AD32" i="51"/>
  <c r="AD33" i="51"/>
  <c r="AD34" i="51"/>
  <c r="AD35" i="51"/>
  <c r="AD36" i="51"/>
  <c r="AD37" i="51"/>
  <c r="AD38" i="51"/>
  <c r="AD39" i="51"/>
  <c r="AD2" i="51"/>
  <c r="AC39" i="51"/>
  <c r="AB39" i="51"/>
  <c r="AB3" i="51"/>
  <c r="AB4" i="51"/>
  <c r="AB5" i="51"/>
  <c r="AB6" i="51"/>
  <c r="AB7" i="51"/>
  <c r="AB8" i="51"/>
  <c r="AB9" i="51"/>
  <c r="AB10" i="51"/>
  <c r="AB11" i="51"/>
  <c r="AB12" i="51"/>
  <c r="AB13" i="51"/>
  <c r="AB14" i="51"/>
  <c r="AB15" i="51"/>
  <c r="AB16" i="51"/>
  <c r="AB17" i="51"/>
  <c r="AB18" i="51"/>
  <c r="AB19" i="51"/>
  <c r="AB20" i="51"/>
  <c r="AB21" i="51"/>
  <c r="AB22" i="51"/>
  <c r="AB23" i="51"/>
  <c r="AB24" i="51"/>
  <c r="AB25" i="51"/>
  <c r="AB26" i="51"/>
  <c r="AB27" i="51"/>
  <c r="AB28" i="51"/>
  <c r="AB29" i="51"/>
  <c r="AB30" i="51"/>
  <c r="AB31" i="51"/>
  <c r="AB32" i="51"/>
  <c r="AB33" i="51"/>
  <c r="AB34" i="51"/>
  <c r="AB35" i="51"/>
  <c r="AB36" i="51"/>
  <c r="AB37" i="51"/>
  <c r="AB38" i="51"/>
  <c r="AB2" i="51"/>
  <c r="AA39" i="51"/>
  <c r="Z39" i="51"/>
  <c r="Z3" i="51"/>
  <c r="Z4" i="51"/>
  <c r="Z5" i="51"/>
  <c r="Z6" i="51"/>
  <c r="Z7" i="51"/>
  <c r="Z8" i="51"/>
  <c r="Z9" i="51"/>
  <c r="Z10" i="51"/>
  <c r="Z11" i="51"/>
  <c r="Z12" i="51"/>
  <c r="Z13" i="51"/>
  <c r="Z14" i="51"/>
  <c r="Z15" i="51"/>
  <c r="Z16" i="51"/>
  <c r="Z17" i="51"/>
  <c r="Z18" i="51"/>
  <c r="Z19" i="51"/>
  <c r="Z20" i="51"/>
  <c r="Z21" i="51"/>
  <c r="Z22" i="51"/>
  <c r="Z23" i="51"/>
  <c r="Z24" i="51"/>
  <c r="Z25" i="51"/>
  <c r="Z26" i="51"/>
  <c r="Z27" i="51"/>
  <c r="Z28" i="51"/>
  <c r="Z29" i="51"/>
  <c r="Z30" i="51"/>
  <c r="Z31" i="51"/>
  <c r="Z32" i="51"/>
  <c r="Z33" i="51"/>
  <c r="Z34" i="51"/>
  <c r="Z35" i="51"/>
  <c r="Z36" i="51"/>
  <c r="Z37" i="51"/>
  <c r="Z38" i="51"/>
  <c r="Z2" i="51"/>
  <c r="Y39" i="51"/>
  <c r="X39" i="51"/>
  <c r="X3" i="51"/>
  <c r="X4" i="51"/>
  <c r="X5" i="51"/>
  <c r="X6" i="51"/>
  <c r="X7" i="51"/>
  <c r="X8" i="51"/>
  <c r="X9" i="51"/>
  <c r="X10" i="51"/>
  <c r="X11" i="51"/>
  <c r="X12" i="51"/>
  <c r="X13" i="51"/>
  <c r="X14" i="51"/>
  <c r="X15" i="51"/>
  <c r="X16" i="51"/>
  <c r="X17" i="51"/>
  <c r="X18" i="51"/>
  <c r="X19" i="51"/>
  <c r="X20" i="51"/>
  <c r="X21" i="51"/>
  <c r="X22" i="51"/>
  <c r="X23" i="51"/>
  <c r="X24" i="51"/>
  <c r="X25" i="51"/>
  <c r="X26" i="51"/>
  <c r="X27" i="51"/>
  <c r="X28" i="51"/>
  <c r="X29" i="51"/>
  <c r="X30" i="51"/>
  <c r="X31" i="51"/>
  <c r="X32" i="51"/>
  <c r="X33" i="51"/>
  <c r="X34" i="51"/>
  <c r="X35" i="51"/>
  <c r="X36" i="51"/>
  <c r="X37" i="51"/>
  <c r="X38" i="51"/>
  <c r="X2" i="51"/>
  <c r="W39" i="51"/>
  <c r="V3" i="51"/>
  <c r="V4" i="51"/>
  <c r="V5" i="51"/>
  <c r="V6" i="51"/>
  <c r="V7" i="51"/>
  <c r="V8" i="51"/>
  <c r="V9" i="51"/>
  <c r="V10" i="51"/>
  <c r="V11" i="51"/>
  <c r="V12" i="51"/>
  <c r="V13" i="51"/>
  <c r="V14" i="51"/>
  <c r="V15" i="51"/>
  <c r="V16" i="51"/>
  <c r="V17" i="51"/>
  <c r="V18" i="51"/>
  <c r="V19" i="51"/>
  <c r="V20" i="51"/>
  <c r="V21" i="51"/>
  <c r="V22" i="51"/>
  <c r="V23" i="51"/>
  <c r="V24" i="51"/>
  <c r="V25" i="51"/>
  <c r="V26" i="51"/>
  <c r="V27" i="51"/>
  <c r="V28" i="51"/>
  <c r="V29" i="51"/>
  <c r="V30" i="51"/>
  <c r="V31" i="51"/>
  <c r="V32" i="51"/>
  <c r="V33" i="51"/>
  <c r="V34" i="51"/>
  <c r="V35" i="51"/>
  <c r="V36" i="51"/>
  <c r="V37" i="51"/>
  <c r="V38" i="51"/>
  <c r="V2" i="51"/>
  <c r="U39" i="51"/>
  <c r="V39" i="51" s="1"/>
  <c r="T39" i="51"/>
  <c r="T3" i="51"/>
  <c r="T4" i="51"/>
  <c r="T5" i="51"/>
  <c r="T6" i="51"/>
  <c r="T7" i="51"/>
  <c r="T8" i="51"/>
  <c r="T9" i="51"/>
  <c r="T10" i="51"/>
  <c r="T11" i="51"/>
  <c r="T12" i="51"/>
  <c r="T13" i="51"/>
  <c r="T14" i="51"/>
  <c r="T15" i="51"/>
  <c r="T16" i="51"/>
  <c r="T17" i="51"/>
  <c r="T18" i="51"/>
  <c r="T19" i="51"/>
  <c r="T20" i="51"/>
  <c r="T21" i="51"/>
  <c r="T22" i="51"/>
  <c r="T23" i="51"/>
  <c r="T24" i="51"/>
  <c r="T25" i="51"/>
  <c r="T26" i="51"/>
  <c r="T27" i="51"/>
  <c r="T28" i="51"/>
  <c r="T29" i="51"/>
  <c r="T30" i="51"/>
  <c r="T31" i="51"/>
  <c r="T32" i="51"/>
  <c r="T33" i="51"/>
  <c r="T34" i="51"/>
  <c r="T35" i="51"/>
  <c r="T36" i="51"/>
  <c r="T37" i="51"/>
  <c r="T38" i="51"/>
  <c r="T2" i="51"/>
  <c r="R39" i="51"/>
  <c r="R3" i="51"/>
  <c r="R4" i="51"/>
  <c r="R5" i="51"/>
  <c r="R6" i="51"/>
  <c r="R7" i="51"/>
  <c r="R8" i="51"/>
  <c r="R9" i="51"/>
  <c r="R10" i="51"/>
  <c r="R11" i="51"/>
  <c r="R12" i="51"/>
  <c r="R13" i="51"/>
  <c r="R14" i="51"/>
  <c r="R15" i="51"/>
  <c r="R16" i="51"/>
  <c r="R17" i="51"/>
  <c r="R18" i="51"/>
  <c r="R19" i="51"/>
  <c r="R20" i="51"/>
  <c r="R21" i="51"/>
  <c r="R22" i="51"/>
  <c r="R23" i="51"/>
  <c r="R24" i="51"/>
  <c r="R25" i="51"/>
  <c r="R26" i="51"/>
  <c r="R27" i="51"/>
  <c r="R28" i="51"/>
  <c r="R29" i="51"/>
  <c r="R30" i="51"/>
  <c r="R31" i="51"/>
  <c r="R32" i="51"/>
  <c r="R33" i="51"/>
  <c r="R34" i="51"/>
  <c r="R35" i="51"/>
  <c r="R36" i="51"/>
  <c r="R37" i="51"/>
  <c r="R38" i="51"/>
  <c r="R2" i="51"/>
  <c r="S39" i="51"/>
  <c r="Q39" i="51"/>
  <c r="P39" i="51"/>
  <c r="O39" i="51"/>
  <c r="O3" i="51"/>
  <c r="O4" i="51"/>
  <c r="O5" i="51"/>
  <c r="O6" i="51"/>
  <c r="O7" i="51"/>
  <c r="O8" i="51"/>
  <c r="O9" i="51"/>
  <c r="O10" i="51"/>
  <c r="O11" i="51"/>
  <c r="O12" i="51"/>
  <c r="O13" i="51"/>
  <c r="O14" i="51"/>
  <c r="O15" i="51"/>
  <c r="O16" i="51"/>
  <c r="O17" i="51"/>
  <c r="O18" i="51"/>
  <c r="O19" i="51"/>
  <c r="O20" i="51"/>
  <c r="O21" i="51"/>
  <c r="O22" i="51"/>
  <c r="O23" i="51"/>
  <c r="O24" i="51"/>
  <c r="O25" i="51"/>
  <c r="O26" i="51"/>
  <c r="O27" i="51"/>
  <c r="O28" i="51"/>
  <c r="O29" i="51"/>
  <c r="O30" i="51"/>
  <c r="O31" i="51"/>
  <c r="O32" i="51"/>
  <c r="O33" i="51"/>
  <c r="O34" i="51"/>
  <c r="O35" i="51"/>
  <c r="O36" i="51"/>
  <c r="O37" i="51"/>
  <c r="O38" i="51"/>
  <c r="O2" i="51"/>
  <c r="M39" i="51"/>
  <c r="M3" i="51"/>
  <c r="M4" i="51"/>
  <c r="M5" i="51"/>
  <c r="M6" i="51"/>
  <c r="M7" i="51"/>
  <c r="M8" i="51"/>
  <c r="M9" i="51"/>
  <c r="M10" i="51"/>
  <c r="M11" i="51"/>
  <c r="M12" i="51"/>
  <c r="M13" i="51"/>
  <c r="M14" i="51"/>
  <c r="M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2" i="51"/>
  <c r="N39" i="51"/>
  <c r="L39" i="51"/>
  <c r="K39" i="51"/>
  <c r="K3" i="51"/>
  <c r="K4" i="51"/>
  <c r="K5" i="51"/>
  <c r="K6" i="51"/>
  <c r="K7" i="51"/>
  <c r="K8" i="51"/>
  <c r="K9" i="51"/>
  <c r="K10" i="51"/>
  <c r="K11" i="51"/>
  <c r="K12" i="51"/>
  <c r="K13" i="51"/>
  <c r="K14" i="51"/>
  <c r="K15" i="51"/>
  <c r="K16" i="51"/>
  <c r="K17" i="51"/>
  <c r="K18" i="51"/>
  <c r="K19" i="51"/>
  <c r="K20" i="51"/>
  <c r="K21" i="51"/>
  <c r="K22" i="51"/>
  <c r="K23" i="51"/>
  <c r="K24" i="51"/>
  <c r="K25" i="51"/>
  <c r="K26" i="51"/>
  <c r="K27" i="51"/>
  <c r="K28" i="51"/>
  <c r="K29" i="51"/>
  <c r="K30" i="51"/>
  <c r="K31" i="51"/>
  <c r="K32" i="51"/>
  <c r="K33" i="51"/>
  <c r="K34" i="51"/>
  <c r="K35" i="51"/>
  <c r="K36" i="51"/>
  <c r="K37" i="51"/>
  <c r="K38" i="51"/>
  <c r="K2" i="51"/>
  <c r="J39" i="51"/>
  <c r="I39" i="51"/>
  <c r="I3" i="51"/>
  <c r="I4" i="51"/>
  <c r="I5" i="51"/>
  <c r="I6" i="51"/>
  <c r="I7" i="51"/>
  <c r="I8" i="51"/>
  <c r="I9" i="51"/>
  <c r="I10" i="51"/>
  <c r="I11" i="51"/>
  <c r="I12" i="51"/>
  <c r="I13" i="51"/>
  <c r="I14" i="51"/>
  <c r="I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2" i="51"/>
  <c r="G39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G2" i="51"/>
  <c r="H39" i="51"/>
  <c r="F39" i="51"/>
  <c r="E39" i="51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2" i="51"/>
  <c r="D39" i="51"/>
  <c r="C39" i="51"/>
  <c r="AM39" i="48"/>
  <c r="AL39" i="48"/>
  <c r="AK39" i="48"/>
  <c r="AK3" i="48"/>
  <c r="AK4" i="48"/>
  <c r="AK5" i="48"/>
  <c r="AK6" i="48"/>
  <c r="AK7" i="48"/>
  <c r="AK8" i="48"/>
  <c r="AK9" i="48"/>
  <c r="AK10" i="48"/>
  <c r="AK11" i="48"/>
  <c r="AK12" i="48"/>
  <c r="AK13" i="48"/>
  <c r="AK14" i="48"/>
  <c r="AK15" i="48"/>
  <c r="AK16" i="48"/>
  <c r="AK17" i="48"/>
  <c r="AK18" i="48"/>
  <c r="AK19" i="48"/>
  <c r="AK20" i="48"/>
  <c r="AK21" i="48"/>
  <c r="AK22" i="48"/>
  <c r="AK23" i="48"/>
  <c r="AK24" i="48"/>
  <c r="AK25" i="48"/>
  <c r="AK26" i="48"/>
  <c r="AK27" i="48"/>
  <c r="AK28" i="48"/>
  <c r="AK29" i="48"/>
  <c r="AK30" i="48"/>
  <c r="AK31" i="48"/>
  <c r="AK32" i="48"/>
  <c r="AK33" i="48"/>
  <c r="AK34" i="48"/>
  <c r="AK35" i="48"/>
  <c r="AK36" i="48"/>
  <c r="AK37" i="48"/>
  <c r="AK38" i="48"/>
  <c r="AK2" i="48"/>
  <c r="AI39" i="48"/>
  <c r="AI3" i="48"/>
  <c r="AI4" i="48"/>
  <c r="AI5" i="48"/>
  <c r="AI6" i="48"/>
  <c r="AI7" i="48"/>
  <c r="AI8" i="48"/>
  <c r="AI9" i="48"/>
  <c r="AI10" i="48"/>
  <c r="AI11" i="48"/>
  <c r="AI12" i="48"/>
  <c r="AI13" i="48"/>
  <c r="AI14" i="48"/>
  <c r="AI15" i="48"/>
  <c r="AI16" i="48"/>
  <c r="AI17" i="48"/>
  <c r="AI18" i="48"/>
  <c r="AI19" i="48"/>
  <c r="AI20" i="48"/>
  <c r="AI21" i="48"/>
  <c r="AI22" i="48"/>
  <c r="AI23" i="48"/>
  <c r="AI24" i="48"/>
  <c r="AI25" i="48"/>
  <c r="AI26" i="48"/>
  <c r="AI27" i="48"/>
  <c r="AI28" i="48"/>
  <c r="AI29" i="48"/>
  <c r="AI30" i="48"/>
  <c r="AI31" i="48"/>
  <c r="AI32" i="48"/>
  <c r="AI33" i="48"/>
  <c r="AI34" i="48"/>
  <c r="AI35" i="48"/>
  <c r="AI36" i="48"/>
  <c r="AI37" i="48"/>
  <c r="AI38" i="48"/>
  <c r="AI2" i="48"/>
  <c r="AG39" i="48"/>
  <c r="AG3" i="48"/>
  <c r="AG4" i="48"/>
  <c r="AG5" i="48"/>
  <c r="AG6" i="48"/>
  <c r="AG7" i="48"/>
  <c r="AG8" i="48"/>
  <c r="AG9" i="48"/>
  <c r="AG10" i="48"/>
  <c r="AG11" i="48"/>
  <c r="AG12" i="48"/>
  <c r="AG13" i="48"/>
  <c r="AG14" i="48"/>
  <c r="AG15" i="48"/>
  <c r="AG16" i="48"/>
  <c r="AG17" i="48"/>
  <c r="AG18" i="48"/>
  <c r="AG19" i="48"/>
  <c r="AG20" i="48"/>
  <c r="AG21" i="48"/>
  <c r="AG22" i="48"/>
  <c r="AG23" i="48"/>
  <c r="AG24" i="48"/>
  <c r="AG25" i="48"/>
  <c r="AG26" i="48"/>
  <c r="AG27" i="48"/>
  <c r="AG28" i="48"/>
  <c r="AG29" i="48"/>
  <c r="AG30" i="48"/>
  <c r="AG31" i="48"/>
  <c r="AG32" i="48"/>
  <c r="AG33" i="48"/>
  <c r="AG34" i="48"/>
  <c r="AG35" i="48"/>
  <c r="AG36" i="48"/>
  <c r="AG37" i="48"/>
  <c r="AG38" i="48"/>
  <c r="AG2" i="48"/>
  <c r="AJ39" i="48"/>
  <c r="AH39" i="48"/>
  <c r="AF39" i="48"/>
  <c r="AE39" i="48"/>
  <c r="AD3" i="48"/>
  <c r="AD4" i="48"/>
  <c r="AD5" i="48"/>
  <c r="AD6" i="48"/>
  <c r="AD7" i="48"/>
  <c r="AD8" i="48"/>
  <c r="AD9" i="48"/>
  <c r="AD10" i="48"/>
  <c r="AD11" i="48"/>
  <c r="AD12" i="48"/>
  <c r="AD13" i="48"/>
  <c r="AD14" i="48"/>
  <c r="AD15" i="48"/>
  <c r="AD16" i="48"/>
  <c r="AD17" i="48"/>
  <c r="AD18" i="48"/>
  <c r="AD19" i="48"/>
  <c r="AD20" i="48"/>
  <c r="AD21" i="48"/>
  <c r="AD22" i="48"/>
  <c r="AD23" i="48"/>
  <c r="AD24" i="48"/>
  <c r="AD25" i="48"/>
  <c r="AD26" i="48"/>
  <c r="AD27" i="48"/>
  <c r="AD28" i="48"/>
  <c r="AD29" i="48"/>
  <c r="AD30" i="48"/>
  <c r="AD31" i="48"/>
  <c r="AD32" i="48"/>
  <c r="AD33" i="48"/>
  <c r="AD34" i="48"/>
  <c r="AD35" i="48"/>
  <c r="AD36" i="48"/>
  <c r="AD37" i="48"/>
  <c r="AD38" i="48"/>
  <c r="AD39" i="48"/>
  <c r="AD2" i="48"/>
  <c r="AB39" i="48"/>
  <c r="AB3" i="48"/>
  <c r="AB4" i="48"/>
  <c r="AB5" i="48"/>
  <c r="AB6" i="48"/>
  <c r="AB7" i="48"/>
  <c r="AB8" i="48"/>
  <c r="AB9" i="48"/>
  <c r="AB10" i="48"/>
  <c r="AB11" i="48"/>
  <c r="AB12" i="48"/>
  <c r="AB13" i="48"/>
  <c r="AB14" i="48"/>
  <c r="AB15" i="48"/>
  <c r="AB16" i="48"/>
  <c r="AB17" i="48"/>
  <c r="AB18" i="48"/>
  <c r="AB19" i="48"/>
  <c r="AB20" i="48"/>
  <c r="AB21" i="48"/>
  <c r="AB22" i="48"/>
  <c r="AB23" i="48"/>
  <c r="AB24" i="48"/>
  <c r="AB25" i="48"/>
  <c r="AB26" i="48"/>
  <c r="AB27" i="48"/>
  <c r="AB28" i="48"/>
  <c r="AB29" i="48"/>
  <c r="AB30" i="48"/>
  <c r="AB31" i="48"/>
  <c r="AB32" i="48"/>
  <c r="AB33" i="48"/>
  <c r="AB34" i="48"/>
  <c r="AB35" i="48"/>
  <c r="AB36" i="48"/>
  <c r="AB37" i="48"/>
  <c r="AB38" i="48"/>
  <c r="AB2" i="48"/>
  <c r="AC39" i="48"/>
  <c r="AA39" i="48"/>
  <c r="Z39" i="48"/>
  <c r="Z3" i="48"/>
  <c r="Z4" i="48"/>
  <c r="Z5" i="48"/>
  <c r="Z6" i="48"/>
  <c r="Z7" i="48"/>
  <c r="Z8" i="48"/>
  <c r="Z9" i="48"/>
  <c r="Z10" i="48"/>
  <c r="Z11" i="48"/>
  <c r="Z12" i="48"/>
  <c r="Z13" i="48"/>
  <c r="Z14" i="48"/>
  <c r="Z15" i="48"/>
  <c r="Z16" i="48"/>
  <c r="Z17" i="48"/>
  <c r="Z18" i="48"/>
  <c r="Z19" i="48"/>
  <c r="Z20" i="48"/>
  <c r="Z21" i="48"/>
  <c r="Z22" i="48"/>
  <c r="Z23" i="48"/>
  <c r="Z24" i="48"/>
  <c r="Z25" i="48"/>
  <c r="Z26" i="48"/>
  <c r="Z27" i="48"/>
  <c r="Z28" i="48"/>
  <c r="Z29" i="48"/>
  <c r="Z30" i="48"/>
  <c r="Z31" i="48"/>
  <c r="Z32" i="48"/>
  <c r="Z33" i="48"/>
  <c r="Z34" i="48"/>
  <c r="Z35" i="48"/>
  <c r="Z36" i="48"/>
  <c r="Z37" i="48"/>
  <c r="Z38" i="48"/>
  <c r="Z2" i="48"/>
  <c r="Y39" i="48"/>
  <c r="X39" i="48"/>
  <c r="W39" i="48"/>
  <c r="X26" i="48"/>
  <c r="X3" i="48"/>
  <c r="X4" i="48"/>
  <c r="X5" i="48"/>
  <c r="X6" i="48"/>
  <c r="X7" i="48"/>
  <c r="X8" i="48"/>
  <c r="X9" i="48"/>
  <c r="X10" i="48"/>
  <c r="X11" i="48"/>
  <c r="X12" i="48"/>
  <c r="X13" i="48"/>
  <c r="X14" i="48"/>
  <c r="X15" i="48"/>
  <c r="X16" i="48"/>
  <c r="X17" i="48"/>
  <c r="X18" i="48"/>
  <c r="X19" i="48"/>
  <c r="X20" i="48"/>
  <c r="X21" i="48"/>
  <c r="X22" i="48"/>
  <c r="X23" i="48"/>
  <c r="X24" i="48"/>
  <c r="X25" i="48"/>
  <c r="X27" i="48"/>
  <c r="X28" i="48"/>
  <c r="X29" i="48"/>
  <c r="X30" i="48"/>
  <c r="X31" i="48"/>
  <c r="X32" i="48"/>
  <c r="X33" i="48"/>
  <c r="X34" i="48"/>
  <c r="X35" i="48"/>
  <c r="X36" i="48"/>
  <c r="X37" i="48"/>
  <c r="X38" i="48"/>
  <c r="X2" i="48"/>
  <c r="E39" i="52" l="1"/>
  <c r="I39" i="52"/>
  <c r="G39" i="52"/>
  <c r="K39" i="52"/>
  <c r="M39" i="52"/>
  <c r="X3" i="49"/>
  <c r="X4" i="49"/>
  <c r="X5" i="49"/>
  <c r="X6" i="49"/>
  <c r="X7" i="49"/>
  <c r="X8" i="49"/>
  <c r="X9" i="49"/>
  <c r="X10" i="49"/>
  <c r="X11" i="49"/>
  <c r="X12" i="49"/>
  <c r="X13" i="49"/>
  <c r="X14" i="49"/>
  <c r="X15" i="49"/>
  <c r="X16" i="49"/>
  <c r="X17" i="49"/>
  <c r="X18" i="49"/>
  <c r="X19" i="49"/>
  <c r="X20" i="49"/>
  <c r="X21" i="49"/>
  <c r="X22" i="49"/>
  <c r="X23" i="49"/>
  <c r="X24" i="49"/>
  <c r="X25" i="49"/>
  <c r="X26" i="49"/>
  <c r="X27" i="49"/>
  <c r="X28" i="49"/>
  <c r="X29" i="49"/>
  <c r="X30" i="49"/>
  <c r="X31" i="49"/>
  <c r="X32" i="49"/>
  <c r="X33" i="49"/>
  <c r="X34" i="49"/>
  <c r="X35" i="49"/>
  <c r="X36" i="49"/>
  <c r="X37" i="49"/>
  <c r="X38" i="49"/>
  <c r="X39" i="49"/>
  <c r="V3" i="48"/>
  <c r="V4" i="48"/>
  <c r="V5" i="48"/>
  <c r="V6" i="48"/>
  <c r="V7" i="48"/>
  <c r="V8" i="48"/>
  <c r="V9" i="48"/>
  <c r="V10" i="48"/>
  <c r="V11" i="48"/>
  <c r="V12" i="48"/>
  <c r="V13" i="48"/>
  <c r="V14" i="48"/>
  <c r="V15" i="48"/>
  <c r="V16" i="48"/>
  <c r="V17" i="48"/>
  <c r="V18" i="48"/>
  <c r="V19" i="48"/>
  <c r="V20" i="48"/>
  <c r="V21" i="48"/>
  <c r="V22" i="48"/>
  <c r="V23" i="48"/>
  <c r="V24" i="48"/>
  <c r="V25" i="48"/>
  <c r="V26" i="48"/>
  <c r="V27" i="48"/>
  <c r="V28" i="48"/>
  <c r="V29" i="48"/>
  <c r="V30" i="48"/>
  <c r="V31" i="48"/>
  <c r="V32" i="48"/>
  <c r="V33" i="48"/>
  <c r="V34" i="48"/>
  <c r="V35" i="48"/>
  <c r="V36" i="48"/>
  <c r="V37" i="48"/>
  <c r="V38" i="48"/>
  <c r="V39" i="48"/>
  <c r="V2" i="48"/>
  <c r="U39" i="48"/>
  <c r="T39" i="48"/>
  <c r="T3" i="48"/>
  <c r="T4" i="48"/>
  <c r="T5" i="48"/>
  <c r="T6" i="48"/>
  <c r="T7" i="48"/>
  <c r="T8" i="48"/>
  <c r="T9" i="48"/>
  <c r="T10" i="48"/>
  <c r="T11" i="48"/>
  <c r="T12" i="48"/>
  <c r="T13" i="48"/>
  <c r="T14" i="48"/>
  <c r="T15" i="48"/>
  <c r="T16" i="48"/>
  <c r="T17" i="48"/>
  <c r="T18" i="48"/>
  <c r="T19" i="48"/>
  <c r="T20" i="48"/>
  <c r="T21" i="48"/>
  <c r="T22" i="48"/>
  <c r="T23" i="48"/>
  <c r="T24" i="48"/>
  <c r="T25" i="48"/>
  <c r="T26" i="48"/>
  <c r="T27" i="48"/>
  <c r="T28" i="48"/>
  <c r="T29" i="48"/>
  <c r="T30" i="48"/>
  <c r="T31" i="48"/>
  <c r="T32" i="48"/>
  <c r="T33" i="48"/>
  <c r="T34" i="48"/>
  <c r="T35" i="48"/>
  <c r="T36" i="48"/>
  <c r="T37" i="48"/>
  <c r="T38" i="48"/>
  <c r="T2" i="48"/>
  <c r="S39" i="48"/>
  <c r="R39" i="48"/>
  <c r="R3" i="48"/>
  <c r="R4" i="48"/>
  <c r="R5" i="48"/>
  <c r="R6" i="48"/>
  <c r="R7" i="48"/>
  <c r="R8" i="48"/>
  <c r="R9" i="48"/>
  <c r="R10" i="48"/>
  <c r="R11" i="48"/>
  <c r="R12" i="48"/>
  <c r="R13" i="48"/>
  <c r="R14" i="48"/>
  <c r="R15" i="48"/>
  <c r="R16" i="48"/>
  <c r="R17" i="48"/>
  <c r="R18" i="48"/>
  <c r="R19" i="48"/>
  <c r="R20" i="48"/>
  <c r="R21" i="48"/>
  <c r="R22" i="48"/>
  <c r="R23" i="48"/>
  <c r="R24" i="48"/>
  <c r="R25" i="48"/>
  <c r="R26" i="48"/>
  <c r="R27" i="48"/>
  <c r="R28" i="48"/>
  <c r="R29" i="48"/>
  <c r="R30" i="48"/>
  <c r="R31" i="48"/>
  <c r="R32" i="48"/>
  <c r="R33" i="48"/>
  <c r="R34" i="48"/>
  <c r="R35" i="48"/>
  <c r="R36" i="48"/>
  <c r="R37" i="48"/>
  <c r="R38" i="48"/>
  <c r="R2" i="48"/>
  <c r="Q39" i="48"/>
  <c r="P39" i="48"/>
  <c r="O39" i="48"/>
  <c r="O3" i="48"/>
  <c r="O4" i="48"/>
  <c r="O5" i="48"/>
  <c r="O6" i="48"/>
  <c r="O7" i="48"/>
  <c r="O8" i="48"/>
  <c r="O9" i="4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O34" i="48"/>
  <c r="O35" i="48"/>
  <c r="O36" i="48"/>
  <c r="O37" i="48"/>
  <c r="O38" i="48"/>
  <c r="O2" i="48"/>
  <c r="N39" i="48"/>
  <c r="M39" i="48"/>
  <c r="M3" i="48"/>
  <c r="M4" i="48"/>
  <c r="M5" i="48"/>
  <c r="M6" i="48"/>
  <c r="M7" i="48"/>
  <c r="M8" i="48"/>
  <c r="M9" i="48"/>
  <c r="M10" i="48"/>
  <c r="M11" i="48"/>
  <c r="M12" i="48"/>
  <c r="M13" i="48"/>
  <c r="M14" i="48"/>
  <c r="M15" i="48"/>
  <c r="M16" i="48"/>
  <c r="M17" i="48"/>
  <c r="M18" i="48"/>
  <c r="M19" i="48"/>
  <c r="M20" i="48"/>
  <c r="M21" i="48"/>
  <c r="M22" i="48"/>
  <c r="M23" i="48"/>
  <c r="M24" i="48"/>
  <c r="M25" i="48"/>
  <c r="M26" i="48"/>
  <c r="M27" i="48"/>
  <c r="M28" i="48"/>
  <c r="M29" i="48"/>
  <c r="M30" i="48"/>
  <c r="M31" i="48"/>
  <c r="M32" i="48"/>
  <c r="M33" i="48"/>
  <c r="M34" i="48"/>
  <c r="M35" i="48"/>
  <c r="M36" i="48"/>
  <c r="M37" i="48"/>
  <c r="M38" i="48"/>
  <c r="M2" i="48"/>
  <c r="L39" i="48"/>
  <c r="K39" i="48"/>
  <c r="K3" i="48"/>
  <c r="K4" i="48"/>
  <c r="K5" i="48"/>
  <c r="K6" i="48"/>
  <c r="K7" i="48"/>
  <c r="K8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2" i="48"/>
  <c r="J39" i="48"/>
  <c r="I39" i="48"/>
  <c r="I3" i="48"/>
  <c r="I4" i="48"/>
  <c r="I5" i="48"/>
  <c r="I6" i="48"/>
  <c r="I7" i="48"/>
  <c r="I8" i="48"/>
  <c r="I9" i="48"/>
  <c r="I10" i="48"/>
  <c r="I11" i="48"/>
  <c r="I12" i="48"/>
  <c r="I13" i="48"/>
  <c r="I14" i="48"/>
  <c r="I15" i="48"/>
  <c r="I16" i="48"/>
  <c r="I17" i="48"/>
  <c r="I18" i="48"/>
  <c r="I19" i="48"/>
  <c r="I20" i="48"/>
  <c r="I21" i="48"/>
  <c r="I22" i="48"/>
  <c r="I23" i="48"/>
  <c r="I24" i="48"/>
  <c r="I25" i="48"/>
  <c r="I26" i="48"/>
  <c r="I27" i="48"/>
  <c r="I28" i="48"/>
  <c r="I29" i="48"/>
  <c r="I30" i="48"/>
  <c r="I31" i="48"/>
  <c r="I32" i="48"/>
  <c r="I33" i="48"/>
  <c r="I34" i="48"/>
  <c r="I35" i="48"/>
  <c r="I36" i="48"/>
  <c r="I37" i="48"/>
  <c r="I38" i="48"/>
  <c r="I2" i="48"/>
  <c r="H39" i="48"/>
  <c r="G39" i="48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37" i="48"/>
  <c r="G38" i="48"/>
  <c r="G2" i="48"/>
  <c r="F39" i="48"/>
  <c r="E39" i="48"/>
  <c r="E3" i="48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2" i="48"/>
  <c r="D39" i="48"/>
  <c r="C39" i="48"/>
  <c r="X3" i="45"/>
  <c r="X4" i="45"/>
  <c r="X5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19" i="45"/>
  <c r="X20" i="45"/>
  <c r="X21" i="45"/>
  <c r="X22" i="45"/>
  <c r="X23" i="45"/>
  <c r="X24" i="45"/>
  <c r="X25" i="45"/>
  <c r="X26" i="45"/>
  <c r="X27" i="45"/>
  <c r="X28" i="45"/>
  <c r="X29" i="45"/>
  <c r="X30" i="45"/>
  <c r="X31" i="45"/>
  <c r="X32" i="45"/>
  <c r="X33" i="45"/>
  <c r="X34" i="45"/>
  <c r="X35" i="45"/>
  <c r="X36" i="45"/>
  <c r="X37" i="45"/>
  <c r="X38" i="45"/>
  <c r="X39" i="45"/>
  <c r="X2" i="45"/>
</calcChain>
</file>

<file path=xl/sharedStrings.xml><?xml version="1.0" encoding="utf-8"?>
<sst xmlns="http://schemas.openxmlformats.org/spreadsheetml/2006/main" count="486" uniqueCount="81">
  <si>
    <t>CODEP</t>
  </si>
  <si>
    <t>DEPARTAMENTOS</t>
  </si>
  <si>
    <t>AMAZONAS</t>
  </si>
  <si>
    <t>05</t>
  </si>
  <si>
    <t>ANTIOQUIA</t>
  </si>
  <si>
    <t>ARAUCA</t>
  </si>
  <si>
    <t>08</t>
  </si>
  <si>
    <t>ATLANTICO</t>
  </si>
  <si>
    <t>08001</t>
  </si>
  <si>
    <t>BARRANQUILLA</t>
  </si>
  <si>
    <t>BOLIVAR</t>
  </si>
  <si>
    <t>CARTAGENA</t>
  </si>
  <si>
    <t>CALDAS</t>
  </si>
  <si>
    <t>CASANARE</t>
  </si>
  <si>
    <t>CAUCA</t>
  </si>
  <si>
    <t>CESAR</t>
  </si>
  <si>
    <t>CUNDINAMARCA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</si>
  <si>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</si>
  <si>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</si>
  <si>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</si>
  <si>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</si>
  <si>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</si>
  <si>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</si>
  <si>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</si>
  <si>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</si>
  <si>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</si>
  <si>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RISARALDA</t>
  </si>
  <si>
    <t>SANTANDER</t>
  </si>
  <si>
    <t>SUCRE</t>
  </si>
  <si>
    <t>TOLIMA</t>
  </si>
  <si>
    <t>76109</t>
  </si>
  <si>
    <t>BUENAVENTURA</t>
  </si>
  <si>
    <t>VICHADA</t>
  </si>
  <si>
    <t>TOTAL</t>
  </si>
  <si>
    <t>Población Menor 1 año (Meta</t>
  </si>
  <si>
    <t>VOP &lt;DE1 AÑO + VIP &lt;1AÑO 3as</t>
  </si>
  <si>
    <t>VOP &lt;DE1 AÑO + VIP &lt;1AÑO 3as%</t>
  </si>
  <si>
    <t>PENTA MENOR DE UN AÑO.1</t>
  </si>
  <si>
    <t>PENTA MENOR DE UN AÑO.1%</t>
  </si>
  <si>
    <t>PENTA MENOR DE UN AÑO.2</t>
  </si>
  <si>
    <t>PENTA MENOR DE UN AÑO.2%</t>
  </si>
  <si>
    <t>FLU DE 6 MESES A 11 MESES 2da dosis%</t>
  </si>
  <si>
    <t>Neumo (2 a 11 Meses 29 Dias) 1ra</t>
  </si>
  <si>
    <t>Neumo (2 a 11 Meses 29 Dias) 1ra%</t>
  </si>
  <si>
    <t>Neumo (2 a 11 Meses 29 Dias) 2da</t>
  </si>
  <si>
    <t>Neumo (2 a 11 Meses 29 Dias) 2da%</t>
  </si>
  <si>
    <t>Población de 1 Año (Meta</t>
  </si>
  <si>
    <t>SRP (T.V.) DE UN AÑO</t>
  </si>
  <si>
    <t>SRP (T.V.) DE UN AÑO%</t>
  </si>
  <si>
    <t>F.A. 1 AÑO</t>
  </si>
  <si>
    <t>F.A. 1 AÑO%</t>
  </si>
  <si>
    <t>Neumo de (12-23 Meses).1</t>
  </si>
  <si>
    <t>Neumo de (12-23 Meses).1%</t>
  </si>
  <si>
    <t>Neumo de (24- 35 Meses)</t>
  </si>
  <si>
    <t>Neumo de (24- 35 Meses)%</t>
  </si>
  <si>
    <t>VOP Al año de la 3ra Dosis</t>
  </si>
  <si>
    <t>VOP Al año de la 3ra Dosis%</t>
  </si>
  <si>
    <t>DPT Al año de la 3ra Dosis</t>
  </si>
  <si>
    <t>DPT Al año de la 3ra Dosis%</t>
  </si>
  <si>
    <t>Población 5 años (Meta</t>
  </si>
  <si>
    <t>VOP 5 AÑOS</t>
  </si>
  <si>
    <t>VOP 5 AÑOS%</t>
  </si>
  <si>
    <t>DPT 5 AÑOS</t>
  </si>
  <si>
    <t>DPT 5 AÑOS%</t>
  </si>
  <si>
    <t>SRP (T.V.) 5 AÑOS</t>
  </si>
  <si>
    <t>SRP (T.V.) 5 AÑOS%</t>
  </si>
  <si>
    <t>FLU de 50 años y más</t>
  </si>
  <si>
    <t>Gestantes a partir de la semana 14</t>
  </si>
  <si>
    <t>BOGOTA D.C.</t>
  </si>
  <si>
    <t>BOYACA</t>
  </si>
  <si>
    <t>CAQUETA</t>
  </si>
  <si>
    <t>CHOCO</t>
  </si>
  <si>
    <t>CORDOBA</t>
  </si>
  <si>
    <t>GUAINIA</t>
  </si>
  <si>
    <t>QUINDIO</t>
  </si>
  <si>
    <t>SAN ANDRES ISLA</t>
  </si>
  <si>
    <t>VALLE DEL CAUCA</t>
  </si>
  <si>
    <t>VAUPES</t>
  </si>
  <si>
    <t>HA 1 AÑO</t>
  </si>
  <si>
    <t>HA 1 AÑO%</t>
  </si>
  <si>
    <t>FLU DE 6 MESES A 11 MESES 2da dosis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</si>
</sst>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rgb="FFE2D4B4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21" fillId="3" borderId="0" applyNumberFormat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2" fillId="22" borderId="0" applyNumberFormat="0" applyBorder="0" applyAlignment="0" applyProtection="0"/>
    <xf numFmtId="0" fontId="13" fillId="0" borderId="0"/>
    <xf numFmtId="0" fontId="30" fillId="0" borderId="0"/>
    <xf numFmtId="0" fontId="30" fillId="0" borderId="0"/>
    <xf numFmtId="0" fontId="11" fillId="0" borderId="0"/>
    <xf numFmtId="0" fontId="13" fillId="0" borderId="0"/>
    <xf numFmtId="0" fontId="13" fillId="23" borderId="4" applyNumberFormat="0" applyFont="0" applyAlignment="0" applyProtection="0"/>
    <xf numFmtId="9" fontId="13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9" fontId="13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9" fillId="0" borderId="0"/>
    <xf numFmtId="164" fontId="13" fillId="0" borderId="0"/>
    <xf numFmtId="164" fontId="13" fillId="0" borderId="0"/>
    <xf numFmtId="165" fontId="9" fillId="0" borderId="0"/>
    <xf numFmtId="164" fontId="2" fillId="0" borderId="0"/>
    <xf numFmtId="0" fontId="2" fillId="0" borderId="0"/>
    <xf numFmtId="0" fontId="2" fillId="0" borderId="0"/>
    <xf numFmtId="0" fontId="9" fillId="0" borderId="0"/>
    <xf numFmtId="9" fontId="13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0" fontId="9" fillId="0" borderId="0"/>
    <xf numFmtId="9" fontId="13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</cellStyleXfs>
  <cellXfs count="123">
    <xf numFmtId="0" fontId="0" fillId="0" borderId="0" xfId="0"/>
    <xf numFmtId="37" fontId="31" fillId="0" borderId="10" xfId="32" applyNumberFormat="1" applyFont="1" applyBorder="1"/>
    <xf numFmtId="37" fontId="31" fillId="0" borderId="12" xfId="32" applyNumberFormat="1" applyFont="1" applyBorder="1"/>
    <xf numFmtId="37" fontId="31" fillId="0" borderId="13" xfId="32" applyNumberFormat="1" applyFont="1" applyBorder="1"/>
    <xf numFmtId="167" fontId="31" fillId="0" borderId="12" xfId="67" applyNumberFormat="1" applyFont="1" applyBorder="1"/>
    <xf numFmtId="3" fontId="31" fillId="0" borderId="12" xfId="67" applyNumberFormat="1" applyFont="1" applyBorder="1"/>
    <xf numFmtId="167" fontId="12" fillId="26" borderId="20" xfId="32" applyNumberFormat="1" applyFont="1" applyFill="1" applyBorder="1" applyAlignment="1">
      <alignment horizontal="center" vertical="center"/>
    </xf>
    <xf numFmtId="3" fontId="31" fillId="0" borderId="14" xfId="67" applyNumberFormat="1" applyFont="1" applyBorder="1"/>
    <xf numFmtId="167" fontId="10" fillId="27" borderId="20" xfId="32" applyNumberFormat="1" applyFont="1" applyFill="1" applyBorder="1"/>
    <xf numFmtId="0" fontId="31" fillId="0" borderId="12" xfId="67" applyFont="1" applyBorder="1"/>
    <xf numFmtId="3" fontId="12" fillId="28" borderId="20" xfId="32" applyNumberFormat="1" applyFont="1" applyFill="1" applyBorder="1"/>
    <xf numFmtId="3" fontId="31" fillId="0" borderId="16" xfId="67" applyNumberFormat="1" applyFont="1" applyBorder="1"/>
    <xf numFmtId="167" fontId="12" fillId="26" borderId="23" xfId="32" applyNumberFormat="1" applyFont="1" applyFill="1" applyBorder="1" applyAlignment="1">
      <alignment horizontal="center" vertical="center"/>
    </xf>
    <xf numFmtId="3" fontId="31" fillId="0" borderId="22" xfId="67" applyNumberFormat="1" applyFont="1" applyBorder="1"/>
    <xf numFmtId="3" fontId="31" fillId="0" borderId="13" xfId="67" applyNumberFormat="1" applyFont="1" applyBorder="1"/>
    <xf numFmtId="167" fontId="31" fillId="0" borderId="13" xfId="67" applyNumberFormat="1" applyFont="1" applyBorder="1"/>
    <xf numFmtId="167" fontId="10" fillId="27" borderId="23" xfId="32" applyNumberFormat="1" applyFont="1" applyFill="1" applyBorder="1"/>
    <xf numFmtId="0" fontId="31" fillId="0" borderId="13" xfId="67" applyFont="1" applyBorder="1"/>
    <xf numFmtId="3" fontId="12" fillId="28" borderId="23" xfId="32" applyNumberFormat="1" applyFont="1" applyFill="1" applyBorder="1"/>
    <xf numFmtId="3" fontId="31" fillId="0" borderId="24" xfId="67" applyNumberFormat="1" applyFont="1" applyBorder="1"/>
    <xf numFmtId="167" fontId="31" fillId="0" borderId="25" xfId="69" applyNumberFormat="1" applyFont="1" applyBorder="1"/>
    <xf numFmtId="167" fontId="32" fillId="27" borderId="25" xfId="69" applyNumberFormat="1" applyFont="1" applyFill="1" applyBorder="1"/>
    <xf numFmtId="167" fontId="32" fillId="28" borderId="25" xfId="69" applyNumberFormat="1" applyFont="1" applyFill="1" applyBorder="1"/>
    <xf numFmtId="167" fontId="32" fillId="0" borderId="25" xfId="69" applyNumberFormat="1" applyFont="1" applyBorder="1"/>
    <xf numFmtId="167" fontId="32" fillId="0" borderId="26" xfId="69" applyNumberFormat="1" applyFont="1" applyBorder="1"/>
    <xf numFmtId="3" fontId="31" fillId="0" borderId="12" xfId="71" applyNumberFormat="1" applyFont="1" applyBorder="1"/>
    <xf numFmtId="167" fontId="31" fillId="0" borderId="12" xfId="71" applyNumberFormat="1" applyFont="1" applyBorder="1"/>
    <xf numFmtId="167" fontId="10" fillId="27" borderId="12" xfId="32" applyNumberFormat="1" applyFont="1" applyFill="1" applyBorder="1"/>
    <xf numFmtId="0" fontId="31" fillId="0" borderId="12" xfId="71" applyFont="1" applyBorder="1"/>
    <xf numFmtId="167" fontId="32" fillId="26" borderId="25" xfId="73" applyNumberFormat="1" applyFont="1" applyFill="1" applyBorder="1" applyAlignment="1">
      <alignment horizontal="center" vertical="center"/>
    </xf>
    <xf numFmtId="167" fontId="31" fillId="0" borderId="25" xfId="73" applyNumberFormat="1" applyFont="1" applyBorder="1"/>
    <xf numFmtId="39" fontId="32" fillId="0" borderId="25" xfId="71" applyNumberFormat="1" applyFont="1" applyBorder="1"/>
    <xf numFmtId="167" fontId="32" fillId="27" borderId="25" xfId="73" applyNumberFormat="1" applyFont="1" applyFill="1" applyBorder="1"/>
    <xf numFmtId="167" fontId="32" fillId="28" borderId="25" xfId="73" applyNumberFormat="1" applyFont="1" applyFill="1" applyBorder="1"/>
    <xf numFmtId="167" fontId="32" fillId="0" borderId="25" xfId="73" applyNumberFormat="1" applyFont="1" applyBorder="1"/>
    <xf numFmtId="167" fontId="32" fillId="0" borderId="26" xfId="73" applyNumberFormat="1" applyFont="1" applyBorder="1"/>
    <xf numFmtId="3" fontId="31" fillId="0" borderId="12" xfId="76" applyNumberFormat="1" applyFont="1" applyBorder="1"/>
    <xf numFmtId="3" fontId="12" fillId="29" borderId="12" xfId="32" applyNumberFormat="1" applyFont="1" applyFill="1" applyBorder="1"/>
    <xf numFmtId="167" fontId="31" fillId="0" borderId="12" xfId="78" applyNumberFormat="1" applyFont="1" applyBorder="1"/>
    <xf numFmtId="167" fontId="32" fillId="27" borderId="12" xfId="78" applyNumberFormat="1" applyFont="1" applyFill="1" applyBorder="1"/>
    <xf numFmtId="167" fontId="32" fillId="28" borderId="12" xfId="78" applyNumberFormat="1" applyFont="1" applyFill="1" applyBorder="1"/>
    <xf numFmtId="167" fontId="32" fillId="0" borderId="12" xfId="78" applyNumberFormat="1" applyFont="1" applyBorder="1"/>
    <xf numFmtId="167" fontId="12" fillId="26" borderId="19" xfId="32" applyNumberFormat="1" applyFont="1" applyFill="1" applyBorder="1" applyAlignment="1">
      <alignment horizontal="center" vertical="center"/>
    </xf>
    <xf numFmtId="3" fontId="31" fillId="0" borderId="21" xfId="67" applyNumberFormat="1" applyFont="1" applyBorder="1"/>
    <xf numFmtId="39" fontId="32" fillId="0" borderId="10" xfId="67" applyNumberFormat="1" applyFont="1" applyBorder="1"/>
    <xf numFmtId="39" fontId="32" fillId="0" borderId="15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10" fillId="27" borderId="19" xfId="32" applyNumberFormat="1" applyFont="1" applyFill="1" applyBorder="1"/>
    <xf numFmtId="0" fontId="31" fillId="0" borderId="10" xfId="67" applyFont="1" applyBorder="1"/>
    <xf numFmtId="3" fontId="12" fillId="28" borderId="17" xfId="32" applyNumberFormat="1" applyFont="1" applyFill="1" applyBorder="1"/>
    <xf numFmtId="168" fontId="32" fillId="0" borderId="10" xfId="67" applyNumberFormat="1" applyFont="1" applyBorder="1"/>
    <xf numFmtId="168" fontId="32" fillId="0" borderId="15" xfId="67" applyNumberFormat="1" applyFont="1" applyBorder="1"/>
    <xf numFmtId="3" fontId="31" fillId="0" borderId="15" xfId="67" applyNumberFormat="1" applyFont="1" applyBorder="1"/>
    <xf numFmtId="167" fontId="32" fillId="26" borderId="27" xfId="69" applyNumberFormat="1" applyFont="1" applyFill="1" applyBorder="1" applyAlignment="1">
      <alignment horizontal="center" vertical="center"/>
    </xf>
    <xf numFmtId="167" fontId="12" fillId="26" borderId="16" xfId="32" applyNumberFormat="1" applyFont="1" applyFill="1" applyBorder="1" applyAlignment="1">
      <alignment horizontal="center" vertical="center"/>
    </xf>
    <xf numFmtId="39" fontId="32" fillId="0" borderId="10" xfId="76" applyNumberFormat="1" applyFont="1" applyBorder="1"/>
    <xf numFmtId="3" fontId="31" fillId="0" borderId="10" xfId="76" applyNumberFormat="1" applyFont="1" applyBorder="1"/>
    <xf numFmtId="167" fontId="10" fillId="27" borderId="10" xfId="32" applyNumberFormat="1" applyFont="1" applyFill="1" applyBorder="1"/>
    <xf numFmtId="166" fontId="32" fillId="0" borderId="10" xfId="76" applyNumberFormat="1" applyFont="1" applyBorder="1"/>
    <xf numFmtId="3" fontId="12" fillId="29" borderId="10" xfId="32" applyNumberFormat="1" applyFont="1" applyFill="1" applyBorder="1"/>
    <xf numFmtId="168" fontId="32" fillId="0" borderId="10" xfId="76" applyNumberFormat="1" applyFont="1" applyBorder="1"/>
    <xf numFmtId="3" fontId="31" fillId="0" borderId="13" xfId="76" applyNumberFormat="1" applyFont="1" applyBorder="1"/>
    <xf numFmtId="167" fontId="10" fillId="27" borderId="13" xfId="32" applyNumberFormat="1" applyFont="1" applyFill="1" applyBorder="1"/>
    <xf numFmtId="3" fontId="12" fillId="29" borderId="13" xfId="32" applyNumberFormat="1" applyFont="1" applyFill="1" applyBorder="1"/>
    <xf numFmtId="3" fontId="31" fillId="0" borderId="13" xfId="71" applyNumberFormat="1" applyFont="1" applyBorder="1"/>
    <xf numFmtId="167" fontId="31" fillId="0" borderId="13" xfId="71" applyNumberFormat="1" applyFont="1" applyBorder="1"/>
    <xf numFmtId="0" fontId="31" fillId="0" borderId="13" xfId="71" applyFont="1" applyBorder="1"/>
    <xf numFmtId="167" fontId="12" fillId="26" borderId="29" xfId="32" applyNumberFormat="1" applyFont="1" applyFill="1" applyBorder="1" applyAlignment="1">
      <alignment horizontal="center" vertical="center"/>
    </xf>
    <xf numFmtId="167" fontId="12" fillId="26" borderId="28" xfId="32" applyNumberFormat="1" applyFont="1" applyFill="1" applyBorder="1" applyAlignment="1">
      <alignment horizontal="center" vertical="center"/>
    </xf>
    <xf numFmtId="3" fontId="31" fillId="0" borderId="33" xfId="71" applyNumberFormat="1" applyFont="1" applyBorder="1"/>
    <xf numFmtId="39" fontId="32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3" fontId="31" fillId="0" borderId="32" xfId="71" applyNumberFormat="1" applyFont="1" applyBorder="1"/>
    <xf numFmtId="3" fontId="31" fillId="0" borderId="34" xfId="71" applyNumberFormat="1" applyFont="1" applyBorder="1"/>
    <xf numFmtId="39" fontId="32" fillId="0" borderId="15" xfId="71" applyNumberFormat="1" applyFont="1" applyBorder="1"/>
    <xf numFmtId="3" fontId="31" fillId="0" borderId="21" xfId="71" applyNumberFormat="1" applyFont="1" applyBorder="1"/>
    <xf numFmtId="3" fontId="31" fillId="0" borderId="14" xfId="71" applyNumberFormat="1" applyFont="1" applyBorder="1"/>
    <xf numFmtId="3" fontId="31" fillId="0" borderId="22" xfId="71" applyNumberFormat="1" applyFont="1" applyBorder="1"/>
    <xf numFmtId="39" fontId="32" fillId="0" borderId="11" xfId="71" applyNumberFormat="1" applyFont="1" applyBorder="1"/>
    <xf numFmtId="167" fontId="10" fillId="27" borderId="33" xfId="32" applyNumberFormat="1" applyFont="1" applyFill="1" applyBorder="1"/>
    <xf numFmtId="167" fontId="10" fillId="27" borderId="32" xfId="32" applyNumberFormat="1" applyFont="1" applyFill="1" applyBorder="1"/>
    <xf numFmtId="167" fontId="10" fillId="27" borderId="34" xfId="32" applyNumberFormat="1" applyFont="1" applyFill="1" applyBorder="1"/>
    <xf numFmtId="37" fontId="31" fillId="0" borderId="33" xfId="32" applyNumberFormat="1" applyFont="1" applyBorder="1"/>
    <xf numFmtId="37" fontId="31" fillId="0" borderId="32" xfId="32" applyNumberFormat="1" applyFont="1" applyBorder="1"/>
    <xf numFmtId="37" fontId="31" fillId="0" borderId="34" xfId="32" applyNumberFormat="1" applyFont="1" applyBorder="1"/>
    <xf numFmtId="0" fontId="31" fillId="0" borderId="15" xfId="71" applyFont="1" applyBorder="1"/>
    <xf numFmtId="0" fontId="31" fillId="0" borderId="16" xfId="71" applyFont="1" applyBorder="1"/>
    <xf numFmtId="0" fontId="31" fillId="0" borderId="24" xfId="71" applyFont="1" applyBorder="1"/>
    <xf numFmtId="3" fontId="12" fillId="28" borderId="30" xfId="32" applyNumberFormat="1" applyFont="1" applyFill="1" applyBorder="1"/>
    <xf numFmtId="3" fontId="12" fillId="28" borderId="31" xfId="32" applyNumberFormat="1" applyFont="1" applyFill="1" applyBorder="1"/>
    <xf numFmtId="3" fontId="12" fillId="28" borderId="35" xfId="32" applyNumberFormat="1" applyFont="1" applyFill="1" applyBorder="1"/>
    <xf numFmtId="168" fontId="32" fillId="0" borderId="11" xfId="71" applyNumberFormat="1" applyFont="1" applyBorder="1"/>
    <xf numFmtId="168" fontId="32" fillId="0" borderId="15" xfId="71" applyNumberFormat="1" applyFont="1" applyBorder="1"/>
    <xf numFmtId="3" fontId="31" fillId="0" borderId="15" xfId="71" applyNumberFormat="1" applyFont="1" applyBorder="1"/>
    <xf numFmtId="3" fontId="31" fillId="0" borderId="16" xfId="71" applyNumberFormat="1" applyFont="1" applyBorder="1"/>
    <xf numFmtId="3" fontId="31" fillId="0" borderId="24" xfId="71" applyNumberFormat="1" applyFont="1" applyBorder="1"/>
    <xf numFmtId="0" fontId="10" fillId="24" borderId="17" xfId="41" applyFont="1" applyFill="1" applyBorder="1" applyAlignment="1">
      <alignment horizontal="center" vertical="center"/>
    </xf>
    <xf numFmtId="0" fontId="10" fillId="24" borderId="17" xfId="59" applyFont="1" applyFill="1" applyBorder="1" applyAlignment="1">
      <alignment horizontal="center" vertical="center"/>
    </xf>
    <xf numFmtId="49" fontId="35" fillId="0" borderId="19" xfId="59" applyNumberFormat="1" applyFont="1" applyBorder="1"/>
    <xf numFmtId="0" fontId="34" fillId="0" borderId="36" xfId="59" applyFont="1" applyBorder="1" applyAlignment="1">
      <alignment horizontal="left" wrapText="1"/>
    </xf>
    <xf numFmtId="0" fontId="7" fillId="0" borderId="0" xfId="59"/>
    <xf numFmtId="49" fontId="35" fillId="0" borderId="20" xfId="59" applyNumberFormat="1" applyFont="1" applyBorder="1"/>
    <xf numFmtId="0" fontId="34" fillId="0" borderId="37" xfId="59" applyFont="1" applyBorder="1" applyAlignment="1">
      <alignment horizontal="left" wrapText="1"/>
    </xf>
    <xf numFmtId="0" fontId="34" fillId="25" borderId="38" xfId="59" applyFont="1" applyFill="1" applyBorder="1" applyAlignment="1">
      <alignment horizontal="left" wrapText="1"/>
    </xf>
    <xf numFmtId="0" fontId="36" fillId="25" borderId="38" xfId="59" applyFont="1" applyFill="1" applyBorder="1" applyAlignment="1">
      <alignment horizontal="left" wrapText="1"/>
    </xf>
    <xf numFmtId="0" fontId="34" fillId="0" borderId="38" xfId="59" applyFont="1" applyBorder="1" applyAlignment="1">
      <alignment horizontal="left" wrapText="1"/>
    </xf>
    <xf numFmtId="0" fontId="34" fillId="0" borderId="38" xfId="59" applyFont="1" applyBorder="1" applyAlignment="1">
      <alignment horizontal="left"/>
    </xf>
    <xf numFmtId="49" fontId="35" fillId="0" borderId="23" xfId="59" applyNumberFormat="1" applyFont="1" applyBorder="1"/>
    <xf numFmtId="0" fontId="34" fillId="25" borderId="39" xfId="59" applyFont="1" applyFill="1" applyBorder="1" applyAlignment="1">
      <alignment horizontal="left" wrapText="1"/>
    </xf>
    <xf numFmtId="0" fontId="37" fillId="24" borderId="18" xfId="59" applyFont="1" applyFill="1" applyBorder="1" applyAlignment="1">
      <alignment horizontal="center"/>
    </xf>
    <xf numFmtId="0" fontId="38" fillId="0" borderId="12" xfId="80" applyFont="1" applyBorder="1" applyAlignment="1">
      <alignment horizontal="center" vertical="top"/>
    </xf>
    <xf numFmtId="0" fontId="38" fillId="0" borderId="12" xfId="0" applyFont="1" applyBorder="1" applyAlignment="1">
      <alignment horizontal="center" vertical="top"/>
    </xf>
    <xf numFmtId="0" fontId="1" fillId="0" borderId="0" xfId="59" applyFont="1"/>
    <xf numFmtId="0" fontId="38" fillId="0" borderId="16" xfId="0" applyFont="1" applyBorder="1" applyAlignment="1">
      <alignment horizontal="center" vertical="top"/>
    </xf>
    <xf numFmtId="0" fontId="38" fillId="0" borderId="14" xfId="0" applyFont="1" applyBorder="1" applyAlignment="1">
      <alignment horizontal="center" vertical="top"/>
    </xf>
    <xf numFmtId="0" fontId="38" fillId="0" borderId="40" xfId="0" applyFont="1" applyBorder="1" applyAlignment="1">
      <alignment horizontal="center" vertical="top"/>
    </xf>
    <xf numFmtId="167" fontId="33" fillId="0" borderId="0" xfId="61" applyNumberFormat="1" applyFont="1"/>
    <xf numFmtId="0" fontId="35" fillId="0" borderId="0" xfId="59" applyFont="1"/>
    <xf numFmtId="167" fontId="0" fillId="0" borderId="0" xfId="0" applyNumberFormat="1"/>
    <xf numFmtId="164" fontId="0" fillId="0" borderId="0" xfId="0" applyNumberFormat="1"/>
  </cellXfs>
  <cellStyles count="11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4" builtinId="29" customBuiltin="1"/>
    <cellStyle name="Accent2" xfId="25" builtinId="33" customBuiltin="1"/>
    <cellStyle name="Accent3" xfId="26" builtinId="37" customBuiltin="1"/>
    <cellStyle name="Accent4" xfId="27" builtinId="41" customBuiltin="1"/>
    <cellStyle name="Accent5" xfId="28" builtinId="45" customBuiltin="1"/>
    <cellStyle name="Accent6" xfId="29" builtinId="49" customBuiltin="1"/>
    <cellStyle name="Bad" xfId="31" builtinId="27" customBuiltin="1"/>
    <cellStyle name="Calculation" xfId="20" builtinId="22" customBuiltin="1"/>
    <cellStyle name="Check Cell" xfId="21" builtinId="23" customBuiltin="1"/>
    <cellStyle name="Explanatory Text" xfId="46" builtinId="53" customBuiltin="1"/>
    <cellStyle name="Good" xfId="19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23" builtinId="19" customBuiltin="1"/>
    <cellStyle name="Input" xfId="30" builtinId="20" customBuiltin="1"/>
    <cellStyle name="Linked Cell" xfId="22" builtinId="24" customBuiltin="1"/>
    <cellStyle name="Millares 2" xfId="32" xr:uid="{00000000-0005-0000-0000-000020000000}"/>
    <cellStyle name="Millares 2 2" xfId="33" xr:uid="{00000000-0005-0000-0000-000021000000}"/>
    <cellStyle name="Millares 2 2 2" xfId="82" xr:uid="{D4A2DCB6-2E0E-4700-A63A-AD78B7B032B2}"/>
    <cellStyle name="Millares 2 3" xfId="81" xr:uid="{98600E80-41E8-474E-BF94-8DCC475CC640}"/>
    <cellStyle name="Millares 3" xfId="34" xr:uid="{00000000-0005-0000-0000-000022000000}"/>
    <cellStyle name="Millares 3 2" xfId="35" xr:uid="{00000000-0005-0000-0000-000023000000}"/>
    <cellStyle name="Millares 3 2 2" xfId="84" xr:uid="{AF37966D-30E5-408D-86F7-6D57E9392418}"/>
    <cellStyle name="Millares 3 3" xfId="55" xr:uid="{00000000-0005-0000-0000-000024000000}"/>
    <cellStyle name="Millares 3 3 2" xfId="92" xr:uid="{72B2C0DF-9ECF-469D-8C9B-8B0F8E3FA654}"/>
    <cellStyle name="Millares 3 4" xfId="61" xr:uid="{00000000-0005-0000-0000-000025000000}"/>
    <cellStyle name="Millares 3 4 2" xfId="98" xr:uid="{7D913C9E-4B13-493B-95BE-45E897858880}"/>
    <cellStyle name="Millares 3 5" xfId="65" xr:uid="{00000000-0005-0000-0000-000026000000}"/>
    <cellStyle name="Millares 3 5 2" xfId="102" xr:uid="{FE5BD146-E0E0-434E-BA94-8AAA723D2D42}"/>
    <cellStyle name="Millares 3 6" xfId="69" xr:uid="{00000000-0005-0000-0000-000027000000}"/>
    <cellStyle name="Millares 3 6 2" xfId="106" xr:uid="{9C262182-4E8C-467E-8F68-2D841159FEAC}"/>
    <cellStyle name="Millares 3 7" xfId="73" xr:uid="{00000000-0005-0000-0000-000028000000}"/>
    <cellStyle name="Millares 3 7 2" xfId="110" xr:uid="{D78DEAA0-BC32-4A3E-B7A2-E3928C89C7EE}"/>
    <cellStyle name="Millares 3 8" xfId="78" xr:uid="{00000000-0005-0000-0000-000029000000}"/>
    <cellStyle name="Millares 3 8 2" xfId="115" xr:uid="{62F28792-90C2-4CAD-B1D0-B93A5D41833B}"/>
    <cellStyle name="Millares 3 9" xfId="83" xr:uid="{9EBA2752-F9FC-4CB2-8146-A6A27082C662}"/>
    <cellStyle name="Millares 4" xfId="56" xr:uid="{00000000-0005-0000-0000-00002A000000}"/>
    <cellStyle name="Millares 4 2" xfId="93" xr:uid="{021F8C92-E8D2-40BC-A0CB-5F66CE9CD09D}"/>
    <cellStyle name="Neutral" xfId="36" builtinId="28" customBuiltin="1"/>
    <cellStyle name="Normal" xfId="0" builtinId="0"/>
    <cellStyle name="Normal 2" xfId="37" xr:uid="{00000000-0005-0000-0000-00002F000000}"/>
    <cellStyle name="Normal 2 2" xfId="57" xr:uid="{00000000-0005-0000-0000-000030000000}"/>
    <cellStyle name="Normal 2 2 2" xfId="94" xr:uid="{3999CED7-17C4-4D97-BC7F-3C093AC7E410}"/>
    <cellStyle name="Normal 3" xfId="38" xr:uid="{00000000-0005-0000-0000-000031000000}"/>
    <cellStyle name="Normal 3 10" xfId="85" xr:uid="{AF88A57E-8FC2-4CB8-871A-1DDCC09B1FFF}"/>
    <cellStyle name="Normal 3 2" xfId="39" xr:uid="{00000000-0005-0000-0000-000032000000}"/>
    <cellStyle name="Normal 3 2 2" xfId="54" xr:uid="{00000000-0005-0000-0000-000033000000}"/>
    <cellStyle name="Normal 3 2 2 2" xfId="91" xr:uid="{D6AA26AC-2275-498C-94CE-D73E02ECB64B}"/>
    <cellStyle name="Normal 3 2 3" xfId="62" xr:uid="{00000000-0005-0000-0000-000034000000}"/>
    <cellStyle name="Normal 3 2 3 2" xfId="99" xr:uid="{C671864B-6DE5-4269-968B-ED5608AA822E}"/>
    <cellStyle name="Normal 3 2 4" xfId="66" xr:uid="{00000000-0005-0000-0000-000035000000}"/>
    <cellStyle name="Normal 3 2 4 2" xfId="103" xr:uid="{C65634DE-AD25-40A1-A3CD-207A768C49FA}"/>
    <cellStyle name="Normal 3 2 5" xfId="70" xr:uid="{00000000-0005-0000-0000-000036000000}"/>
    <cellStyle name="Normal 3 2 5 2" xfId="107" xr:uid="{67A02A86-8124-4F43-B557-6E203A57B561}"/>
    <cellStyle name="Normal 3 2 6" xfId="74" xr:uid="{00000000-0005-0000-0000-000037000000}"/>
    <cellStyle name="Normal 3 2 6 2" xfId="111" xr:uid="{2411CDE4-35CF-4F8E-B31E-54FF1EF84FFD}"/>
    <cellStyle name="Normal 3 2 7" xfId="79" xr:uid="{00000000-0005-0000-0000-000038000000}"/>
    <cellStyle name="Normal 3 2 7 2" xfId="116" xr:uid="{272A6BA0-1398-42BC-807D-04110DE215B0}"/>
    <cellStyle name="Normal 3 2 8" xfId="86" xr:uid="{3071C8BA-379B-4FB1-9C81-6C37F4F04D9E}"/>
    <cellStyle name="Normal 3 3" xfId="52" xr:uid="{00000000-0005-0000-0000-000039000000}"/>
    <cellStyle name="Normal 3 3 2" xfId="89" xr:uid="{EABCCA71-E372-47C3-B90A-FAD3842C2281}"/>
    <cellStyle name="Normal 3 4" xfId="59" xr:uid="{00000000-0005-0000-0000-00003A000000}"/>
    <cellStyle name="Normal 3 4 2" xfId="96" xr:uid="{6D62D130-DDFC-4820-A794-D5F7563719EA}"/>
    <cellStyle name="Normal 3 5" xfId="63" xr:uid="{00000000-0005-0000-0000-00003B000000}"/>
    <cellStyle name="Normal 3 5 2" xfId="100" xr:uid="{0A36D2D1-3DD5-4038-B901-6DABE2EC1700}"/>
    <cellStyle name="Normal 3 6" xfId="67" xr:uid="{00000000-0005-0000-0000-00003C000000}"/>
    <cellStyle name="Normal 3 6 2" xfId="104" xr:uid="{01434F24-1A75-4487-8FB0-8BEFE92A878E}"/>
    <cellStyle name="Normal 3 7" xfId="71" xr:uid="{00000000-0005-0000-0000-00003D000000}"/>
    <cellStyle name="Normal 3 7 2" xfId="108" xr:uid="{E85C02F2-1DBA-4DAF-ABD8-80A378597E27}"/>
    <cellStyle name="Normal 3 8" xfId="76" xr:uid="{00000000-0005-0000-0000-00003E000000}"/>
    <cellStyle name="Normal 3 8 2" xfId="113" xr:uid="{A2514271-3357-4841-9F77-1EEA72B44A45}"/>
    <cellStyle name="Normal 3 9" xfId="75" xr:uid="{00000000-0005-0000-0000-00003F000000}"/>
    <cellStyle name="Normal 3 9 2" xfId="112" xr:uid="{C9B1BAD4-B05A-4F87-AC06-0F6B4877AC50}"/>
    <cellStyle name="Normal 4" xfId="40" xr:uid="{00000000-0005-0000-0000-000040000000}"/>
    <cellStyle name="Normal 4 2" xfId="87" xr:uid="{EEA12975-7278-445C-AFAF-DC16E326CE73}"/>
    <cellStyle name="Normal 5" xfId="53" xr:uid="{00000000-0005-0000-0000-000041000000}"/>
    <cellStyle name="Normal 5 2" xfId="60" xr:uid="{00000000-0005-0000-0000-000042000000}"/>
    <cellStyle name="Normal 5 2 2" xfId="97" xr:uid="{D168499E-967D-485F-BA17-21678362D40C}"/>
    <cellStyle name="Normal 5 3" xfId="64" xr:uid="{00000000-0005-0000-0000-000043000000}"/>
    <cellStyle name="Normal 5 3 2" xfId="101" xr:uid="{78F314E7-501B-4A3D-946E-FD98EA6216F0}"/>
    <cellStyle name="Normal 5 4" xfId="68" xr:uid="{00000000-0005-0000-0000-000044000000}"/>
    <cellStyle name="Normal 5 4 2" xfId="105" xr:uid="{07C1EA5D-0636-4235-AB79-C42B4696B028}"/>
    <cellStyle name="Normal 5 5" xfId="72" xr:uid="{00000000-0005-0000-0000-000045000000}"/>
    <cellStyle name="Normal 5 5 2" xfId="109" xr:uid="{AD26210C-6F50-473A-8D30-22CBD8368242}"/>
    <cellStyle name="Normal 5 6" xfId="77" xr:uid="{00000000-0005-0000-0000-000046000000}"/>
    <cellStyle name="Normal 5 6 2" xfId="114" xr:uid="{D12620CC-0DCC-4BB2-989A-44EA068FCDF9}"/>
    <cellStyle name="Normal 5 7" xfId="90" xr:uid="{16385D55-15F1-4DDD-AD2C-24F3F141DB02}"/>
    <cellStyle name="Normal 6" xfId="80" xr:uid="{E4DD559D-693A-4037-8980-A3768C83DB60}"/>
    <cellStyle name="Normal_COBERTURAS DEPARTAMENTALES y MUNICIPALES_AÑO2009" xfId="41" xr:uid="{00000000-0005-0000-0000-000047000000}"/>
    <cellStyle name="Note" xfId="42" builtinId="10" customBuiltin="1"/>
    <cellStyle name="Output" xfId="44" builtinId="21" customBuiltin="1"/>
    <cellStyle name="Porcentual 2" xfId="43" xr:uid="{00000000-0005-0000-0000-000050000000}"/>
    <cellStyle name="Porcentual 2 2" xfId="58" xr:uid="{00000000-0005-0000-0000-000051000000}"/>
    <cellStyle name="Porcentual 2 2 2" xfId="95" xr:uid="{586E7857-692F-44DF-B5FC-4A517090BC69}"/>
    <cellStyle name="Porcentual 2 3" xfId="88" xr:uid="{4EA3BF83-300F-41A4-989F-F752E57F6B1B}"/>
    <cellStyle name="Title" xfId="47" builtinId="15" customBuiltin="1"/>
    <cellStyle name="Total" xfId="51" builtinId="25" customBuiltin="1"/>
    <cellStyle name="Warning Text" xfId="45" builtinId="11" customBuiltin="1"/>
  </cellStyles>
  <dxfs count="186"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FF99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388D-4178-45B7-ABD5-51689C1B8335}">
  <dimension ref="A1:AM39"/>
  <sheetViews>
    <sheetView workbookViewId="0">
      <selection activeCell="J1" sqref="J1"/>
    </sheetView>
  </sheetViews>
  <sheetFormatPr baseColWidth="10" defaultColWidth="8.83203125" defaultRowHeight="13" x14ac:dyDescent="0.15"/>
  <cols>
    <col min="3" max="3" width="27.5" bestFit="1" customWidth="1"/>
  </cols>
  <sheetData>
    <row r="1" spans="1:39" x14ac:dyDescent="0.15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4" t="s">
        <v>52</v>
      </c>
      <c r="W1" s="114" t="s">
        <v>53</v>
      </c>
      <c r="X1" s="114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ht="26" x14ac:dyDescent="0.15">
      <c r="A2" s="101">
        <v>91</v>
      </c>
      <c r="B2" s="102" t="s">
        <v>2</v>
      </c>
      <c r="C2">
        <v>1941</v>
      </c>
      <c r="D2">
        <v>1464</v>
      </c>
      <c r="E2">
        <v>75.400000000000006</v>
      </c>
      <c r="F2">
        <v>1665</v>
      </c>
      <c r="G2">
        <v>85.8</v>
      </c>
      <c r="H2">
        <v>1593</v>
      </c>
      <c r="I2">
        <v>82.1</v>
      </c>
      <c r="J2">
        <v>1332</v>
      </c>
      <c r="K2">
        <v>91.5</v>
      </c>
      <c r="L2">
        <v>1665</v>
      </c>
      <c r="M2">
        <v>85.8</v>
      </c>
      <c r="N2">
        <v>1596</v>
      </c>
      <c r="O2">
        <v>82.2</v>
      </c>
      <c r="P2">
        <v>1982</v>
      </c>
      <c r="Q2">
        <v>1480</v>
      </c>
      <c r="R2">
        <v>74.7</v>
      </c>
      <c r="S2">
        <v>1477</v>
      </c>
      <c r="T2">
        <v>74.5</v>
      </c>
      <c r="U2">
        <v>1</v>
      </c>
      <c r="V2">
        <v>5.0454086781029264E-2</v>
      </c>
      <c r="W2">
        <v>7</v>
      </c>
      <c r="X2">
        <f t="shared" ref="X2:X39" si="0">ROUND(W2/P2,1)</f>
        <v>0</v>
      </c>
      <c r="Y2">
        <v>1476</v>
      </c>
      <c r="Z2">
        <v>74.5</v>
      </c>
      <c r="AA2">
        <v>1559</v>
      </c>
      <c r="AB2">
        <v>78.7</v>
      </c>
      <c r="AC2">
        <v>1554</v>
      </c>
      <c r="AD2">
        <v>78.400000000000006</v>
      </c>
      <c r="AE2">
        <v>1821</v>
      </c>
      <c r="AF2">
        <v>1235</v>
      </c>
      <c r="AG2">
        <v>66.400000000000006</v>
      </c>
      <c r="AH2">
        <v>1228</v>
      </c>
      <c r="AI2">
        <v>66.099999999999994</v>
      </c>
      <c r="AJ2">
        <v>1072</v>
      </c>
      <c r="AK2">
        <v>57.7</v>
      </c>
      <c r="AL2">
        <v>518</v>
      </c>
      <c r="AM2">
        <v>8</v>
      </c>
    </row>
    <row r="3" spans="1:39" ht="26" x14ac:dyDescent="0.15">
      <c r="A3" s="104" t="s">
        <v>3</v>
      </c>
      <c r="B3" s="105" t="s">
        <v>4</v>
      </c>
      <c r="C3">
        <v>81865</v>
      </c>
      <c r="D3">
        <v>72815</v>
      </c>
      <c r="E3">
        <v>88.9</v>
      </c>
      <c r="F3">
        <v>76764</v>
      </c>
      <c r="G3">
        <v>93.8</v>
      </c>
      <c r="H3">
        <v>75019</v>
      </c>
      <c r="I3">
        <v>91.6</v>
      </c>
      <c r="J3">
        <v>58856</v>
      </c>
      <c r="K3">
        <v>95.9</v>
      </c>
      <c r="L3">
        <v>75882</v>
      </c>
      <c r="M3">
        <v>92.7</v>
      </c>
      <c r="N3">
        <v>74409</v>
      </c>
      <c r="O3">
        <v>90.9</v>
      </c>
      <c r="P3">
        <v>83661</v>
      </c>
      <c r="Q3">
        <v>74355</v>
      </c>
      <c r="R3">
        <v>88.9</v>
      </c>
      <c r="S3">
        <v>74183</v>
      </c>
      <c r="T3">
        <v>88.7</v>
      </c>
      <c r="U3">
        <v>900</v>
      </c>
      <c r="V3">
        <v>1.0757700720765948</v>
      </c>
      <c r="W3">
        <v>1257</v>
      </c>
      <c r="X3">
        <f t="shared" si="0"/>
        <v>0</v>
      </c>
      <c r="Y3">
        <v>74403</v>
      </c>
      <c r="Z3">
        <v>88.9</v>
      </c>
      <c r="AA3">
        <v>72760</v>
      </c>
      <c r="AB3">
        <v>87</v>
      </c>
      <c r="AC3">
        <v>72595</v>
      </c>
      <c r="AD3">
        <v>86.8</v>
      </c>
      <c r="AE3">
        <v>86690</v>
      </c>
      <c r="AF3">
        <v>78429</v>
      </c>
      <c r="AG3">
        <v>89.5</v>
      </c>
      <c r="AH3">
        <v>79740</v>
      </c>
      <c r="AI3">
        <v>91</v>
      </c>
      <c r="AJ3">
        <v>78675</v>
      </c>
      <c r="AK3">
        <v>89.8</v>
      </c>
      <c r="AL3">
        <v>198566</v>
      </c>
      <c r="AM3">
        <v>42897</v>
      </c>
    </row>
    <row r="4" spans="1:39" x14ac:dyDescent="0.15">
      <c r="A4" s="104">
        <v>81</v>
      </c>
      <c r="B4" s="106" t="s">
        <v>5</v>
      </c>
      <c r="C4">
        <v>4838</v>
      </c>
      <c r="D4">
        <v>4204</v>
      </c>
      <c r="E4">
        <v>86.9</v>
      </c>
      <c r="F4">
        <v>4166</v>
      </c>
      <c r="G4">
        <v>86.1</v>
      </c>
      <c r="H4">
        <v>4193</v>
      </c>
      <c r="I4">
        <v>86.7</v>
      </c>
      <c r="J4">
        <v>2642</v>
      </c>
      <c r="K4">
        <v>72.8</v>
      </c>
      <c r="L4">
        <v>4222</v>
      </c>
      <c r="M4">
        <v>87.3</v>
      </c>
      <c r="N4">
        <v>4212</v>
      </c>
      <c r="O4">
        <v>87.1</v>
      </c>
      <c r="P4">
        <v>4879</v>
      </c>
      <c r="Q4">
        <v>4316</v>
      </c>
      <c r="R4">
        <v>88.5</v>
      </c>
      <c r="S4">
        <v>4326</v>
      </c>
      <c r="T4">
        <v>88.7</v>
      </c>
      <c r="U4">
        <v>100</v>
      </c>
      <c r="V4">
        <v>2.0496003279360524</v>
      </c>
      <c r="W4">
        <v>682</v>
      </c>
      <c r="X4">
        <f t="shared" si="0"/>
        <v>0.1</v>
      </c>
      <c r="Y4">
        <v>4336</v>
      </c>
      <c r="Z4">
        <v>88.9</v>
      </c>
      <c r="AA4">
        <v>4492</v>
      </c>
      <c r="AB4">
        <v>92.1</v>
      </c>
      <c r="AC4">
        <v>4492</v>
      </c>
      <c r="AD4">
        <v>92.1</v>
      </c>
      <c r="AE4">
        <v>4956</v>
      </c>
      <c r="AF4">
        <v>4347</v>
      </c>
      <c r="AG4">
        <v>85.8</v>
      </c>
      <c r="AH4">
        <v>4349</v>
      </c>
      <c r="AI4">
        <v>85.8</v>
      </c>
      <c r="AJ4">
        <v>4348</v>
      </c>
      <c r="AK4">
        <v>85.8</v>
      </c>
      <c r="AL4">
        <v>1575</v>
      </c>
      <c r="AM4">
        <v>1463</v>
      </c>
    </row>
    <row r="5" spans="1:39" ht="26" x14ac:dyDescent="0.15">
      <c r="A5" s="104" t="s">
        <v>6</v>
      </c>
      <c r="B5" s="106" t="s">
        <v>7</v>
      </c>
      <c r="C5">
        <v>21514</v>
      </c>
      <c r="D5">
        <v>20044</v>
      </c>
      <c r="E5">
        <v>93.2</v>
      </c>
      <c r="F5">
        <v>20216</v>
      </c>
      <c r="G5">
        <v>94</v>
      </c>
      <c r="H5">
        <v>19995</v>
      </c>
      <c r="I5">
        <v>92.9</v>
      </c>
      <c r="J5">
        <v>13918</v>
      </c>
      <c r="K5">
        <v>86.3</v>
      </c>
      <c r="L5">
        <v>19780</v>
      </c>
      <c r="M5">
        <v>91.9</v>
      </c>
      <c r="N5">
        <v>19865</v>
      </c>
      <c r="O5">
        <v>92.3</v>
      </c>
      <c r="P5">
        <v>21438</v>
      </c>
      <c r="Q5">
        <v>20413</v>
      </c>
      <c r="R5">
        <v>95.2</v>
      </c>
      <c r="S5">
        <v>20502</v>
      </c>
      <c r="T5">
        <v>95.6</v>
      </c>
      <c r="U5">
        <v>177</v>
      </c>
      <c r="V5">
        <v>0.82563671984326892</v>
      </c>
      <c r="W5">
        <v>276</v>
      </c>
      <c r="X5">
        <f t="shared" si="0"/>
        <v>0</v>
      </c>
      <c r="Y5">
        <v>20425</v>
      </c>
      <c r="Z5">
        <v>95.3</v>
      </c>
      <c r="AA5">
        <v>20093</v>
      </c>
      <c r="AB5">
        <v>93.7</v>
      </c>
      <c r="AC5">
        <v>20065</v>
      </c>
      <c r="AD5">
        <v>93.6</v>
      </c>
      <c r="AE5">
        <v>21432</v>
      </c>
      <c r="AF5">
        <v>19774</v>
      </c>
      <c r="AG5">
        <v>92.7</v>
      </c>
      <c r="AH5">
        <v>19800</v>
      </c>
      <c r="AI5">
        <v>92.8</v>
      </c>
      <c r="AJ5">
        <v>19792</v>
      </c>
      <c r="AK5">
        <v>92.8</v>
      </c>
      <c r="AL5">
        <v>9319</v>
      </c>
      <c r="AM5">
        <v>5659</v>
      </c>
    </row>
    <row r="6" spans="1:39" ht="26" x14ac:dyDescent="0.15">
      <c r="A6" s="104" t="s">
        <v>8</v>
      </c>
      <c r="B6" s="107" t="s">
        <v>9</v>
      </c>
      <c r="C6">
        <v>21306</v>
      </c>
      <c r="D6">
        <v>20794</v>
      </c>
      <c r="E6">
        <v>97.6</v>
      </c>
      <c r="F6">
        <v>21015</v>
      </c>
      <c r="G6">
        <v>98.6</v>
      </c>
      <c r="H6">
        <v>20944</v>
      </c>
      <c r="I6">
        <v>98.3</v>
      </c>
      <c r="J6">
        <v>16745</v>
      </c>
      <c r="K6">
        <v>104.8</v>
      </c>
      <c r="L6">
        <v>20800</v>
      </c>
      <c r="M6">
        <v>97.6</v>
      </c>
      <c r="N6">
        <v>20764</v>
      </c>
      <c r="O6">
        <v>97.5</v>
      </c>
      <c r="P6">
        <v>21444</v>
      </c>
      <c r="Q6">
        <v>20957</v>
      </c>
      <c r="R6">
        <v>97.7</v>
      </c>
      <c r="S6">
        <v>20997</v>
      </c>
      <c r="T6">
        <v>97.9</v>
      </c>
      <c r="U6">
        <v>330</v>
      </c>
      <c r="V6">
        <v>1.5388919977616116</v>
      </c>
      <c r="W6">
        <v>171</v>
      </c>
      <c r="X6">
        <f t="shared" si="0"/>
        <v>0</v>
      </c>
      <c r="Y6">
        <v>20981</v>
      </c>
      <c r="Z6">
        <v>97.8</v>
      </c>
      <c r="AA6">
        <v>18937</v>
      </c>
      <c r="AB6">
        <v>88.3</v>
      </c>
      <c r="AC6">
        <v>18787</v>
      </c>
      <c r="AD6">
        <v>87.6</v>
      </c>
      <c r="AE6">
        <v>21943</v>
      </c>
      <c r="AF6">
        <v>18719</v>
      </c>
      <c r="AG6">
        <v>85.3</v>
      </c>
      <c r="AH6">
        <v>18806</v>
      </c>
      <c r="AI6">
        <v>85.7</v>
      </c>
      <c r="AJ6">
        <v>18619</v>
      </c>
      <c r="AK6">
        <v>84.9</v>
      </c>
      <c r="AL6">
        <v>21947</v>
      </c>
      <c r="AM6">
        <v>11279</v>
      </c>
    </row>
    <row r="7" spans="1:39" ht="26" x14ac:dyDescent="0.15">
      <c r="A7" s="104">
        <v>11</v>
      </c>
      <c r="B7" s="106" t="s">
        <v>68</v>
      </c>
      <c r="C7">
        <v>111497</v>
      </c>
      <c r="D7">
        <v>99472</v>
      </c>
      <c r="E7">
        <v>89.2</v>
      </c>
      <c r="F7">
        <v>102841</v>
      </c>
      <c r="G7">
        <v>92.2</v>
      </c>
      <c r="H7">
        <v>98896</v>
      </c>
      <c r="I7">
        <v>88.7</v>
      </c>
      <c r="J7">
        <v>65166</v>
      </c>
      <c r="K7">
        <v>77.900000000000006</v>
      </c>
      <c r="L7">
        <v>101470</v>
      </c>
      <c r="M7">
        <v>91</v>
      </c>
      <c r="N7">
        <v>99851</v>
      </c>
      <c r="O7">
        <v>89.6</v>
      </c>
      <c r="P7">
        <v>112398</v>
      </c>
      <c r="Q7">
        <v>100615</v>
      </c>
      <c r="R7">
        <v>89.5</v>
      </c>
      <c r="S7">
        <v>102143</v>
      </c>
      <c r="T7">
        <v>90.9</v>
      </c>
      <c r="U7">
        <v>147</v>
      </c>
      <c r="V7">
        <v>0.13078524528906207</v>
      </c>
      <c r="W7">
        <v>515</v>
      </c>
      <c r="X7">
        <f t="shared" si="0"/>
        <v>0</v>
      </c>
      <c r="Y7">
        <v>120588</v>
      </c>
      <c r="Z7">
        <v>107.3</v>
      </c>
      <c r="AA7">
        <v>96290</v>
      </c>
      <c r="AB7">
        <v>85.7</v>
      </c>
      <c r="AC7">
        <v>94330</v>
      </c>
      <c r="AD7">
        <v>83.9</v>
      </c>
      <c r="AE7">
        <v>109123</v>
      </c>
      <c r="AF7">
        <v>100885</v>
      </c>
      <c r="AG7">
        <v>92.3</v>
      </c>
      <c r="AH7">
        <v>102288</v>
      </c>
      <c r="AI7">
        <v>93.6</v>
      </c>
      <c r="AJ7">
        <v>103235</v>
      </c>
      <c r="AK7">
        <v>94.5</v>
      </c>
      <c r="AL7">
        <v>352877</v>
      </c>
      <c r="AM7">
        <v>60481</v>
      </c>
    </row>
    <row r="8" spans="1:39" x14ac:dyDescent="0.15">
      <c r="A8" s="104">
        <v>13</v>
      </c>
      <c r="B8" s="106" t="s">
        <v>10</v>
      </c>
      <c r="C8">
        <v>23055</v>
      </c>
      <c r="D8">
        <v>19529</v>
      </c>
      <c r="E8">
        <v>84.7</v>
      </c>
      <c r="F8">
        <v>18991</v>
      </c>
      <c r="G8">
        <v>82.4</v>
      </c>
      <c r="H8">
        <v>19014</v>
      </c>
      <c r="I8">
        <v>82.5</v>
      </c>
      <c r="J8">
        <v>16704</v>
      </c>
      <c r="K8">
        <v>96.6</v>
      </c>
      <c r="L8">
        <v>18963</v>
      </c>
      <c r="M8">
        <v>82.3</v>
      </c>
      <c r="N8">
        <v>19040</v>
      </c>
      <c r="O8">
        <v>82.6</v>
      </c>
      <c r="P8">
        <v>23197</v>
      </c>
      <c r="Q8">
        <v>19867</v>
      </c>
      <c r="R8">
        <v>85.6</v>
      </c>
      <c r="S8">
        <v>20242</v>
      </c>
      <c r="T8">
        <v>87.3</v>
      </c>
      <c r="U8">
        <v>233</v>
      </c>
      <c r="V8">
        <v>1.0044402293400008</v>
      </c>
      <c r="W8">
        <v>1878</v>
      </c>
      <c r="X8">
        <f t="shared" si="0"/>
        <v>0.1</v>
      </c>
      <c r="Y8">
        <v>19704</v>
      </c>
      <c r="Z8">
        <v>84.9</v>
      </c>
      <c r="AA8">
        <v>20857</v>
      </c>
      <c r="AB8">
        <v>89.9</v>
      </c>
      <c r="AC8">
        <v>20881</v>
      </c>
      <c r="AD8">
        <v>90</v>
      </c>
      <c r="AE8">
        <v>21359</v>
      </c>
      <c r="AF8">
        <v>18963</v>
      </c>
      <c r="AG8">
        <v>87.5</v>
      </c>
      <c r="AH8">
        <v>19027</v>
      </c>
      <c r="AI8">
        <v>87.8</v>
      </c>
      <c r="AJ8">
        <v>18842</v>
      </c>
      <c r="AK8">
        <v>86.9</v>
      </c>
      <c r="AL8">
        <v>22111</v>
      </c>
      <c r="AM8">
        <v>11664</v>
      </c>
    </row>
    <row r="9" spans="1:39" ht="26" x14ac:dyDescent="0.15">
      <c r="A9" s="104">
        <v>13001</v>
      </c>
      <c r="B9" s="107" t="s">
        <v>11</v>
      </c>
      <c r="C9">
        <v>19165</v>
      </c>
      <c r="D9">
        <v>17676</v>
      </c>
      <c r="E9">
        <v>92.2</v>
      </c>
      <c r="F9">
        <v>19073</v>
      </c>
      <c r="G9">
        <v>99.5</v>
      </c>
      <c r="H9">
        <v>18451</v>
      </c>
      <c r="I9">
        <v>96.3</v>
      </c>
      <c r="J9">
        <v>15342</v>
      </c>
      <c r="K9">
        <v>106.7</v>
      </c>
      <c r="L9">
        <v>19252</v>
      </c>
      <c r="M9">
        <v>100.5</v>
      </c>
      <c r="N9">
        <v>18712</v>
      </c>
      <c r="O9">
        <v>97.6</v>
      </c>
      <c r="P9">
        <v>19337</v>
      </c>
      <c r="Q9">
        <v>17514</v>
      </c>
      <c r="R9">
        <v>90.6</v>
      </c>
      <c r="S9">
        <v>17549</v>
      </c>
      <c r="T9">
        <v>90.8</v>
      </c>
      <c r="U9">
        <v>62</v>
      </c>
      <c r="V9">
        <v>0.3206288462532968</v>
      </c>
      <c r="W9">
        <v>144</v>
      </c>
      <c r="X9">
        <f t="shared" si="0"/>
        <v>0</v>
      </c>
      <c r="Y9">
        <v>17611</v>
      </c>
      <c r="Z9">
        <v>91.1</v>
      </c>
      <c r="AA9">
        <v>17271</v>
      </c>
      <c r="AB9">
        <v>89.3</v>
      </c>
      <c r="AC9">
        <v>17255</v>
      </c>
      <c r="AD9">
        <v>89.2</v>
      </c>
      <c r="AE9">
        <v>18768</v>
      </c>
      <c r="AF9">
        <v>15536</v>
      </c>
      <c r="AG9">
        <v>82</v>
      </c>
      <c r="AH9">
        <v>15541</v>
      </c>
      <c r="AI9">
        <v>82.1</v>
      </c>
      <c r="AJ9">
        <v>15472</v>
      </c>
      <c r="AK9">
        <v>81.7</v>
      </c>
      <c r="AL9">
        <v>9781</v>
      </c>
      <c r="AM9">
        <v>14193</v>
      </c>
    </row>
    <row r="10" spans="1:39" x14ac:dyDescent="0.15">
      <c r="A10" s="104">
        <v>15</v>
      </c>
      <c r="B10" s="108" t="s">
        <v>69</v>
      </c>
      <c r="C10">
        <v>18231</v>
      </c>
      <c r="D10">
        <v>16082</v>
      </c>
      <c r="E10">
        <v>88.2</v>
      </c>
      <c r="F10">
        <v>16190</v>
      </c>
      <c r="G10">
        <v>88.8</v>
      </c>
      <c r="H10">
        <v>16082</v>
      </c>
      <c r="I10">
        <v>88.2</v>
      </c>
      <c r="J10">
        <v>15544</v>
      </c>
      <c r="K10">
        <v>113.7</v>
      </c>
      <c r="L10">
        <v>16172</v>
      </c>
      <c r="M10">
        <v>88.7</v>
      </c>
      <c r="N10">
        <v>16077</v>
      </c>
      <c r="O10">
        <v>88.2</v>
      </c>
      <c r="P10">
        <v>18823</v>
      </c>
      <c r="Q10">
        <v>16571</v>
      </c>
      <c r="R10">
        <v>88</v>
      </c>
      <c r="S10">
        <v>16573</v>
      </c>
      <c r="T10">
        <v>88</v>
      </c>
      <c r="U10">
        <v>287</v>
      </c>
      <c r="V10">
        <v>1.5247303830420231</v>
      </c>
      <c r="W10">
        <v>6442</v>
      </c>
      <c r="X10">
        <f t="shared" si="0"/>
        <v>0.3</v>
      </c>
      <c r="Y10">
        <v>16560</v>
      </c>
      <c r="Z10">
        <v>88</v>
      </c>
      <c r="AA10">
        <v>16908</v>
      </c>
      <c r="AB10">
        <v>89.8</v>
      </c>
      <c r="AC10">
        <v>16914</v>
      </c>
      <c r="AD10">
        <v>89.9</v>
      </c>
      <c r="AE10">
        <v>19251</v>
      </c>
      <c r="AF10">
        <v>18398</v>
      </c>
      <c r="AG10">
        <v>92.3</v>
      </c>
      <c r="AH10">
        <v>18419</v>
      </c>
      <c r="AI10">
        <v>92.4</v>
      </c>
      <c r="AJ10">
        <v>18327</v>
      </c>
      <c r="AK10">
        <v>91.9</v>
      </c>
      <c r="AL10">
        <v>45778</v>
      </c>
      <c r="AM10">
        <v>11105</v>
      </c>
    </row>
    <row r="11" spans="1:39" x14ac:dyDescent="0.15">
      <c r="A11" s="104">
        <v>17</v>
      </c>
      <c r="B11" s="108" t="s">
        <v>12</v>
      </c>
      <c r="C11">
        <v>11353</v>
      </c>
      <c r="D11">
        <v>9803</v>
      </c>
      <c r="E11">
        <v>86.3</v>
      </c>
      <c r="F11">
        <v>9980</v>
      </c>
      <c r="G11">
        <v>87.9</v>
      </c>
      <c r="H11">
        <v>10034</v>
      </c>
      <c r="I11">
        <v>88.4</v>
      </c>
      <c r="J11">
        <v>8536</v>
      </c>
      <c r="K11">
        <v>100.2</v>
      </c>
      <c r="L11">
        <v>9971</v>
      </c>
      <c r="M11">
        <v>87.8</v>
      </c>
      <c r="N11">
        <v>10047</v>
      </c>
      <c r="O11">
        <v>88.5</v>
      </c>
      <c r="P11">
        <v>11384</v>
      </c>
      <c r="Q11">
        <v>10011</v>
      </c>
      <c r="R11">
        <v>87.9</v>
      </c>
      <c r="S11">
        <v>10140</v>
      </c>
      <c r="T11">
        <v>89.1</v>
      </c>
      <c r="U11">
        <v>211</v>
      </c>
      <c r="V11">
        <v>1.8534785664089952</v>
      </c>
      <c r="W11">
        <v>6560</v>
      </c>
      <c r="X11">
        <f t="shared" si="0"/>
        <v>0.6</v>
      </c>
      <c r="Y11">
        <v>10175</v>
      </c>
      <c r="Z11">
        <v>89.4</v>
      </c>
      <c r="AA11">
        <v>10059</v>
      </c>
      <c r="AB11">
        <v>88.4</v>
      </c>
      <c r="AC11">
        <v>10069</v>
      </c>
      <c r="AD11">
        <v>88.4</v>
      </c>
      <c r="AE11">
        <v>11692</v>
      </c>
      <c r="AF11">
        <v>10588</v>
      </c>
      <c r="AG11">
        <v>88.3</v>
      </c>
      <c r="AH11">
        <v>10690</v>
      </c>
      <c r="AI11">
        <v>89.1</v>
      </c>
      <c r="AJ11">
        <v>9929</v>
      </c>
      <c r="AK11">
        <v>82.8</v>
      </c>
      <c r="AL11">
        <v>33591</v>
      </c>
      <c r="AM11">
        <v>4809</v>
      </c>
    </row>
    <row r="12" spans="1:39" x14ac:dyDescent="0.15">
      <c r="A12" s="104">
        <v>18</v>
      </c>
      <c r="B12" s="106" t="s">
        <v>70</v>
      </c>
      <c r="C12">
        <v>10671</v>
      </c>
      <c r="D12">
        <v>7494</v>
      </c>
      <c r="E12">
        <v>70.2</v>
      </c>
      <c r="F12">
        <v>7784</v>
      </c>
      <c r="G12">
        <v>72.900000000000006</v>
      </c>
      <c r="H12">
        <v>7609</v>
      </c>
      <c r="I12">
        <v>71.3</v>
      </c>
      <c r="J12">
        <v>6416</v>
      </c>
      <c r="K12">
        <v>80.2</v>
      </c>
      <c r="L12">
        <v>7739</v>
      </c>
      <c r="M12">
        <v>72.5</v>
      </c>
      <c r="N12">
        <v>7417</v>
      </c>
      <c r="O12">
        <v>69.5</v>
      </c>
      <c r="P12">
        <v>10579</v>
      </c>
      <c r="Q12">
        <v>7968</v>
      </c>
      <c r="R12">
        <v>75.3</v>
      </c>
      <c r="S12">
        <v>7990</v>
      </c>
      <c r="T12">
        <v>75.5</v>
      </c>
      <c r="U12">
        <v>96</v>
      </c>
      <c r="V12">
        <v>0.9074581718498913</v>
      </c>
      <c r="W12">
        <v>167</v>
      </c>
      <c r="X12">
        <f t="shared" si="0"/>
        <v>0</v>
      </c>
      <c r="Y12">
        <v>8007</v>
      </c>
      <c r="Z12">
        <v>75.7</v>
      </c>
      <c r="AA12">
        <v>8062</v>
      </c>
      <c r="AB12">
        <v>76.2</v>
      </c>
      <c r="AC12">
        <v>8062</v>
      </c>
      <c r="AD12">
        <v>76.2</v>
      </c>
      <c r="AE12">
        <v>9828</v>
      </c>
      <c r="AF12">
        <v>7390</v>
      </c>
      <c r="AG12">
        <v>71.3</v>
      </c>
      <c r="AH12">
        <v>7395</v>
      </c>
      <c r="AI12">
        <v>71.400000000000006</v>
      </c>
      <c r="AJ12">
        <v>7388</v>
      </c>
      <c r="AK12">
        <v>71.3</v>
      </c>
      <c r="AL12">
        <v>7363</v>
      </c>
      <c r="AM12">
        <v>4994</v>
      </c>
    </row>
    <row r="13" spans="1:39" ht="26" x14ac:dyDescent="0.15">
      <c r="A13" s="104">
        <v>85</v>
      </c>
      <c r="B13" s="108" t="s">
        <v>13</v>
      </c>
      <c r="C13">
        <v>8140</v>
      </c>
      <c r="D13">
        <v>7520</v>
      </c>
      <c r="E13">
        <v>92.4</v>
      </c>
      <c r="F13">
        <v>7377</v>
      </c>
      <c r="G13">
        <v>90.6</v>
      </c>
      <c r="H13">
        <v>7568</v>
      </c>
      <c r="I13">
        <v>93</v>
      </c>
      <c r="J13">
        <v>5470</v>
      </c>
      <c r="K13">
        <v>89.6</v>
      </c>
      <c r="L13">
        <v>7372</v>
      </c>
      <c r="M13">
        <v>90.6</v>
      </c>
      <c r="N13">
        <v>7590</v>
      </c>
      <c r="O13">
        <v>93.2</v>
      </c>
      <c r="P13">
        <v>8167</v>
      </c>
      <c r="Q13">
        <v>7588</v>
      </c>
      <c r="R13">
        <v>92.9</v>
      </c>
      <c r="S13">
        <v>7589</v>
      </c>
      <c r="T13">
        <v>92.9</v>
      </c>
      <c r="U13">
        <v>46</v>
      </c>
      <c r="V13">
        <v>0.56324231664013713</v>
      </c>
      <c r="W13">
        <v>3466</v>
      </c>
      <c r="X13">
        <f t="shared" si="0"/>
        <v>0.4</v>
      </c>
      <c r="Y13">
        <v>7648</v>
      </c>
      <c r="Z13">
        <v>93.6</v>
      </c>
      <c r="AA13">
        <v>7763</v>
      </c>
      <c r="AB13">
        <v>95.1</v>
      </c>
      <c r="AC13">
        <v>7807</v>
      </c>
      <c r="AD13">
        <v>95.6</v>
      </c>
      <c r="AE13">
        <v>7604</v>
      </c>
      <c r="AF13">
        <v>6964</v>
      </c>
      <c r="AG13">
        <v>91</v>
      </c>
      <c r="AH13">
        <v>6966</v>
      </c>
      <c r="AI13">
        <v>91</v>
      </c>
      <c r="AJ13">
        <v>6929</v>
      </c>
      <c r="AK13">
        <v>90.5</v>
      </c>
      <c r="AL13">
        <v>5449</v>
      </c>
      <c r="AM13">
        <v>3843</v>
      </c>
    </row>
    <row r="14" spans="1:39" x14ac:dyDescent="0.15">
      <c r="A14" s="104">
        <v>19</v>
      </c>
      <c r="B14" s="106" t="s">
        <v>14</v>
      </c>
      <c r="C14">
        <v>24117</v>
      </c>
      <c r="D14">
        <v>21723</v>
      </c>
      <c r="E14">
        <v>90.1</v>
      </c>
      <c r="F14">
        <v>21235</v>
      </c>
      <c r="G14">
        <v>88</v>
      </c>
      <c r="H14">
        <v>21163</v>
      </c>
      <c r="I14">
        <v>87.8</v>
      </c>
      <c r="J14">
        <v>17721</v>
      </c>
      <c r="K14">
        <v>98</v>
      </c>
      <c r="L14">
        <v>20992</v>
      </c>
      <c r="M14">
        <v>87</v>
      </c>
      <c r="N14">
        <v>20938</v>
      </c>
      <c r="O14">
        <v>86.8</v>
      </c>
      <c r="P14">
        <v>24287</v>
      </c>
      <c r="Q14">
        <v>21562</v>
      </c>
      <c r="R14">
        <v>88.8</v>
      </c>
      <c r="S14">
        <v>21699</v>
      </c>
      <c r="T14">
        <v>89.3</v>
      </c>
      <c r="U14">
        <v>417</v>
      </c>
      <c r="V14">
        <v>1.7169679252274879</v>
      </c>
      <c r="W14">
        <v>198</v>
      </c>
      <c r="X14">
        <f t="shared" si="0"/>
        <v>0</v>
      </c>
      <c r="Y14">
        <v>21595</v>
      </c>
      <c r="Z14">
        <v>88.9</v>
      </c>
      <c r="AA14">
        <v>21415</v>
      </c>
      <c r="AB14">
        <v>88.2</v>
      </c>
      <c r="AC14">
        <v>21244</v>
      </c>
      <c r="AD14">
        <v>87.5</v>
      </c>
      <c r="AE14">
        <v>23668</v>
      </c>
      <c r="AF14">
        <v>20336</v>
      </c>
      <c r="AG14">
        <v>83.9</v>
      </c>
      <c r="AH14">
        <v>20120</v>
      </c>
      <c r="AI14">
        <v>83</v>
      </c>
      <c r="AJ14">
        <v>19895</v>
      </c>
      <c r="AK14">
        <v>82.1</v>
      </c>
      <c r="AL14">
        <v>27244</v>
      </c>
      <c r="AM14">
        <v>9365</v>
      </c>
    </row>
    <row r="15" spans="1:39" x14ac:dyDescent="0.15">
      <c r="A15" s="104">
        <v>20</v>
      </c>
      <c r="B15" s="106" t="s">
        <v>15</v>
      </c>
      <c r="C15">
        <v>23971</v>
      </c>
      <c r="D15">
        <v>22629</v>
      </c>
      <c r="E15">
        <v>94.4</v>
      </c>
      <c r="F15">
        <v>23036</v>
      </c>
      <c r="G15">
        <v>96.1</v>
      </c>
      <c r="H15">
        <v>22805</v>
      </c>
      <c r="I15">
        <v>95.1</v>
      </c>
      <c r="J15">
        <v>19479</v>
      </c>
      <c r="K15">
        <v>108.3</v>
      </c>
      <c r="L15">
        <v>23045</v>
      </c>
      <c r="M15">
        <v>96.1</v>
      </c>
      <c r="N15">
        <v>22811</v>
      </c>
      <c r="O15">
        <v>95.2</v>
      </c>
      <c r="P15">
        <v>24223</v>
      </c>
      <c r="Q15">
        <v>23981</v>
      </c>
      <c r="R15">
        <v>99</v>
      </c>
      <c r="S15">
        <v>23986</v>
      </c>
      <c r="T15">
        <v>99</v>
      </c>
      <c r="U15">
        <v>219</v>
      </c>
      <c r="V15">
        <v>0.90409940965198377</v>
      </c>
      <c r="W15">
        <v>178</v>
      </c>
      <c r="X15">
        <f t="shared" si="0"/>
        <v>0</v>
      </c>
      <c r="Y15">
        <v>23850</v>
      </c>
      <c r="Z15">
        <v>98.5</v>
      </c>
      <c r="AA15">
        <v>23879</v>
      </c>
      <c r="AB15">
        <v>98.6</v>
      </c>
      <c r="AC15">
        <v>23783</v>
      </c>
      <c r="AD15">
        <v>98.2</v>
      </c>
      <c r="AE15">
        <v>23312</v>
      </c>
      <c r="AF15">
        <v>22382</v>
      </c>
      <c r="AG15">
        <v>97.1</v>
      </c>
      <c r="AH15">
        <v>22371</v>
      </c>
      <c r="AI15">
        <v>97.1</v>
      </c>
      <c r="AJ15">
        <v>22133</v>
      </c>
      <c r="AK15">
        <v>96.1</v>
      </c>
      <c r="AL15">
        <v>27549</v>
      </c>
      <c r="AM15">
        <v>13637</v>
      </c>
    </row>
    <row r="16" spans="1:39" x14ac:dyDescent="0.15">
      <c r="A16" s="104">
        <v>25</v>
      </c>
      <c r="B16" s="106" t="s">
        <v>71</v>
      </c>
      <c r="C16">
        <v>11126</v>
      </c>
      <c r="D16">
        <v>9544</v>
      </c>
      <c r="E16">
        <v>85.8</v>
      </c>
      <c r="F16">
        <v>11817</v>
      </c>
      <c r="G16">
        <v>106.2</v>
      </c>
      <c r="H16">
        <v>10534</v>
      </c>
      <c r="I16">
        <v>94.7</v>
      </c>
      <c r="J16">
        <v>8885</v>
      </c>
      <c r="K16">
        <v>106.5</v>
      </c>
      <c r="L16">
        <v>11659</v>
      </c>
      <c r="M16">
        <v>104.8</v>
      </c>
      <c r="N16">
        <v>10555</v>
      </c>
      <c r="O16">
        <v>94.9</v>
      </c>
      <c r="P16">
        <v>11983</v>
      </c>
      <c r="Q16">
        <v>11493</v>
      </c>
      <c r="R16">
        <v>95.9</v>
      </c>
      <c r="S16">
        <v>11560</v>
      </c>
      <c r="T16">
        <v>96.5</v>
      </c>
      <c r="U16">
        <v>381</v>
      </c>
      <c r="V16">
        <v>3.1795042977551526</v>
      </c>
      <c r="W16">
        <v>280</v>
      </c>
      <c r="X16">
        <f t="shared" si="0"/>
        <v>0</v>
      </c>
      <c r="Y16">
        <v>11255</v>
      </c>
      <c r="Z16">
        <v>93.9</v>
      </c>
      <c r="AA16">
        <v>11316</v>
      </c>
      <c r="AB16">
        <v>94.4</v>
      </c>
      <c r="AC16">
        <v>11314</v>
      </c>
      <c r="AD16">
        <v>94.4</v>
      </c>
      <c r="AE16">
        <v>10805</v>
      </c>
      <c r="AF16">
        <v>8685</v>
      </c>
      <c r="AG16">
        <v>79.8</v>
      </c>
      <c r="AH16">
        <v>8685</v>
      </c>
      <c r="AI16">
        <v>79.8</v>
      </c>
      <c r="AJ16">
        <v>8696</v>
      </c>
      <c r="AK16">
        <v>79.900000000000006</v>
      </c>
      <c r="AL16">
        <v>6981</v>
      </c>
      <c r="AM16">
        <v>1959</v>
      </c>
    </row>
    <row r="17" spans="1:39" x14ac:dyDescent="0.15">
      <c r="A17" s="104">
        <v>23</v>
      </c>
      <c r="B17" s="106" t="s">
        <v>72</v>
      </c>
      <c r="C17">
        <v>34998</v>
      </c>
      <c r="D17">
        <v>30882</v>
      </c>
      <c r="E17">
        <v>88.2</v>
      </c>
      <c r="F17">
        <v>30247</v>
      </c>
      <c r="G17">
        <v>86.4</v>
      </c>
      <c r="H17">
        <v>30037</v>
      </c>
      <c r="I17">
        <v>85.8</v>
      </c>
      <c r="J17">
        <v>24530</v>
      </c>
      <c r="K17">
        <v>93.5</v>
      </c>
      <c r="L17">
        <v>30219</v>
      </c>
      <c r="M17">
        <v>86.3</v>
      </c>
      <c r="N17">
        <v>30087</v>
      </c>
      <c r="O17">
        <v>86</v>
      </c>
      <c r="P17">
        <v>34996</v>
      </c>
      <c r="Q17">
        <v>30596</v>
      </c>
      <c r="R17">
        <v>87.4</v>
      </c>
      <c r="S17">
        <v>31426</v>
      </c>
      <c r="T17">
        <v>89.8</v>
      </c>
      <c r="U17">
        <v>326</v>
      </c>
      <c r="V17">
        <v>0.93153503257515147</v>
      </c>
      <c r="W17">
        <v>492</v>
      </c>
      <c r="X17">
        <f t="shared" si="0"/>
        <v>0</v>
      </c>
      <c r="Y17">
        <v>30525</v>
      </c>
      <c r="Z17">
        <v>87.2</v>
      </c>
      <c r="AA17">
        <v>30471</v>
      </c>
      <c r="AB17">
        <v>87.1</v>
      </c>
      <c r="AC17">
        <v>30479</v>
      </c>
      <c r="AD17">
        <v>87.1</v>
      </c>
      <c r="AE17">
        <v>33254</v>
      </c>
      <c r="AF17">
        <v>29327</v>
      </c>
      <c r="AG17">
        <v>87.1</v>
      </c>
      <c r="AH17">
        <v>29315</v>
      </c>
      <c r="AI17">
        <v>87</v>
      </c>
      <c r="AJ17">
        <v>29080</v>
      </c>
      <c r="AK17">
        <v>86.3</v>
      </c>
      <c r="AL17">
        <v>17164</v>
      </c>
      <c r="AM17">
        <v>18195</v>
      </c>
    </row>
    <row r="18" spans="1:39" ht="26" x14ac:dyDescent="0.15">
      <c r="A18" s="104">
        <v>25</v>
      </c>
      <c r="B18" s="106" t="s">
        <v>16</v>
      </c>
      <c r="C18">
        <v>38356</v>
      </c>
      <c r="D18">
        <v>36853</v>
      </c>
      <c r="E18">
        <v>96.1</v>
      </c>
      <c r="F18">
        <v>36336</v>
      </c>
      <c r="G18">
        <v>94.7</v>
      </c>
      <c r="H18">
        <v>37017</v>
      </c>
      <c r="I18">
        <v>96.5</v>
      </c>
      <c r="J18">
        <v>32697</v>
      </c>
      <c r="K18">
        <v>113.7</v>
      </c>
      <c r="L18">
        <v>36180</v>
      </c>
      <c r="M18">
        <v>94.3</v>
      </c>
      <c r="N18">
        <v>36832</v>
      </c>
      <c r="O18">
        <v>96</v>
      </c>
      <c r="P18">
        <v>38795</v>
      </c>
      <c r="Q18">
        <v>38000</v>
      </c>
      <c r="R18">
        <v>98</v>
      </c>
      <c r="S18">
        <v>38197</v>
      </c>
      <c r="T18">
        <v>98.5</v>
      </c>
      <c r="U18">
        <v>538</v>
      </c>
      <c r="V18">
        <v>1.386776646475061</v>
      </c>
      <c r="W18">
        <v>1890</v>
      </c>
      <c r="X18">
        <f t="shared" si="0"/>
        <v>0</v>
      </c>
      <c r="Y18">
        <v>38385</v>
      </c>
      <c r="Z18">
        <v>98.9</v>
      </c>
      <c r="AA18">
        <v>40068</v>
      </c>
      <c r="AB18">
        <v>103.3</v>
      </c>
      <c r="AC18">
        <v>39723</v>
      </c>
      <c r="AD18">
        <v>102.4</v>
      </c>
      <c r="AE18">
        <v>42494</v>
      </c>
      <c r="AF18">
        <v>40431</v>
      </c>
      <c r="AG18">
        <v>100</v>
      </c>
      <c r="AH18">
        <v>40171</v>
      </c>
      <c r="AI18">
        <v>99.4</v>
      </c>
      <c r="AJ18">
        <v>39212</v>
      </c>
      <c r="AK18">
        <v>97</v>
      </c>
      <c r="AL18">
        <v>55570</v>
      </c>
      <c r="AM18">
        <v>10326</v>
      </c>
    </row>
    <row r="19" spans="1:39" x14ac:dyDescent="0.15">
      <c r="A19" s="104">
        <v>94</v>
      </c>
      <c r="B19" s="106" t="s">
        <v>73</v>
      </c>
      <c r="C19">
        <v>842</v>
      </c>
      <c r="D19">
        <v>688</v>
      </c>
      <c r="E19">
        <v>81.7</v>
      </c>
      <c r="F19">
        <v>827</v>
      </c>
      <c r="G19">
        <v>98.2</v>
      </c>
      <c r="H19">
        <v>770</v>
      </c>
      <c r="I19">
        <v>91.4</v>
      </c>
      <c r="J19">
        <v>523</v>
      </c>
      <c r="K19">
        <v>82.8</v>
      </c>
      <c r="L19">
        <v>832</v>
      </c>
      <c r="M19">
        <v>98.8</v>
      </c>
      <c r="N19">
        <v>778</v>
      </c>
      <c r="O19">
        <v>92.4</v>
      </c>
      <c r="P19">
        <v>884</v>
      </c>
      <c r="Q19">
        <v>798</v>
      </c>
      <c r="R19">
        <v>90.3</v>
      </c>
      <c r="S19">
        <v>796</v>
      </c>
      <c r="T19">
        <v>90</v>
      </c>
      <c r="U19">
        <v>33</v>
      </c>
      <c r="V19">
        <v>3.7330316742081449</v>
      </c>
      <c r="W19">
        <v>60</v>
      </c>
      <c r="X19">
        <f t="shared" si="0"/>
        <v>0.1</v>
      </c>
      <c r="Y19">
        <v>821</v>
      </c>
      <c r="Z19">
        <v>92.9</v>
      </c>
      <c r="AA19">
        <v>900</v>
      </c>
      <c r="AB19">
        <v>101.8</v>
      </c>
      <c r="AC19">
        <v>898</v>
      </c>
      <c r="AD19">
        <v>101.6</v>
      </c>
      <c r="AE19">
        <v>867</v>
      </c>
      <c r="AF19">
        <v>742</v>
      </c>
      <c r="AG19">
        <v>79.7</v>
      </c>
      <c r="AH19">
        <v>715</v>
      </c>
      <c r="AI19">
        <v>76.8</v>
      </c>
      <c r="AJ19">
        <v>714</v>
      </c>
      <c r="AK19">
        <v>76.7</v>
      </c>
      <c r="AL19">
        <v>430</v>
      </c>
      <c r="AM19">
        <v>129</v>
      </c>
    </row>
    <row r="20" spans="1:39" x14ac:dyDescent="0.15">
      <c r="A20" s="104">
        <v>95</v>
      </c>
      <c r="B20" s="108" t="s">
        <v>17</v>
      </c>
      <c r="C20">
        <v>1724</v>
      </c>
      <c r="D20">
        <v>1180</v>
      </c>
      <c r="E20">
        <v>68.400000000000006</v>
      </c>
      <c r="F20">
        <v>1235</v>
      </c>
      <c r="G20">
        <v>71.599999999999994</v>
      </c>
      <c r="H20">
        <v>1221</v>
      </c>
      <c r="I20">
        <v>70.8</v>
      </c>
      <c r="J20">
        <v>1023</v>
      </c>
      <c r="K20">
        <v>79.099999999999994</v>
      </c>
      <c r="L20">
        <v>1229</v>
      </c>
      <c r="M20">
        <v>71.3</v>
      </c>
      <c r="N20">
        <v>1224</v>
      </c>
      <c r="O20">
        <v>71</v>
      </c>
      <c r="P20">
        <v>1742</v>
      </c>
      <c r="Q20">
        <v>1273</v>
      </c>
      <c r="R20">
        <v>73.099999999999994</v>
      </c>
      <c r="S20">
        <v>1275</v>
      </c>
      <c r="T20">
        <v>73.2</v>
      </c>
      <c r="U20">
        <v>7</v>
      </c>
      <c r="V20">
        <v>0.40183696900114813</v>
      </c>
      <c r="W20">
        <v>32</v>
      </c>
      <c r="X20">
        <f t="shared" si="0"/>
        <v>0</v>
      </c>
      <c r="Y20">
        <v>1281</v>
      </c>
      <c r="Z20">
        <v>73.5</v>
      </c>
      <c r="AA20">
        <v>1390</v>
      </c>
      <c r="AB20">
        <v>79.8</v>
      </c>
      <c r="AC20">
        <v>1389</v>
      </c>
      <c r="AD20">
        <v>79.7</v>
      </c>
      <c r="AE20">
        <v>1791</v>
      </c>
      <c r="AF20">
        <v>1337</v>
      </c>
      <c r="AG20">
        <v>68.3</v>
      </c>
      <c r="AH20">
        <v>1346</v>
      </c>
      <c r="AI20">
        <v>68.7</v>
      </c>
      <c r="AJ20">
        <v>1325</v>
      </c>
      <c r="AK20">
        <v>67.7</v>
      </c>
      <c r="AL20">
        <v>1682</v>
      </c>
      <c r="AM20">
        <v>709</v>
      </c>
    </row>
    <row r="21" spans="1:39" x14ac:dyDescent="0.15">
      <c r="A21" s="104">
        <v>41</v>
      </c>
      <c r="B21" s="108" t="s">
        <v>18</v>
      </c>
      <c r="C21">
        <v>21921</v>
      </c>
      <c r="D21">
        <v>19595</v>
      </c>
      <c r="E21">
        <v>89.4</v>
      </c>
      <c r="F21">
        <v>19696</v>
      </c>
      <c r="G21">
        <v>89.8</v>
      </c>
      <c r="H21">
        <v>19793</v>
      </c>
      <c r="I21">
        <v>90.3</v>
      </c>
      <c r="J21">
        <v>14490</v>
      </c>
      <c r="K21">
        <v>88.1</v>
      </c>
      <c r="L21">
        <v>19695</v>
      </c>
      <c r="M21">
        <v>89.8</v>
      </c>
      <c r="N21">
        <v>19783</v>
      </c>
      <c r="O21">
        <v>90.2</v>
      </c>
      <c r="P21">
        <v>21917</v>
      </c>
      <c r="Q21">
        <v>20020</v>
      </c>
      <c r="R21">
        <v>91.3</v>
      </c>
      <c r="S21">
        <v>20106</v>
      </c>
      <c r="T21">
        <v>91.7</v>
      </c>
      <c r="U21">
        <v>52</v>
      </c>
      <c r="V21">
        <v>0.23725874891636628</v>
      </c>
      <c r="W21">
        <v>518</v>
      </c>
      <c r="X21">
        <f t="shared" si="0"/>
        <v>0</v>
      </c>
      <c r="Y21">
        <v>19988</v>
      </c>
      <c r="Z21">
        <v>91.2</v>
      </c>
      <c r="AA21">
        <v>20271</v>
      </c>
      <c r="AB21">
        <v>92.5</v>
      </c>
      <c r="AC21">
        <v>20270</v>
      </c>
      <c r="AD21">
        <v>92.5</v>
      </c>
      <c r="AE21">
        <v>21049</v>
      </c>
      <c r="AF21">
        <v>18584</v>
      </c>
      <c r="AG21">
        <v>87.9</v>
      </c>
      <c r="AH21">
        <v>18580</v>
      </c>
      <c r="AI21">
        <v>87.9</v>
      </c>
      <c r="AJ21">
        <v>18358</v>
      </c>
      <c r="AK21">
        <v>86.9</v>
      </c>
      <c r="AL21">
        <v>37461</v>
      </c>
      <c r="AM21">
        <v>12837</v>
      </c>
    </row>
    <row r="22" spans="1:39" ht="26" x14ac:dyDescent="0.15">
      <c r="A22" s="104">
        <v>44</v>
      </c>
      <c r="B22" s="108" t="s">
        <v>19</v>
      </c>
      <c r="C22">
        <v>20565</v>
      </c>
      <c r="D22">
        <v>17259</v>
      </c>
      <c r="E22">
        <v>83.9</v>
      </c>
      <c r="F22">
        <v>18587</v>
      </c>
      <c r="G22">
        <v>90.4</v>
      </c>
      <c r="H22">
        <v>17769</v>
      </c>
      <c r="I22">
        <v>86.4</v>
      </c>
      <c r="J22">
        <v>14376</v>
      </c>
      <c r="K22">
        <v>93.2</v>
      </c>
      <c r="L22">
        <v>18452</v>
      </c>
      <c r="M22">
        <v>89.7</v>
      </c>
      <c r="N22">
        <v>17684</v>
      </c>
      <c r="O22">
        <v>86</v>
      </c>
      <c r="P22">
        <v>20319</v>
      </c>
      <c r="Q22">
        <v>18791</v>
      </c>
      <c r="R22">
        <v>92.5</v>
      </c>
      <c r="S22">
        <v>18809</v>
      </c>
      <c r="T22">
        <v>92.6</v>
      </c>
      <c r="U22">
        <v>804</v>
      </c>
      <c r="V22">
        <v>3.9568876421083714</v>
      </c>
      <c r="W22">
        <v>2114</v>
      </c>
      <c r="X22">
        <f t="shared" si="0"/>
        <v>0.1</v>
      </c>
      <c r="Y22">
        <v>18643</v>
      </c>
      <c r="Z22">
        <v>91.8</v>
      </c>
      <c r="AA22">
        <v>19156</v>
      </c>
      <c r="AB22">
        <v>94.3</v>
      </c>
      <c r="AC22">
        <v>19048</v>
      </c>
      <c r="AD22">
        <v>93.7</v>
      </c>
      <c r="AE22">
        <v>20381</v>
      </c>
      <c r="AF22">
        <v>15374</v>
      </c>
      <c r="AG22">
        <v>77.900000000000006</v>
      </c>
      <c r="AH22">
        <v>15366</v>
      </c>
      <c r="AI22">
        <v>77.900000000000006</v>
      </c>
      <c r="AJ22">
        <v>15403</v>
      </c>
      <c r="AK22">
        <v>78.099999999999994</v>
      </c>
      <c r="AL22">
        <v>7288</v>
      </c>
      <c r="AM22">
        <v>5746</v>
      </c>
    </row>
    <row r="23" spans="1:39" ht="26" x14ac:dyDescent="0.15">
      <c r="A23" s="104">
        <v>47</v>
      </c>
      <c r="B23" s="108" t="s">
        <v>20</v>
      </c>
      <c r="C23">
        <v>18305</v>
      </c>
      <c r="D23">
        <v>16640</v>
      </c>
      <c r="E23">
        <v>90.9</v>
      </c>
      <c r="F23">
        <v>16725</v>
      </c>
      <c r="G23">
        <v>91.4</v>
      </c>
      <c r="H23">
        <v>16725</v>
      </c>
      <c r="I23">
        <v>91.4</v>
      </c>
      <c r="J23">
        <v>13570</v>
      </c>
      <c r="K23">
        <v>98.8</v>
      </c>
      <c r="L23">
        <v>16749</v>
      </c>
      <c r="M23">
        <v>91.5</v>
      </c>
      <c r="N23">
        <v>16740</v>
      </c>
      <c r="O23">
        <v>91.5</v>
      </c>
      <c r="P23">
        <v>18750</v>
      </c>
      <c r="Q23">
        <v>17401</v>
      </c>
      <c r="R23">
        <v>92.8</v>
      </c>
      <c r="S23">
        <v>17436</v>
      </c>
      <c r="T23">
        <v>93</v>
      </c>
      <c r="U23">
        <v>118</v>
      </c>
      <c r="V23">
        <v>0.6293333333333333</v>
      </c>
      <c r="W23">
        <v>158</v>
      </c>
      <c r="X23">
        <f t="shared" si="0"/>
        <v>0</v>
      </c>
      <c r="Y23">
        <v>17476</v>
      </c>
      <c r="Z23">
        <v>93.2</v>
      </c>
      <c r="AA23">
        <v>17851</v>
      </c>
      <c r="AB23">
        <v>95.2</v>
      </c>
      <c r="AC23">
        <v>17847</v>
      </c>
      <c r="AD23">
        <v>95.2</v>
      </c>
      <c r="AE23">
        <v>17915</v>
      </c>
      <c r="AF23">
        <v>16733</v>
      </c>
      <c r="AG23">
        <v>92.4</v>
      </c>
      <c r="AH23">
        <v>16749</v>
      </c>
      <c r="AI23">
        <v>92.5</v>
      </c>
      <c r="AJ23">
        <v>16650</v>
      </c>
      <c r="AK23">
        <v>92</v>
      </c>
      <c r="AL23">
        <v>17094</v>
      </c>
      <c r="AM23">
        <v>8907</v>
      </c>
    </row>
    <row r="24" spans="1:39" ht="26" x14ac:dyDescent="0.15">
      <c r="A24" s="104">
        <v>47001</v>
      </c>
      <c r="B24" s="107" t="s">
        <v>21</v>
      </c>
      <c r="C24">
        <v>8870</v>
      </c>
      <c r="D24">
        <v>8670</v>
      </c>
      <c r="E24">
        <v>97.7</v>
      </c>
      <c r="F24">
        <v>9052</v>
      </c>
      <c r="G24">
        <v>102.1</v>
      </c>
      <c r="H24">
        <v>8751</v>
      </c>
      <c r="I24">
        <v>98.7</v>
      </c>
      <c r="J24">
        <v>7223</v>
      </c>
      <c r="K24">
        <v>108.6</v>
      </c>
      <c r="L24">
        <v>8800</v>
      </c>
      <c r="M24">
        <v>99.2</v>
      </c>
      <c r="N24">
        <v>8489</v>
      </c>
      <c r="O24">
        <v>95.7</v>
      </c>
      <c r="P24">
        <v>8972</v>
      </c>
      <c r="Q24">
        <v>8798</v>
      </c>
      <c r="R24">
        <v>98.1</v>
      </c>
      <c r="S24">
        <v>8869</v>
      </c>
      <c r="T24">
        <v>98.9</v>
      </c>
      <c r="U24">
        <v>381</v>
      </c>
      <c r="V24">
        <v>4.2465448060633078</v>
      </c>
      <c r="W24">
        <v>219</v>
      </c>
      <c r="X24">
        <f t="shared" si="0"/>
        <v>0</v>
      </c>
      <c r="Y24">
        <v>8524</v>
      </c>
      <c r="Z24">
        <v>95</v>
      </c>
      <c r="AA24">
        <v>7893</v>
      </c>
      <c r="AB24">
        <v>88</v>
      </c>
      <c r="AC24">
        <v>7848</v>
      </c>
      <c r="AD24">
        <v>87.5</v>
      </c>
      <c r="AE24">
        <v>8934</v>
      </c>
      <c r="AF24">
        <v>7341</v>
      </c>
      <c r="AG24">
        <v>83.2</v>
      </c>
      <c r="AH24">
        <v>7345</v>
      </c>
      <c r="AI24">
        <v>83.3</v>
      </c>
      <c r="AJ24">
        <v>6690</v>
      </c>
      <c r="AK24">
        <v>75.900000000000006</v>
      </c>
      <c r="AL24">
        <v>4691</v>
      </c>
      <c r="AM24">
        <v>5323</v>
      </c>
    </row>
    <row r="25" spans="1:39" x14ac:dyDescent="0.15">
      <c r="A25" s="104">
        <v>50</v>
      </c>
      <c r="B25" s="106" t="s">
        <v>22</v>
      </c>
      <c r="C25">
        <v>17331</v>
      </c>
      <c r="D25">
        <v>15536</v>
      </c>
      <c r="E25">
        <v>89.6</v>
      </c>
      <c r="F25">
        <v>15981</v>
      </c>
      <c r="G25">
        <v>92.2</v>
      </c>
      <c r="H25">
        <v>15970</v>
      </c>
      <c r="I25">
        <v>92.1</v>
      </c>
      <c r="J25">
        <v>10073</v>
      </c>
      <c r="K25">
        <v>77.5</v>
      </c>
      <c r="L25">
        <v>16055</v>
      </c>
      <c r="M25">
        <v>92.6</v>
      </c>
      <c r="N25">
        <v>16007</v>
      </c>
      <c r="O25">
        <v>92.4</v>
      </c>
      <c r="P25">
        <v>17528</v>
      </c>
      <c r="Q25">
        <v>16187</v>
      </c>
      <c r="R25">
        <v>92.3</v>
      </c>
      <c r="S25">
        <v>16134</v>
      </c>
      <c r="T25">
        <v>92</v>
      </c>
      <c r="U25">
        <v>141</v>
      </c>
      <c r="V25">
        <v>0.80442720219078057</v>
      </c>
      <c r="W25">
        <v>156</v>
      </c>
      <c r="X25">
        <f t="shared" si="0"/>
        <v>0</v>
      </c>
      <c r="Y25">
        <v>16231</v>
      </c>
      <c r="Z25">
        <v>92.6</v>
      </c>
      <c r="AA25">
        <v>16718</v>
      </c>
      <c r="AB25">
        <v>95.4</v>
      </c>
      <c r="AC25">
        <v>16694</v>
      </c>
      <c r="AD25">
        <v>95.2</v>
      </c>
      <c r="AE25">
        <v>17499</v>
      </c>
      <c r="AF25">
        <v>16082</v>
      </c>
      <c r="AG25">
        <v>91.5</v>
      </c>
      <c r="AH25">
        <v>16064</v>
      </c>
      <c r="AI25">
        <v>91.4</v>
      </c>
      <c r="AJ25">
        <v>16106</v>
      </c>
      <c r="AK25">
        <v>91.7</v>
      </c>
      <c r="AL25">
        <v>13513</v>
      </c>
      <c r="AM25">
        <v>7519</v>
      </c>
    </row>
    <row r="26" spans="1:39" x14ac:dyDescent="0.15">
      <c r="A26" s="104">
        <v>52</v>
      </c>
      <c r="B26" s="108" t="s">
        <v>23</v>
      </c>
      <c r="C26">
        <v>22636</v>
      </c>
      <c r="D26">
        <v>20384</v>
      </c>
      <c r="E26">
        <v>90.1</v>
      </c>
      <c r="F26">
        <v>19973</v>
      </c>
      <c r="G26">
        <v>88.2</v>
      </c>
      <c r="H26">
        <v>19810</v>
      </c>
      <c r="I26">
        <v>87.5</v>
      </c>
      <c r="J26">
        <v>16263</v>
      </c>
      <c r="K26">
        <v>95.8</v>
      </c>
      <c r="L26">
        <v>19968</v>
      </c>
      <c r="M26">
        <v>88.2</v>
      </c>
      <c r="N26">
        <v>19842</v>
      </c>
      <c r="O26">
        <v>87.7</v>
      </c>
      <c r="P26">
        <v>22622</v>
      </c>
      <c r="Q26">
        <v>20369</v>
      </c>
      <c r="R26">
        <v>90</v>
      </c>
      <c r="S26">
        <v>20385</v>
      </c>
      <c r="T26">
        <v>90.1</v>
      </c>
      <c r="U26">
        <v>92</v>
      </c>
      <c r="V26">
        <v>0.406683759172487</v>
      </c>
      <c r="W26">
        <v>103</v>
      </c>
      <c r="X26">
        <f t="shared" si="0"/>
        <v>0</v>
      </c>
      <c r="Y26">
        <v>20437</v>
      </c>
      <c r="Z26">
        <v>90.3</v>
      </c>
      <c r="AA26">
        <v>19937</v>
      </c>
      <c r="AB26">
        <v>88.1</v>
      </c>
      <c r="AC26">
        <v>19930</v>
      </c>
      <c r="AD26">
        <v>88.1</v>
      </c>
      <c r="AE26">
        <v>23529</v>
      </c>
      <c r="AF26">
        <v>21514</v>
      </c>
      <c r="AG26">
        <v>89.7</v>
      </c>
      <c r="AH26">
        <v>21521</v>
      </c>
      <c r="AI26">
        <v>89.7</v>
      </c>
      <c r="AJ26">
        <v>21525</v>
      </c>
      <c r="AK26">
        <v>89.8</v>
      </c>
      <c r="AL26">
        <v>70896</v>
      </c>
      <c r="AM26">
        <v>12091</v>
      </c>
    </row>
    <row r="27" spans="1:39" x14ac:dyDescent="0.15">
      <c r="A27" s="104">
        <v>54</v>
      </c>
      <c r="B27" s="109" t="s">
        <v>24</v>
      </c>
      <c r="C27">
        <v>24004</v>
      </c>
      <c r="D27">
        <v>22651</v>
      </c>
      <c r="E27">
        <v>94.4</v>
      </c>
      <c r="F27">
        <v>21455</v>
      </c>
      <c r="G27">
        <v>89.4</v>
      </c>
      <c r="H27">
        <v>21470</v>
      </c>
      <c r="I27">
        <v>89.4</v>
      </c>
      <c r="J27">
        <v>16481</v>
      </c>
      <c r="K27">
        <v>91.5</v>
      </c>
      <c r="L27">
        <v>21633</v>
      </c>
      <c r="M27">
        <v>90.1</v>
      </c>
      <c r="N27">
        <v>21617</v>
      </c>
      <c r="O27">
        <v>90.1</v>
      </c>
      <c r="P27">
        <v>23949</v>
      </c>
      <c r="Q27">
        <v>22649</v>
      </c>
      <c r="R27">
        <v>94.6</v>
      </c>
      <c r="S27">
        <v>22685</v>
      </c>
      <c r="T27">
        <v>94.7</v>
      </c>
      <c r="U27">
        <v>169</v>
      </c>
      <c r="V27">
        <v>0.70566620735730101</v>
      </c>
      <c r="W27">
        <v>1492</v>
      </c>
      <c r="X27">
        <f t="shared" si="0"/>
        <v>0.1</v>
      </c>
      <c r="Y27">
        <v>22770</v>
      </c>
      <c r="Z27">
        <v>95.1</v>
      </c>
      <c r="AA27">
        <v>21284</v>
      </c>
      <c r="AB27">
        <v>88.9</v>
      </c>
      <c r="AC27">
        <v>21288</v>
      </c>
      <c r="AD27">
        <v>88.9</v>
      </c>
      <c r="AE27">
        <v>23974</v>
      </c>
      <c r="AF27">
        <v>21768</v>
      </c>
      <c r="AG27">
        <v>90.9</v>
      </c>
      <c r="AH27">
        <v>21786</v>
      </c>
      <c r="AI27">
        <v>90.9</v>
      </c>
      <c r="AJ27">
        <v>21743</v>
      </c>
      <c r="AK27">
        <v>90.8</v>
      </c>
      <c r="AL27">
        <v>34537</v>
      </c>
      <c r="AM27">
        <v>8419</v>
      </c>
    </row>
    <row r="28" spans="1:39" ht="26" x14ac:dyDescent="0.15">
      <c r="A28" s="104">
        <v>86</v>
      </c>
      <c r="B28" s="108" t="s">
        <v>25</v>
      </c>
      <c r="C28">
        <v>6020</v>
      </c>
      <c r="D28">
        <v>4790</v>
      </c>
      <c r="E28">
        <v>79.599999999999994</v>
      </c>
      <c r="F28">
        <v>4840</v>
      </c>
      <c r="G28">
        <v>80.400000000000006</v>
      </c>
      <c r="H28">
        <v>4904</v>
      </c>
      <c r="I28">
        <v>81.5</v>
      </c>
      <c r="J28">
        <v>2951</v>
      </c>
      <c r="K28">
        <v>65.400000000000006</v>
      </c>
      <c r="L28">
        <v>4842</v>
      </c>
      <c r="M28">
        <v>80.400000000000006</v>
      </c>
      <c r="N28">
        <v>4897</v>
      </c>
      <c r="O28">
        <v>81.3</v>
      </c>
      <c r="P28">
        <v>6062</v>
      </c>
      <c r="Q28">
        <v>5039</v>
      </c>
      <c r="R28">
        <v>83.1</v>
      </c>
      <c r="S28">
        <v>5059</v>
      </c>
      <c r="T28">
        <v>83.5</v>
      </c>
      <c r="U28">
        <v>33</v>
      </c>
      <c r="V28">
        <v>0.54437479379742659</v>
      </c>
      <c r="W28">
        <v>30</v>
      </c>
      <c r="X28">
        <f t="shared" si="0"/>
        <v>0</v>
      </c>
      <c r="Y28">
        <v>5079</v>
      </c>
      <c r="Z28">
        <v>83.8</v>
      </c>
      <c r="AA28">
        <v>5348</v>
      </c>
      <c r="AB28">
        <v>88.2</v>
      </c>
      <c r="AC28">
        <v>5346</v>
      </c>
      <c r="AD28">
        <v>88.2</v>
      </c>
      <c r="AE28">
        <v>6268</v>
      </c>
      <c r="AF28">
        <v>5169</v>
      </c>
      <c r="AG28">
        <v>79.7</v>
      </c>
      <c r="AH28">
        <v>5171</v>
      </c>
      <c r="AI28">
        <v>79.8</v>
      </c>
      <c r="AJ28">
        <v>5171</v>
      </c>
      <c r="AK28">
        <v>79.8</v>
      </c>
      <c r="AL28">
        <v>8941</v>
      </c>
      <c r="AM28">
        <v>2702</v>
      </c>
    </row>
    <row r="29" spans="1:39" x14ac:dyDescent="0.15">
      <c r="A29" s="104">
        <v>63</v>
      </c>
      <c r="B29" s="106" t="s">
        <v>74</v>
      </c>
      <c r="C29">
        <v>6438</v>
      </c>
      <c r="D29">
        <v>5607</v>
      </c>
      <c r="E29">
        <v>87.1</v>
      </c>
      <c r="F29">
        <v>5772</v>
      </c>
      <c r="G29">
        <v>89.7</v>
      </c>
      <c r="H29">
        <v>5633</v>
      </c>
      <c r="I29">
        <v>87.5</v>
      </c>
      <c r="J29">
        <v>5378</v>
      </c>
      <c r="K29">
        <v>111.4</v>
      </c>
      <c r="L29">
        <v>5814</v>
      </c>
      <c r="M29">
        <v>90.3</v>
      </c>
      <c r="N29">
        <v>7529</v>
      </c>
      <c r="O29">
        <v>116.9</v>
      </c>
      <c r="P29">
        <v>6437</v>
      </c>
      <c r="Q29">
        <v>5804</v>
      </c>
      <c r="R29">
        <v>90.2</v>
      </c>
      <c r="S29">
        <v>5835</v>
      </c>
      <c r="T29">
        <v>90.6</v>
      </c>
      <c r="U29">
        <v>30</v>
      </c>
      <c r="V29">
        <v>0.46605561597017248</v>
      </c>
      <c r="W29">
        <v>18</v>
      </c>
      <c r="X29">
        <f t="shared" si="0"/>
        <v>0</v>
      </c>
      <c r="Y29">
        <v>5859</v>
      </c>
      <c r="Z29">
        <v>91</v>
      </c>
      <c r="AA29">
        <v>5876</v>
      </c>
      <c r="AB29">
        <v>91.3</v>
      </c>
      <c r="AC29">
        <v>5873</v>
      </c>
      <c r="AD29">
        <v>91.2</v>
      </c>
      <c r="AE29">
        <v>6682</v>
      </c>
      <c r="AF29">
        <v>6130</v>
      </c>
      <c r="AG29">
        <v>91.3</v>
      </c>
      <c r="AH29">
        <v>6128</v>
      </c>
      <c r="AI29">
        <v>91.2</v>
      </c>
      <c r="AJ29">
        <v>6071</v>
      </c>
      <c r="AK29">
        <v>90.4</v>
      </c>
      <c r="AL29">
        <v>22314</v>
      </c>
      <c r="AM29">
        <v>3906</v>
      </c>
    </row>
    <row r="30" spans="1:39" ht="26" x14ac:dyDescent="0.15">
      <c r="A30" s="104">
        <v>66</v>
      </c>
      <c r="B30" s="106" t="s">
        <v>26</v>
      </c>
      <c r="C30">
        <v>11835</v>
      </c>
      <c r="D30">
        <v>10425</v>
      </c>
      <c r="E30">
        <v>88.1</v>
      </c>
      <c r="F30">
        <v>10783</v>
      </c>
      <c r="G30">
        <v>91.1</v>
      </c>
      <c r="H30">
        <v>10729</v>
      </c>
      <c r="I30">
        <v>90.7</v>
      </c>
      <c r="J30">
        <v>8250</v>
      </c>
      <c r="K30">
        <v>92.9</v>
      </c>
      <c r="L30">
        <v>10753</v>
      </c>
      <c r="M30">
        <v>90.9</v>
      </c>
      <c r="N30">
        <v>10696</v>
      </c>
      <c r="O30">
        <v>90.4</v>
      </c>
      <c r="P30">
        <v>11758</v>
      </c>
      <c r="Q30">
        <v>10754</v>
      </c>
      <c r="R30">
        <v>91.5</v>
      </c>
      <c r="S30">
        <v>10840</v>
      </c>
      <c r="T30">
        <v>92.2</v>
      </c>
      <c r="U30">
        <v>203</v>
      </c>
      <c r="V30">
        <v>1.7264840959346828</v>
      </c>
      <c r="W30">
        <v>298</v>
      </c>
      <c r="X30">
        <f t="shared" si="0"/>
        <v>0</v>
      </c>
      <c r="Y30">
        <v>10882</v>
      </c>
      <c r="Z30">
        <v>92.5</v>
      </c>
      <c r="AA30">
        <v>10722</v>
      </c>
      <c r="AB30">
        <v>91.2</v>
      </c>
      <c r="AC30">
        <v>10741</v>
      </c>
      <c r="AD30">
        <v>91.4</v>
      </c>
      <c r="AE30">
        <v>12419</v>
      </c>
      <c r="AF30">
        <v>11130</v>
      </c>
      <c r="AG30">
        <v>89.6</v>
      </c>
      <c r="AH30">
        <v>11277</v>
      </c>
      <c r="AI30">
        <v>90.8</v>
      </c>
      <c r="AJ30">
        <v>10254</v>
      </c>
      <c r="AK30">
        <v>82.5</v>
      </c>
      <c r="AL30">
        <v>34547</v>
      </c>
      <c r="AM30">
        <v>5126</v>
      </c>
    </row>
    <row r="31" spans="1:39" ht="39" x14ac:dyDescent="0.15">
      <c r="A31" s="104">
        <v>88</v>
      </c>
      <c r="B31" s="106" t="s">
        <v>75</v>
      </c>
      <c r="C31">
        <v>930</v>
      </c>
      <c r="D31">
        <v>824</v>
      </c>
      <c r="E31">
        <v>88.6</v>
      </c>
      <c r="F31">
        <v>803</v>
      </c>
      <c r="G31">
        <v>86.3</v>
      </c>
      <c r="H31">
        <v>843</v>
      </c>
      <c r="I31">
        <v>90.6</v>
      </c>
      <c r="J31">
        <v>750</v>
      </c>
      <c r="K31">
        <v>107.5</v>
      </c>
      <c r="L31">
        <v>806</v>
      </c>
      <c r="M31">
        <v>86.7</v>
      </c>
      <c r="N31">
        <v>834</v>
      </c>
      <c r="O31">
        <v>89.7</v>
      </c>
      <c r="P31">
        <v>918</v>
      </c>
      <c r="Q31">
        <v>790</v>
      </c>
      <c r="R31">
        <v>86.1</v>
      </c>
      <c r="S31">
        <v>819</v>
      </c>
      <c r="T31">
        <v>89.2</v>
      </c>
      <c r="U31">
        <v>5</v>
      </c>
      <c r="V31">
        <v>0.54466230936819171</v>
      </c>
      <c r="W31">
        <v>3</v>
      </c>
      <c r="X31">
        <f t="shared" si="0"/>
        <v>0</v>
      </c>
      <c r="Y31">
        <v>1045</v>
      </c>
      <c r="Z31">
        <v>113.8</v>
      </c>
      <c r="AA31">
        <v>855</v>
      </c>
      <c r="AB31">
        <v>93.1</v>
      </c>
      <c r="AC31">
        <v>828</v>
      </c>
      <c r="AD31">
        <v>90.2</v>
      </c>
      <c r="AE31">
        <v>874</v>
      </c>
      <c r="AF31">
        <v>788</v>
      </c>
      <c r="AG31">
        <v>86.9</v>
      </c>
      <c r="AH31">
        <v>793</v>
      </c>
      <c r="AI31">
        <v>87.4</v>
      </c>
      <c r="AJ31">
        <v>754</v>
      </c>
      <c r="AK31">
        <v>83.1</v>
      </c>
      <c r="AL31">
        <v>776</v>
      </c>
      <c r="AM31">
        <v>566</v>
      </c>
    </row>
    <row r="32" spans="1:39" ht="26" x14ac:dyDescent="0.15">
      <c r="A32" s="104">
        <v>68</v>
      </c>
      <c r="B32" s="106" t="s">
        <v>27</v>
      </c>
      <c r="C32">
        <v>34491</v>
      </c>
      <c r="D32">
        <v>32981</v>
      </c>
      <c r="E32">
        <v>95.6</v>
      </c>
      <c r="F32">
        <v>29621</v>
      </c>
      <c r="G32">
        <v>85.9</v>
      </c>
      <c r="H32">
        <v>33071</v>
      </c>
      <c r="I32">
        <v>95.9</v>
      </c>
      <c r="J32">
        <v>23074</v>
      </c>
      <c r="K32">
        <v>89.2</v>
      </c>
      <c r="L32">
        <v>29422</v>
      </c>
      <c r="M32">
        <v>85.3</v>
      </c>
      <c r="N32">
        <v>32728</v>
      </c>
      <c r="O32">
        <v>94.9</v>
      </c>
      <c r="P32">
        <v>34952</v>
      </c>
      <c r="Q32">
        <v>32944</v>
      </c>
      <c r="R32">
        <v>94.3</v>
      </c>
      <c r="S32">
        <v>32850</v>
      </c>
      <c r="T32">
        <v>94</v>
      </c>
      <c r="U32">
        <v>1311</v>
      </c>
      <c r="V32">
        <v>3.7508583199816892</v>
      </c>
      <c r="W32">
        <v>1067</v>
      </c>
      <c r="X32">
        <f t="shared" si="0"/>
        <v>0</v>
      </c>
      <c r="Y32">
        <v>31862</v>
      </c>
      <c r="Z32">
        <v>91.2</v>
      </c>
      <c r="AA32">
        <v>28202</v>
      </c>
      <c r="AB32">
        <v>80.7</v>
      </c>
      <c r="AC32">
        <v>28211</v>
      </c>
      <c r="AD32">
        <v>80.7</v>
      </c>
      <c r="AE32">
        <v>31650</v>
      </c>
      <c r="AF32">
        <v>26485</v>
      </c>
      <c r="AG32">
        <v>80.8</v>
      </c>
      <c r="AH32">
        <v>26595</v>
      </c>
      <c r="AI32">
        <v>81.099999999999994</v>
      </c>
      <c r="AJ32">
        <v>23999</v>
      </c>
      <c r="AK32">
        <v>73.2</v>
      </c>
      <c r="AL32">
        <v>51059</v>
      </c>
      <c r="AM32">
        <v>19238</v>
      </c>
    </row>
    <row r="33" spans="1:39" x14ac:dyDescent="0.15">
      <c r="A33" s="104">
        <v>70</v>
      </c>
      <c r="B33" s="106" t="s">
        <v>28</v>
      </c>
      <c r="C33">
        <v>17507</v>
      </c>
      <c r="D33">
        <v>14351</v>
      </c>
      <c r="E33">
        <v>82</v>
      </c>
      <c r="F33">
        <v>14899</v>
      </c>
      <c r="G33">
        <v>85.1</v>
      </c>
      <c r="H33">
        <v>14732</v>
      </c>
      <c r="I33">
        <v>84.1</v>
      </c>
      <c r="J33">
        <v>11244</v>
      </c>
      <c r="K33">
        <v>85.6</v>
      </c>
      <c r="L33">
        <v>14956</v>
      </c>
      <c r="M33">
        <v>85.4</v>
      </c>
      <c r="N33">
        <v>14783</v>
      </c>
      <c r="O33">
        <v>84.4</v>
      </c>
      <c r="P33">
        <v>17470</v>
      </c>
      <c r="Q33">
        <v>14855</v>
      </c>
      <c r="R33">
        <v>85</v>
      </c>
      <c r="S33">
        <v>14946</v>
      </c>
      <c r="T33">
        <v>85.6</v>
      </c>
      <c r="U33">
        <v>183</v>
      </c>
      <c r="V33">
        <v>1.0475100171722953</v>
      </c>
      <c r="W33">
        <v>47</v>
      </c>
      <c r="X33">
        <f t="shared" si="0"/>
        <v>0</v>
      </c>
      <c r="Y33">
        <v>14867</v>
      </c>
      <c r="Z33">
        <v>85.1</v>
      </c>
      <c r="AA33">
        <v>15480</v>
      </c>
      <c r="AB33">
        <v>88.6</v>
      </c>
      <c r="AC33">
        <v>15434</v>
      </c>
      <c r="AD33">
        <v>88.3</v>
      </c>
      <c r="AE33">
        <v>17149</v>
      </c>
      <c r="AF33">
        <v>15588</v>
      </c>
      <c r="AG33">
        <v>89.6</v>
      </c>
      <c r="AH33">
        <v>15577</v>
      </c>
      <c r="AI33">
        <v>89.6</v>
      </c>
      <c r="AJ33">
        <v>15332</v>
      </c>
      <c r="AK33">
        <v>88.2</v>
      </c>
      <c r="AL33">
        <v>24821</v>
      </c>
      <c r="AM33">
        <v>11714</v>
      </c>
    </row>
    <row r="34" spans="1:39" x14ac:dyDescent="0.15">
      <c r="A34" s="104">
        <v>73</v>
      </c>
      <c r="B34" s="106" t="s">
        <v>29</v>
      </c>
      <c r="C34">
        <v>21312</v>
      </c>
      <c r="D34">
        <v>18103</v>
      </c>
      <c r="E34">
        <v>84.9</v>
      </c>
      <c r="F34">
        <v>18631</v>
      </c>
      <c r="G34">
        <v>87.4</v>
      </c>
      <c r="H34">
        <v>18343</v>
      </c>
      <c r="I34">
        <v>86.1</v>
      </c>
      <c r="J34">
        <v>15915</v>
      </c>
      <c r="K34">
        <v>99.6</v>
      </c>
      <c r="L34">
        <v>18576</v>
      </c>
      <c r="M34">
        <v>87.2</v>
      </c>
      <c r="N34">
        <v>18345</v>
      </c>
      <c r="O34">
        <v>86.1</v>
      </c>
      <c r="P34">
        <v>21404</v>
      </c>
      <c r="Q34">
        <v>18473</v>
      </c>
      <c r="R34">
        <v>86.3</v>
      </c>
      <c r="S34">
        <v>18514</v>
      </c>
      <c r="T34">
        <v>86.5</v>
      </c>
      <c r="U34">
        <v>90</v>
      </c>
      <c r="V34">
        <v>0.42048215286862267</v>
      </c>
      <c r="W34">
        <v>907</v>
      </c>
      <c r="X34">
        <f t="shared" si="0"/>
        <v>0</v>
      </c>
      <c r="Y34">
        <v>17803</v>
      </c>
      <c r="Z34">
        <v>83.2</v>
      </c>
      <c r="AA34">
        <v>19521</v>
      </c>
      <c r="AB34">
        <v>91.2</v>
      </c>
      <c r="AC34">
        <v>19535</v>
      </c>
      <c r="AD34">
        <v>91.3</v>
      </c>
      <c r="AE34">
        <v>21253</v>
      </c>
      <c r="AF34">
        <v>19547</v>
      </c>
      <c r="AG34">
        <v>91.3</v>
      </c>
      <c r="AH34">
        <v>19574</v>
      </c>
      <c r="AI34">
        <v>91.4</v>
      </c>
      <c r="AJ34">
        <v>19168</v>
      </c>
      <c r="AK34">
        <v>89.5</v>
      </c>
      <c r="AL34">
        <v>28796</v>
      </c>
      <c r="AM34">
        <v>3740</v>
      </c>
    </row>
    <row r="35" spans="1:39" ht="39" x14ac:dyDescent="0.15">
      <c r="A35" s="104">
        <v>76</v>
      </c>
      <c r="B35" s="108" t="s">
        <v>76</v>
      </c>
      <c r="C35">
        <v>61503</v>
      </c>
      <c r="D35">
        <v>58570</v>
      </c>
      <c r="E35">
        <v>95.2</v>
      </c>
      <c r="F35">
        <v>58711</v>
      </c>
      <c r="G35">
        <v>95.5</v>
      </c>
      <c r="H35">
        <v>58698</v>
      </c>
      <c r="I35">
        <v>95.4</v>
      </c>
      <c r="J35">
        <v>44137</v>
      </c>
      <c r="K35">
        <v>95.7</v>
      </c>
      <c r="L35">
        <v>58282</v>
      </c>
      <c r="M35">
        <v>94.8</v>
      </c>
      <c r="N35">
        <v>56879</v>
      </c>
      <c r="O35">
        <v>92.5</v>
      </c>
      <c r="P35">
        <v>59421</v>
      </c>
      <c r="Q35">
        <v>57359</v>
      </c>
      <c r="R35">
        <v>96.5</v>
      </c>
      <c r="S35">
        <v>57586</v>
      </c>
      <c r="T35">
        <v>96.9</v>
      </c>
      <c r="U35">
        <v>2683</v>
      </c>
      <c r="V35">
        <v>4.5152387203177335</v>
      </c>
      <c r="W35">
        <v>1360</v>
      </c>
      <c r="X35">
        <f t="shared" si="0"/>
        <v>0</v>
      </c>
      <c r="Y35">
        <v>57299</v>
      </c>
      <c r="Z35">
        <v>96.4</v>
      </c>
      <c r="AA35">
        <v>57463</v>
      </c>
      <c r="AB35">
        <v>96.7</v>
      </c>
      <c r="AC35">
        <v>58010</v>
      </c>
      <c r="AD35">
        <v>97.6</v>
      </c>
      <c r="AE35">
        <v>61003</v>
      </c>
      <c r="AF35">
        <v>57725</v>
      </c>
      <c r="AG35">
        <v>94.9</v>
      </c>
      <c r="AH35">
        <v>49109</v>
      </c>
      <c r="AI35">
        <v>80.8</v>
      </c>
      <c r="AJ35">
        <v>52446</v>
      </c>
      <c r="AK35">
        <v>86.3</v>
      </c>
      <c r="AL35">
        <v>84366</v>
      </c>
      <c r="AM35">
        <v>50612</v>
      </c>
    </row>
    <row r="36" spans="1:39" ht="26" x14ac:dyDescent="0.15">
      <c r="A36" s="104" t="s">
        <v>30</v>
      </c>
      <c r="B36" s="108" t="s">
        <v>31</v>
      </c>
      <c r="C36">
        <v>6522</v>
      </c>
      <c r="D36">
        <v>5366</v>
      </c>
      <c r="E36">
        <v>82.3</v>
      </c>
      <c r="F36">
        <v>5633</v>
      </c>
      <c r="G36">
        <v>86.4</v>
      </c>
      <c r="H36">
        <v>5440</v>
      </c>
      <c r="I36">
        <v>83.4</v>
      </c>
      <c r="J36">
        <v>4470</v>
      </c>
      <c r="K36">
        <v>91.4</v>
      </c>
      <c r="L36">
        <v>5606</v>
      </c>
      <c r="M36">
        <v>86</v>
      </c>
      <c r="N36">
        <v>5390</v>
      </c>
      <c r="O36">
        <v>82.6</v>
      </c>
      <c r="P36">
        <v>6369</v>
      </c>
      <c r="Q36">
        <v>5602</v>
      </c>
      <c r="R36">
        <v>88</v>
      </c>
      <c r="S36">
        <v>5647</v>
      </c>
      <c r="T36">
        <v>88.7</v>
      </c>
      <c r="U36">
        <v>560</v>
      </c>
      <c r="V36">
        <v>8.7925891034699326</v>
      </c>
      <c r="W36">
        <v>1424</v>
      </c>
      <c r="X36">
        <f t="shared" si="0"/>
        <v>0.2</v>
      </c>
      <c r="Y36">
        <v>5691</v>
      </c>
      <c r="Z36">
        <v>89.4</v>
      </c>
      <c r="AA36">
        <v>5243</v>
      </c>
      <c r="AB36">
        <v>82.3</v>
      </c>
      <c r="AC36">
        <v>5232</v>
      </c>
      <c r="AD36">
        <v>82.1</v>
      </c>
      <c r="AE36">
        <v>7012</v>
      </c>
      <c r="AF36">
        <v>5264</v>
      </c>
      <c r="AG36">
        <v>70.900000000000006</v>
      </c>
      <c r="AH36">
        <v>5271</v>
      </c>
      <c r="AI36">
        <v>71</v>
      </c>
      <c r="AJ36">
        <v>5097</v>
      </c>
      <c r="AK36">
        <v>68.7</v>
      </c>
      <c r="AL36">
        <v>3641</v>
      </c>
      <c r="AM36">
        <v>2905</v>
      </c>
    </row>
    <row r="37" spans="1:39" x14ac:dyDescent="0.15">
      <c r="A37" s="104">
        <v>97</v>
      </c>
      <c r="B37" s="108" t="s">
        <v>77</v>
      </c>
      <c r="C37">
        <v>902</v>
      </c>
      <c r="D37">
        <v>832</v>
      </c>
      <c r="E37">
        <v>92.2</v>
      </c>
      <c r="F37">
        <v>895</v>
      </c>
      <c r="G37">
        <v>99.2</v>
      </c>
      <c r="H37">
        <v>877</v>
      </c>
      <c r="I37">
        <v>97.2</v>
      </c>
      <c r="J37">
        <v>469</v>
      </c>
      <c r="K37">
        <v>69.3</v>
      </c>
      <c r="L37">
        <v>868</v>
      </c>
      <c r="M37">
        <v>96.2</v>
      </c>
      <c r="N37">
        <v>833</v>
      </c>
      <c r="O37">
        <v>92.4</v>
      </c>
      <c r="P37">
        <v>881</v>
      </c>
      <c r="Q37">
        <v>890</v>
      </c>
      <c r="R37">
        <v>101</v>
      </c>
      <c r="S37">
        <v>895</v>
      </c>
      <c r="T37">
        <v>101.6</v>
      </c>
      <c r="U37">
        <v>25</v>
      </c>
      <c r="V37">
        <v>2.8376844494892168</v>
      </c>
      <c r="W37">
        <v>476</v>
      </c>
      <c r="X37">
        <f t="shared" si="0"/>
        <v>0.5</v>
      </c>
      <c r="Y37">
        <v>913</v>
      </c>
      <c r="Z37">
        <v>103.6</v>
      </c>
      <c r="AA37">
        <v>913</v>
      </c>
      <c r="AB37">
        <v>103.6</v>
      </c>
      <c r="AC37">
        <v>903</v>
      </c>
      <c r="AD37">
        <v>102.5</v>
      </c>
      <c r="AE37">
        <v>866</v>
      </c>
      <c r="AF37">
        <v>773</v>
      </c>
      <c r="AG37">
        <v>87.6</v>
      </c>
      <c r="AH37">
        <v>769</v>
      </c>
      <c r="AI37">
        <v>87.2</v>
      </c>
      <c r="AJ37">
        <v>624</v>
      </c>
      <c r="AK37">
        <v>70.7</v>
      </c>
      <c r="AL37">
        <v>707</v>
      </c>
      <c r="AM37">
        <v>252</v>
      </c>
    </row>
    <row r="38" spans="1:39" x14ac:dyDescent="0.15">
      <c r="A38" s="110">
        <v>99</v>
      </c>
      <c r="B38" s="111" t="s">
        <v>32</v>
      </c>
      <c r="C38">
        <v>1721</v>
      </c>
      <c r="D38">
        <v>1286</v>
      </c>
      <c r="E38">
        <v>74.7</v>
      </c>
      <c r="F38">
        <v>1894</v>
      </c>
      <c r="G38">
        <v>110.1</v>
      </c>
      <c r="H38">
        <v>1632</v>
      </c>
      <c r="I38">
        <v>94.8</v>
      </c>
      <c r="J38">
        <v>1121</v>
      </c>
      <c r="K38">
        <v>86.8</v>
      </c>
      <c r="L38">
        <v>1880</v>
      </c>
      <c r="M38">
        <v>109.2</v>
      </c>
      <c r="N38">
        <v>1633</v>
      </c>
      <c r="O38">
        <v>94.9</v>
      </c>
      <c r="P38">
        <v>1742</v>
      </c>
      <c r="Q38">
        <v>1803</v>
      </c>
      <c r="R38">
        <v>103.5</v>
      </c>
      <c r="S38">
        <v>1780</v>
      </c>
      <c r="T38">
        <v>102.2</v>
      </c>
      <c r="U38">
        <v>186</v>
      </c>
      <c r="V38">
        <v>10.677382319173363</v>
      </c>
      <c r="W38">
        <v>138</v>
      </c>
      <c r="X38">
        <f t="shared" si="0"/>
        <v>0.1</v>
      </c>
      <c r="Y38">
        <v>1763</v>
      </c>
      <c r="Z38">
        <v>101.2</v>
      </c>
      <c r="AA38">
        <v>1660</v>
      </c>
      <c r="AB38">
        <v>95.3</v>
      </c>
      <c r="AC38">
        <v>1651</v>
      </c>
      <c r="AD38">
        <v>94.8</v>
      </c>
      <c r="AE38">
        <v>1609</v>
      </c>
      <c r="AF38">
        <v>1150</v>
      </c>
      <c r="AG38">
        <v>72.3</v>
      </c>
      <c r="AH38">
        <v>1137</v>
      </c>
      <c r="AI38">
        <v>71.5</v>
      </c>
      <c r="AJ38">
        <v>1157</v>
      </c>
      <c r="AK38">
        <v>72.8</v>
      </c>
      <c r="AL38">
        <v>933</v>
      </c>
      <c r="AM38">
        <v>30</v>
      </c>
    </row>
    <row r="39" spans="1:39" ht="15" x14ac:dyDescent="0.2">
      <c r="A39" s="103"/>
      <c r="B39" s="112" t="s">
        <v>33</v>
      </c>
      <c r="C39">
        <v>771523</v>
      </c>
      <c r="D39">
        <v>694266</v>
      </c>
      <c r="E39">
        <v>90</v>
      </c>
      <c r="F39">
        <v>704746</v>
      </c>
      <c r="G39">
        <v>91.3</v>
      </c>
      <c r="H39">
        <v>698135</v>
      </c>
      <c r="I39">
        <v>90.5</v>
      </c>
      <c r="J39">
        <v>541764</v>
      </c>
      <c r="K39">
        <v>93.6</v>
      </c>
      <c r="L39">
        <v>700601</v>
      </c>
      <c r="M39">
        <v>90.8</v>
      </c>
      <c r="N39">
        <v>697514</v>
      </c>
      <c r="O39">
        <v>90.4</v>
      </c>
      <c r="P39">
        <v>775670</v>
      </c>
      <c r="Q39">
        <v>707886</v>
      </c>
      <c r="R39">
        <v>91.3</v>
      </c>
      <c r="S39">
        <v>711845</v>
      </c>
      <c r="T39">
        <v>91.8</v>
      </c>
      <c r="U39">
        <v>11577</v>
      </c>
      <c r="V39">
        <v>1.4925161473306947</v>
      </c>
      <c r="W39">
        <v>35223</v>
      </c>
      <c r="X39">
        <f t="shared" si="0"/>
        <v>0</v>
      </c>
      <c r="Y39">
        <v>726758</v>
      </c>
      <c r="Z39">
        <v>93.7</v>
      </c>
      <c r="AA39">
        <v>698883</v>
      </c>
      <c r="AB39">
        <v>90.1</v>
      </c>
      <c r="AC39">
        <v>696330</v>
      </c>
      <c r="AD39">
        <v>89.8</v>
      </c>
      <c r="AE39">
        <v>770724</v>
      </c>
      <c r="AF39">
        <v>691613</v>
      </c>
      <c r="AG39">
        <v>89.2</v>
      </c>
      <c r="AH39">
        <v>685784</v>
      </c>
      <c r="AI39">
        <v>88.5</v>
      </c>
      <c r="AJ39">
        <v>680231</v>
      </c>
      <c r="AK39">
        <v>87.8</v>
      </c>
      <c r="AL39">
        <v>1291876</v>
      </c>
      <c r="AM39">
        <v>388348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CD8E-8BD7-4E26-92B3-DFA2A3BCAFDF}">
  <dimension ref="A1:AM39"/>
  <sheetViews>
    <sheetView workbookViewId="0">
      <selection activeCell="J1" sqref="J1"/>
    </sheetView>
  </sheetViews>
  <sheetFormatPr baseColWidth="10" defaultColWidth="11.5" defaultRowHeight="13" x14ac:dyDescent="0.15"/>
  <sheetData>
    <row r="1" spans="1:39" ht="14" thickBot="1" x14ac:dyDescent="0.2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6" t="s">
        <v>52</v>
      </c>
      <c r="W1" s="118" t="s">
        <v>53</v>
      </c>
      <c r="X1" s="117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x14ac:dyDescent="0.15">
      <c r="A2" s="101">
        <v>91</v>
      </c>
      <c r="B2" s="102" t="s">
        <v>2</v>
      </c>
      <c r="C2">
        <v>1868</v>
      </c>
      <c r="D2">
        <v>1653</v>
      </c>
      <c r="E2">
        <v>88.5</v>
      </c>
      <c r="F2">
        <v>1639</v>
      </c>
      <c r="G2">
        <v>87.7</v>
      </c>
      <c r="H2">
        <v>1632</v>
      </c>
      <c r="I2">
        <v>87.4</v>
      </c>
      <c r="J2">
        <v>1042</v>
      </c>
      <c r="K2">
        <v>74.400000000000006</v>
      </c>
      <c r="L2">
        <v>1639</v>
      </c>
      <c r="M2">
        <v>87.7</v>
      </c>
      <c r="N2">
        <v>1636</v>
      </c>
      <c r="O2">
        <v>87.6</v>
      </c>
      <c r="P2">
        <v>1921</v>
      </c>
      <c r="Q2">
        <v>1671</v>
      </c>
      <c r="R2">
        <v>87</v>
      </c>
      <c r="S2">
        <v>954</v>
      </c>
      <c r="T2">
        <v>49.7</v>
      </c>
      <c r="U2">
        <v>13</v>
      </c>
      <c r="V2">
        <v>7.4811532485469304E-2</v>
      </c>
      <c r="W2" s="120">
        <v>27</v>
      </c>
      <c r="X2">
        <f>ROUND(W2/P2*100,1)</f>
        <v>1.4</v>
      </c>
      <c r="Y2">
        <v>1674</v>
      </c>
      <c r="Z2">
        <v>87.1</v>
      </c>
      <c r="AA2">
        <v>1671</v>
      </c>
      <c r="AB2">
        <v>87</v>
      </c>
      <c r="AC2">
        <v>1519</v>
      </c>
      <c r="AD2">
        <v>79.099999999999994</v>
      </c>
      <c r="AE2">
        <v>1821</v>
      </c>
      <c r="AF2">
        <v>1470</v>
      </c>
      <c r="AG2">
        <v>80.7</v>
      </c>
      <c r="AH2">
        <v>1448</v>
      </c>
      <c r="AI2">
        <v>79.5</v>
      </c>
      <c r="AJ2">
        <v>1417</v>
      </c>
      <c r="AK2">
        <v>77.8</v>
      </c>
      <c r="AL2">
        <v>1248</v>
      </c>
      <c r="AM2">
        <v>465</v>
      </c>
    </row>
    <row r="3" spans="1:39" x14ac:dyDescent="0.15">
      <c r="A3" s="104" t="s">
        <v>3</v>
      </c>
      <c r="B3" s="105" t="s">
        <v>4</v>
      </c>
      <c r="C3">
        <v>78320</v>
      </c>
      <c r="D3">
        <v>73821</v>
      </c>
      <c r="E3">
        <v>94.3</v>
      </c>
      <c r="F3">
        <v>76545</v>
      </c>
      <c r="G3">
        <v>97.7</v>
      </c>
      <c r="H3">
        <v>75557</v>
      </c>
      <c r="I3">
        <v>96.5</v>
      </c>
      <c r="J3">
        <v>41847</v>
      </c>
      <c r="K3">
        <v>71.2</v>
      </c>
      <c r="L3">
        <v>76442</v>
      </c>
      <c r="M3">
        <v>97.6</v>
      </c>
      <c r="N3">
        <v>75364</v>
      </c>
      <c r="O3">
        <v>96.2</v>
      </c>
      <c r="P3">
        <v>80214</v>
      </c>
      <c r="Q3">
        <v>77596</v>
      </c>
      <c r="R3">
        <v>96.7</v>
      </c>
      <c r="S3">
        <v>44959</v>
      </c>
      <c r="T3">
        <v>56</v>
      </c>
      <c r="U3">
        <v>961</v>
      </c>
      <c r="V3">
        <v>1.198045229012392</v>
      </c>
      <c r="W3" s="120">
        <v>1602</v>
      </c>
      <c r="X3">
        <f t="shared" ref="X3:X39" si="0">ROUND(W3/P3*100,1)</f>
        <v>2</v>
      </c>
      <c r="Y3">
        <v>79087</v>
      </c>
      <c r="Z3">
        <v>98.6</v>
      </c>
      <c r="AA3">
        <v>75890</v>
      </c>
      <c r="AB3">
        <v>94.6</v>
      </c>
      <c r="AC3">
        <v>75914</v>
      </c>
      <c r="AD3">
        <v>94.6</v>
      </c>
      <c r="AE3">
        <v>86690</v>
      </c>
      <c r="AF3">
        <v>75188</v>
      </c>
      <c r="AG3">
        <v>86.7</v>
      </c>
      <c r="AH3">
        <v>75195</v>
      </c>
      <c r="AI3">
        <v>86.7</v>
      </c>
      <c r="AJ3">
        <v>75880</v>
      </c>
      <c r="AK3">
        <v>87.5</v>
      </c>
      <c r="AL3">
        <v>334905</v>
      </c>
      <c r="AM3">
        <v>53883</v>
      </c>
    </row>
    <row r="4" spans="1:39" x14ac:dyDescent="0.15">
      <c r="A4" s="104">
        <v>81</v>
      </c>
      <c r="B4" s="106" t="s">
        <v>5</v>
      </c>
      <c r="C4">
        <v>4432</v>
      </c>
      <c r="D4">
        <v>4131</v>
      </c>
      <c r="E4">
        <v>93.2</v>
      </c>
      <c r="F4">
        <v>4323</v>
      </c>
      <c r="G4">
        <v>97.5</v>
      </c>
      <c r="H4">
        <v>4241</v>
      </c>
      <c r="I4">
        <v>95.7</v>
      </c>
      <c r="J4">
        <v>1148</v>
      </c>
      <c r="K4">
        <v>34.5</v>
      </c>
      <c r="L4">
        <v>4358</v>
      </c>
      <c r="M4">
        <v>98.3</v>
      </c>
      <c r="N4">
        <v>4242</v>
      </c>
      <c r="O4">
        <v>95.7</v>
      </c>
      <c r="P4">
        <v>4580</v>
      </c>
      <c r="Q4">
        <v>4315</v>
      </c>
      <c r="R4">
        <v>94.2</v>
      </c>
      <c r="S4">
        <v>2330</v>
      </c>
      <c r="T4">
        <v>50.9</v>
      </c>
      <c r="U4">
        <v>82</v>
      </c>
      <c r="V4">
        <v>1.7903930131004366</v>
      </c>
      <c r="W4" s="120">
        <v>84</v>
      </c>
      <c r="X4">
        <f t="shared" si="0"/>
        <v>1.8</v>
      </c>
      <c r="Y4">
        <v>4331</v>
      </c>
      <c r="Z4">
        <v>94.6</v>
      </c>
      <c r="AA4">
        <v>4467</v>
      </c>
      <c r="AB4">
        <v>97.5</v>
      </c>
      <c r="AC4">
        <v>4462</v>
      </c>
      <c r="AD4">
        <v>97.4</v>
      </c>
      <c r="AE4">
        <v>4956</v>
      </c>
      <c r="AF4">
        <v>4509</v>
      </c>
      <c r="AG4">
        <v>91</v>
      </c>
      <c r="AH4">
        <v>4510</v>
      </c>
      <c r="AI4">
        <v>91</v>
      </c>
      <c r="AJ4">
        <v>4509</v>
      </c>
      <c r="AK4">
        <v>91</v>
      </c>
      <c r="AL4">
        <v>3793</v>
      </c>
      <c r="AM4">
        <v>2331</v>
      </c>
    </row>
    <row r="5" spans="1:39" x14ac:dyDescent="0.15">
      <c r="A5" s="104" t="s">
        <v>6</v>
      </c>
      <c r="B5" s="106" t="s">
        <v>7</v>
      </c>
      <c r="C5">
        <v>20535</v>
      </c>
      <c r="D5">
        <v>20476</v>
      </c>
      <c r="E5">
        <v>99.7</v>
      </c>
      <c r="F5">
        <v>19132</v>
      </c>
      <c r="G5">
        <v>93.2</v>
      </c>
      <c r="H5">
        <v>19667</v>
      </c>
      <c r="I5">
        <v>95.8</v>
      </c>
      <c r="J5">
        <v>7581</v>
      </c>
      <c r="K5">
        <v>49.2</v>
      </c>
      <c r="L5">
        <v>19001</v>
      </c>
      <c r="M5">
        <v>92.5</v>
      </c>
      <c r="N5">
        <v>19648</v>
      </c>
      <c r="O5">
        <v>95.7</v>
      </c>
      <c r="P5">
        <v>20744</v>
      </c>
      <c r="Q5">
        <v>20501</v>
      </c>
      <c r="R5">
        <v>98.8</v>
      </c>
      <c r="S5">
        <v>11386</v>
      </c>
      <c r="T5">
        <v>54.9</v>
      </c>
      <c r="U5">
        <v>155</v>
      </c>
      <c r="V5">
        <v>0.74720401079830312</v>
      </c>
      <c r="W5" s="120">
        <v>235</v>
      </c>
      <c r="X5">
        <f t="shared" si="0"/>
        <v>1.1000000000000001</v>
      </c>
      <c r="Y5">
        <v>20591</v>
      </c>
      <c r="Z5">
        <v>99.3</v>
      </c>
      <c r="AA5">
        <v>20153</v>
      </c>
      <c r="AB5">
        <v>97.2</v>
      </c>
      <c r="AC5">
        <v>20619</v>
      </c>
      <c r="AD5">
        <v>99.4</v>
      </c>
      <c r="AE5">
        <v>21432</v>
      </c>
      <c r="AF5">
        <v>19054</v>
      </c>
      <c r="AG5">
        <v>88.9</v>
      </c>
      <c r="AH5">
        <v>18074</v>
      </c>
      <c r="AI5">
        <v>84.3</v>
      </c>
      <c r="AJ5">
        <v>18429</v>
      </c>
      <c r="AK5">
        <v>86</v>
      </c>
      <c r="AL5">
        <v>10474</v>
      </c>
      <c r="AM5">
        <v>7201</v>
      </c>
    </row>
    <row r="6" spans="1:39" ht="26" x14ac:dyDescent="0.15">
      <c r="A6" s="104" t="s">
        <v>8</v>
      </c>
      <c r="B6" s="107" t="s">
        <v>9</v>
      </c>
      <c r="C6">
        <v>21306</v>
      </c>
      <c r="D6">
        <v>20920</v>
      </c>
      <c r="E6">
        <v>98.2</v>
      </c>
      <c r="F6">
        <v>21102</v>
      </c>
      <c r="G6">
        <v>99</v>
      </c>
      <c r="H6">
        <v>21123</v>
      </c>
      <c r="I6">
        <v>99.1</v>
      </c>
      <c r="J6">
        <v>12871</v>
      </c>
      <c r="K6">
        <v>80.5</v>
      </c>
      <c r="L6">
        <v>20805</v>
      </c>
      <c r="M6">
        <v>97.6</v>
      </c>
      <c r="N6">
        <v>20914</v>
      </c>
      <c r="O6">
        <v>98.2</v>
      </c>
      <c r="P6">
        <v>21444</v>
      </c>
      <c r="Q6">
        <v>21022</v>
      </c>
      <c r="R6">
        <v>98</v>
      </c>
      <c r="S6">
        <v>12916</v>
      </c>
      <c r="T6">
        <v>60.2</v>
      </c>
      <c r="U6">
        <v>150</v>
      </c>
      <c r="V6">
        <v>0.69949636261891435</v>
      </c>
      <c r="W6" s="120">
        <v>194</v>
      </c>
      <c r="X6">
        <f t="shared" si="0"/>
        <v>0.9</v>
      </c>
      <c r="Y6">
        <v>21033</v>
      </c>
      <c r="Z6">
        <v>98.1</v>
      </c>
      <c r="AA6">
        <v>20938</v>
      </c>
      <c r="AB6">
        <v>97.6</v>
      </c>
      <c r="AC6">
        <v>20770</v>
      </c>
      <c r="AD6">
        <v>96.9</v>
      </c>
      <c r="AE6">
        <v>21943</v>
      </c>
      <c r="AF6">
        <v>17045</v>
      </c>
      <c r="AG6">
        <v>77.7</v>
      </c>
      <c r="AH6">
        <v>17031</v>
      </c>
      <c r="AI6">
        <v>77.599999999999994</v>
      </c>
      <c r="AJ6">
        <v>16980</v>
      </c>
      <c r="AK6">
        <v>77.400000000000006</v>
      </c>
      <c r="AL6">
        <v>25568</v>
      </c>
      <c r="AM6">
        <v>12956</v>
      </c>
    </row>
    <row r="7" spans="1:39" x14ac:dyDescent="0.15">
      <c r="A7" s="104">
        <v>11</v>
      </c>
      <c r="B7" s="106" t="s">
        <v>68</v>
      </c>
      <c r="C7">
        <v>108426</v>
      </c>
      <c r="D7">
        <v>98282</v>
      </c>
      <c r="E7">
        <v>90.6</v>
      </c>
      <c r="F7">
        <v>103626</v>
      </c>
      <c r="G7">
        <v>95.6</v>
      </c>
      <c r="H7">
        <v>102925</v>
      </c>
      <c r="I7">
        <v>94.9</v>
      </c>
      <c r="J7">
        <v>53286</v>
      </c>
      <c r="K7">
        <v>65.5</v>
      </c>
      <c r="L7">
        <v>103570</v>
      </c>
      <c r="M7">
        <v>95.5</v>
      </c>
      <c r="N7">
        <v>104637</v>
      </c>
      <c r="O7">
        <v>96.5</v>
      </c>
      <c r="P7">
        <v>105297</v>
      </c>
      <c r="Q7">
        <v>103138</v>
      </c>
      <c r="R7">
        <v>97.9</v>
      </c>
      <c r="S7">
        <v>56392</v>
      </c>
      <c r="T7">
        <v>53.6</v>
      </c>
      <c r="U7">
        <v>442</v>
      </c>
      <c r="V7">
        <v>0.41976504553785959</v>
      </c>
      <c r="W7" s="120">
        <v>733</v>
      </c>
      <c r="X7">
        <f t="shared" si="0"/>
        <v>0.7</v>
      </c>
      <c r="Y7">
        <v>107677</v>
      </c>
      <c r="Z7">
        <v>102.3</v>
      </c>
      <c r="AA7">
        <v>100121</v>
      </c>
      <c r="AB7">
        <v>95.1</v>
      </c>
      <c r="AC7">
        <v>100042</v>
      </c>
      <c r="AD7">
        <v>95</v>
      </c>
      <c r="AE7">
        <v>109123</v>
      </c>
      <c r="AF7">
        <v>97690</v>
      </c>
      <c r="AG7">
        <v>89.5</v>
      </c>
      <c r="AH7">
        <v>100818</v>
      </c>
      <c r="AI7">
        <v>92.4</v>
      </c>
      <c r="AJ7">
        <v>97854</v>
      </c>
      <c r="AK7">
        <v>89.7</v>
      </c>
      <c r="AL7">
        <v>409794</v>
      </c>
      <c r="AM7">
        <v>60770</v>
      </c>
    </row>
    <row r="8" spans="1:39" x14ac:dyDescent="0.15">
      <c r="A8" s="104">
        <v>13</v>
      </c>
      <c r="B8" s="106" t="s">
        <v>10</v>
      </c>
      <c r="C8">
        <v>22593</v>
      </c>
      <c r="D8">
        <v>18316</v>
      </c>
      <c r="E8">
        <v>81.099999999999994</v>
      </c>
      <c r="F8">
        <v>17893</v>
      </c>
      <c r="G8">
        <v>79.2</v>
      </c>
      <c r="H8">
        <v>18029</v>
      </c>
      <c r="I8">
        <v>79.8</v>
      </c>
      <c r="J8">
        <v>9981</v>
      </c>
      <c r="K8">
        <v>58.9</v>
      </c>
      <c r="L8">
        <v>17835</v>
      </c>
      <c r="M8">
        <v>78.900000000000006</v>
      </c>
      <c r="N8">
        <v>18017</v>
      </c>
      <c r="O8">
        <v>79.7</v>
      </c>
      <c r="P8">
        <v>22971</v>
      </c>
      <c r="Q8">
        <v>19350</v>
      </c>
      <c r="R8">
        <v>84.2</v>
      </c>
      <c r="S8">
        <v>11914</v>
      </c>
      <c r="T8">
        <v>51.9</v>
      </c>
      <c r="U8">
        <v>168</v>
      </c>
      <c r="V8">
        <v>0.73135692830090115</v>
      </c>
      <c r="W8" s="120">
        <v>527</v>
      </c>
      <c r="X8">
        <f t="shared" si="0"/>
        <v>2.2999999999999998</v>
      </c>
      <c r="Y8">
        <v>19322</v>
      </c>
      <c r="Z8">
        <v>84.1</v>
      </c>
      <c r="AA8">
        <v>19543</v>
      </c>
      <c r="AB8">
        <v>85.1</v>
      </c>
      <c r="AC8">
        <v>19432</v>
      </c>
      <c r="AD8">
        <v>84.6</v>
      </c>
      <c r="AE8">
        <v>21359</v>
      </c>
      <c r="AF8">
        <v>17368</v>
      </c>
      <c r="AG8">
        <v>81.3</v>
      </c>
      <c r="AH8">
        <v>17289</v>
      </c>
      <c r="AI8">
        <v>80.900000000000006</v>
      </c>
      <c r="AJ8">
        <v>17087</v>
      </c>
      <c r="AK8">
        <v>80</v>
      </c>
      <c r="AL8">
        <v>24688</v>
      </c>
      <c r="AM8">
        <v>11218</v>
      </c>
    </row>
    <row r="9" spans="1:39" x14ac:dyDescent="0.15">
      <c r="A9" s="104">
        <v>13001</v>
      </c>
      <c r="B9" s="107" t="s">
        <v>11</v>
      </c>
      <c r="C9">
        <v>18882</v>
      </c>
      <c r="D9">
        <v>18133</v>
      </c>
      <c r="E9">
        <v>96</v>
      </c>
      <c r="F9">
        <v>18688</v>
      </c>
      <c r="G9">
        <v>99</v>
      </c>
      <c r="H9">
        <v>18576</v>
      </c>
      <c r="I9">
        <v>98.4</v>
      </c>
      <c r="J9">
        <v>11907</v>
      </c>
      <c r="K9">
        <v>84.1</v>
      </c>
      <c r="L9">
        <v>18797</v>
      </c>
      <c r="M9">
        <v>99.5</v>
      </c>
      <c r="N9">
        <v>18711</v>
      </c>
      <c r="O9">
        <v>99.1</v>
      </c>
      <c r="P9">
        <v>18959</v>
      </c>
      <c r="Q9">
        <v>18866</v>
      </c>
      <c r="R9">
        <v>99.5</v>
      </c>
      <c r="S9">
        <v>10878</v>
      </c>
      <c r="T9">
        <v>57.4</v>
      </c>
      <c r="U9">
        <v>91</v>
      </c>
      <c r="V9">
        <v>0.47998312147265154</v>
      </c>
      <c r="W9" s="120">
        <v>150</v>
      </c>
      <c r="X9">
        <f t="shared" si="0"/>
        <v>0.8</v>
      </c>
      <c r="Y9">
        <v>18854</v>
      </c>
      <c r="Z9">
        <v>99.4</v>
      </c>
      <c r="AA9">
        <v>17681</v>
      </c>
      <c r="AB9">
        <v>93.3</v>
      </c>
      <c r="AC9">
        <v>17623</v>
      </c>
      <c r="AD9">
        <v>93</v>
      </c>
      <c r="AE9">
        <v>18768</v>
      </c>
      <c r="AF9">
        <v>15103</v>
      </c>
      <c r="AG9">
        <v>80.5</v>
      </c>
      <c r="AH9">
        <v>14961</v>
      </c>
      <c r="AI9">
        <v>79.7</v>
      </c>
      <c r="AJ9">
        <v>15046</v>
      </c>
      <c r="AK9">
        <v>80.2</v>
      </c>
      <c r="AL9">
        <v>13158</v>
      </c>
      <c r="AM9">
        <v>14083</v>
      </c>
    </row>
    <row r="10" spans="1:39" x14ac:dyDescent="0.15">
      <c r="A10" s="104">
        <v>15</v>
      </c>
      <c r="B10" s="108" t="s">
        <v>69</v>
      </c>
      <c r="C10">
        <v>16944</v>
      </c>
      <c r="D10">
        <v>15797</v>
      </c>
      <c r="E10">
        <v>93.2</v>
      </c>
      <c r="F10">
        <v>16025</v>
      </c>
      <c r="G10">
        <v>94.6</v>
      </c>
      <c r="H10">
        <v>15881</v>
      </c>
      <c r="I10">
        <v>93.7</v>
      </c>
      <c r="J10">
        <v>11598</v>
      </c>
      <c r="K10">
        <v>91.3</v>
      </c>
      <c r="L10">
        <v>16050</v>
      </c>
      <c r="M10">
        <v>94.7</v>
      </c>
      <c r="N10">
        <v>15890</v>
      </c>
      <c r="O10">
        <v>93.8</v>
      </c>
      <c r="P10">
        <v>17377</v>
      </c>
      <c r="Q10">
        <v>16238</v>
      </c>
      <c r="R10">
        <v>93.4</v>
      </c>
      <c r="S10">
        <v>9036</v>
      </c>
      <c r="T10">
        <v>52</v>
      </c>
      <c r="U10">
        <v>80</v>
      </c>
      <c r="V10">
        <v>0.46037866144904183</v>
      </c>
      <c r="W10" s="120">
        <v>353</v>
      </c>
      <c r="X10">
        <f t="shared" si="0"/>
        <v>2</v>
      </c>
      <c r="Y10">
        <v>16236</v>
      </c>
      <c r="Z10">
        <v>93.4</v>
      </c>
      <c r="AA10">
        <v>16424</v>
      </c>
      <c r="AB10">
        <v>94.5</v>
      </c>
      <c r="AC10">
        <v>16447</v>
      </c>
      <c r="AD10">
        <v>94.6</v>
      </c>
      <c r="AE10">
        <v>19251</v>
      </c>
      <c r="AF10">
        <v>17596</v>
      </c>
      <c r="AG10">
        <v>91.4</v>
      </c>
      <c r="AH10">
        <v>17609</v>
      </c>
      <c r="AI10">
        <v>91.5</v>
      </c>
      <c r="AJ10">
        <v>17558</v>
      </c>
      <c r="AK10">
        <v>91.2</v>
      </c>
      <c r="AL10">
        <v>51443</v>
      </c>
      <c r="AM10">
        <v>11126</v>
      </c>
    </row>
    <row r="11" spans="1:39" x14ac:dyDescent="0.15">
      <c r="A11" s="104">
        <v>17</v>
      </c>
      <c r="B11" s="108" t="s">
        <v>12</v>
      </c>
      <c r="C11">
        <v>10446</v>
      </c>
      <c r="D11">
        <v>9952</v>
      </c>
      <c r="E11">
        <v>95.3</v>
      </c>
      <c r="F11">
        <v>9756</v>
      </c>
      <c r="G11">
        <v>93.4</v>
      </c>
      <c r="H11">
        <v>9915</v>
      </c>
      <c r="I11">
        <v>94.9</v>
      </c>
      <c r="J11">
        <v>6634</v>
      </c>
      <c r="K11">
        <v>84.7</v>
      </c>
      <c r="L11">
        <v>9759</v>
      </c>
      <c r="M11">
        <v>93.4</v>
      </c>
      <c r="N11">
        <v>9922</v>
      </c>
      <c r="O11">
        <v>95</v>
      </c>
      <c r="P11">
        <v>10645</v>
      </c>
      <c r="Q11">
        <v>10111</v>
      </c>
      <c r="R11">
        <v>95</v>
      </c>
      <c r="S11">
        <v>5416</v>
      </c>
      <c r="T11">
        <v>50.9</v>
      </c>
      <c r="U11">
        <v>66</v>
      </c>
      <c r="V11">
        <v>0.6200093940817285</v>
      </c>
      <c r="W11" s="120">
        <v>55</v>
      </c>
      <c r="X11">
        <f t="shared" si="0"/>
        <v>0.5</v>
      </c>
      <c r="Y11">
        <v>10092</v>
      </c>
      <c r="Z11">
        <v>94.8</v>
      </c>
      <c r="AA11">
        <v>9918</v>
      </c>
      <c r="AB11">
        <v>93.2</v>
      </c>
      <c r="AC11">
        <v>10131</v>
      </c>
      <c r="AD11">
        <v>95.2</v>
      </c>
      <c r="AE11">
        <v>11692</v>
      </c>
      <c r="AF11">
        <v>10248</v>
      </c>
      <c r="AG11">
        <v>87.6</v>
      </c>
      <c r="AH11">
        <v>10161</v>
      </c>
      <c r="AI11">
        <v>86.9</v>
      </c>
      <c r="AJ11">
        <v>10009</v>
      </c>
      <c r="AK11">
        <v>85.6</v>
      </c>
      <c r="AL11">
        <v>46084</v>
      </c>
      <c r="AM11">
        <v>6017</v>
      </c>
    </row>
    <row r="12" spans="1:39" x14ac:dyDescent="0.15">
      <c r="A12" s="104">
        <v>18</v>
      </c>
      <c r="B12" s="106" t="s">
        <v>70</v>
      </c>
      <c r="C12">
        <v>9738</v>
      </c>
      <c r="D12">
        <v>6927</v>
      </c>
      <c r="E12">
        <v>71.099999999999994</v>
      </c>
      <c r="F12">
        <v>7499</v>
      </c>
      <c r="G12">
        <v>77</v>
      </c>
      <c r="H12">
        <v>7282</v>
      </c>
      <c r="I12">
        <v>74.8</v>
      </c>
      <c r="J12">
        <v>4629</v>
      </c>
      <c r="K12">
        <v>63.4</v>
      </c>
      <c r="L12">
        <v>7498</v>
      </c>
      <c r="M12">
        <v>77</v>
      </c>
      <c r="N12">
        <v>7280</v>
      </c>
      <c r="O12">
        <v>74.8</v>
      </c>
      <c r="P12">
        <v>9836</v>
      </c>
      <c r="Q12">
        <v>7574</v>
      </c>
      <c r="R12">
        <v>77</v>
      </c>
      <c r="S12">
        <v>4541</v>
      </c>
      <c r="T12">
        <v>46.2</v>
      </c>
      <c r="U12">
        <v>125</v>
      </c>
      <c r="V12">
        <v>1.2708418056120374</v>
      </c>
      <c r="W12" s="120">
        <v>295</v>
      </c>
      <c r="X12">
        <f t="shared" si="0"/>
        <v>3</v>
      </c>
      <c r="Y12">
        <v>7580</v>
      </c>
      <c r="Z12">
        <v>77.099999999999994</v>
      </c>
      <c r="AA12">
        <v>7665</v>
      </c>
      <c r="AB12">
        <v>77.900000000000006</v>
      </c>
      <c r="AC12">
        <v>7684</v>
      </c>
      <c r="AD12">
        <v>78.099999999999994</v>
      </c>
      <c r="AE12">
        <v>9828</v>
      </c>
      <c r="AF12">
        <v>7289</v>
      </c>
      <c r="AG12">
        <v>74.2</v>
      </c>
      <c r="AH12">
        <v>7290</v>
      </c>
      <c r="AI12">
        <v>74.2</v>
      </c>
      <c r="AJ12">
        <v>7288</v>
      </c>
      <c r="AK12">
        <v>74.2</v>
      </c>
      <c r="AL12">
        <v>13541</v>
      </c>
      <c r="AM12">
        <v>5755</v>
      </c>
    </row>
    <row r="13" spans="1:39" x14ac:dyDescent="0.15">
      <c r="A13" s="104">
        <v>85</v>
      </c>
      <c r="B13" s="108" t="s">
        <v>13</v>
      </c>
      <c r="C13">
        <v>7951</v>
      </c>
      <c r="D13">
        <v>7291</v>
      </c>
      <c r="E13">
        <v>91.7</v>
      </c>
      <c r="F13">
        <v>7275</v>
      </c>
      <c r="G13">
        <v>91.5</v>
      </c>
      <c r="H13">
        <v>7465</v>
      </c>
      <c r="I13">
        <v>93.9</v>
      </c>
      <c r="J13">
        <v>3876</v>
      </c>
      <c r="K13">
        <v>65</v>
      </c>
      <c r="L13">
        <v>7272</v>
      </c>
      <c r="M13">
        <v>91.5</v>
      </c>
      <c r="N13">
        <v>7468</v>
      </c>
      <c r="O13">
        <v>93.9</v>
      </c>
      <c r="P13">
        <v>8021</v>
      </c>
      <c r="Q13">
        <v>7483</v>
      </c>
      <c r="R13">
        <v>93.3</v>
      </c>
      <c r="S13">
        <v>3913</v>
      </c>
      <c r="T13">
        <v>48.8</v>
      </c>
      <c r="U13">
        <v>9</v>
      </c>
      <c r="V13">
        <v>0.1122054606657524</v>
      </c>
      <c r="W13" s="120">
        <v>30</v>
      </c>
      <c r="X13">
        <f t="shared" si="0"/>
        <v>0.4</v>
      </c>
      <c r="Y13">
        <v>7497</v>
      </c>
      <c r="Z13">
        <v>93.5</v>
      </c>
      <c r="AA13">
        <v>7484</v>
      </c>
      <c r="AB13">
        <v>93.3</v>
      </c>
      <c r="AC13">
        <v>7523</v>
      </c>
      <c r="AD13">
        <v>93.8</v>
      </c>
      <c r="AE13">
        <v>7604</v>
      </c>
      <c r="AF13">
        <v>7185</v>
      </c>
      <c r="AG13">
        <v>94.5</v>
      </c>
      <c r="AH13">
        <v>7190</v>
      </c>
      <c r="AI13">
        <v>94.6</v>
      </c>
      <c r="AJ13">
        <v>7185</v>
      </c>
      <c r="AK13">
        <v>94.5</v>
      </c>
      <c r="AL13">
        <v>7589</v>
      </c>
      <c r="AM13">
        <v>4178</v>
      </c>
    </row>
    <row r="14" spans="1:39" x14ac:dyDescent="0.15">
      <c r="A14" s="104">
        <v>19</v>
      </c>
      <c r="B14" s="106" t="s">
        <v>14</v>
      </c>
      <c r="C14">
        <v>23215</v>
      </c>
      <c r="D14">
        <v>20505</v>
      </c>
      <c r="E14">
        <v>88.3</v>
      </c>
      <c r="F14">
        <v>20973</v>
      </c>
      <c r="G14">
        <v>90.3</v>
      </c>
      <c r="H14">
        <v>20777</v>
      </c>
      <c r="I14">
        <v>89.5</v>
      </c>
      <c r="J14">
        <v>11269</v>
      </c>
      <c r="K14">
        <v>64.7</v>
      </c>
      <c r="L14">
        <v>21016</v>
      </c>
      <c r="M14">
        <v>90.5</v>
      </c>
      <c r="N14">
        <v>20794</v>
      </c>
      <c r="O14">
        <v>89.6</v>
      </c>
      <c r="P14">
        <v>23423</v>
      </c>
      <c r="Q14">
        <v>21480</v>
      </c>
      <c r="R14">
        <v>91.7</v>
      </c>
      <c r="S14">
        <v>11093</v>
      </c>
      <c r="T14">
        <v>47.4</v>
      </c>
      <c r="U14">
        <v>86</v>
      </c>
      <c r="V14">
        <v>0.36716048328565937</v>
      </c>
      <c r="W14" s="120">
        <v>145</v>
      </c>
      <c r="X14">
        <f t="shared" si="0"/>
        <v>0.6</v>
      </c>
      <c r="Y14">
        <v>21429</v>
      </c>
      <c r="Z14">
        <v>91.5</v>
      </c>
      <c r="AA14">
        <v>21473</v>
      </c>
      <c r="AB14">
        <v>91.7</v>
      </c>
      <c r="AC14">
        <v>21099</v>
      </c>
      <c r="AD14">
        <v>90.1</v>
      </c>
      <c r="AE14">
        <v>23668</v>
      </c>
      <c r="AF14">
        <v>20744</v>
      </c>
      <c r="AG14">
        <v>87.6</v>
      </c>
      <c r="AH14">
        <v>20545</v>
      </c>
      <c r="AI14">
        <v>86.8</v>
      </c>
      <c r="AJ14">
        <v>20606</v>
      </c>
      <c r="AK14">
        <v>87.1</v>
      </c>
      <c r="AL14">
        <v>55432</v>
      </c>
      <c r="AM14">
        <v>11184</v>
      </c>
    </row>
    <row r="15" spans="1:39" x14ac:dyDescent="0.15">
      <c r="A15" s="104">
        <v>20</v>
      </c>
      <c r="B15" s="106" t="s">
        <v>15</v>
      </c>
      <c r="C15">
        <v>23684</v>
      </c>
      <c r="D15">
        <v>22298</v>
      </c>
      <c r="E15">
        <v>94.1</v>
      </c>
      <c r="F15">
        <v>22258</v>
      </c>
      <c r="G15">
        <v>94</v>
      </c>
      <c r="H15">
        <v>22596</v>
      </c>
      <c r="I15">
        <v>95.4</v>
      </c>
      <c r="J15">
        <v>14979</v>
      </c>
      <c r="K15">
        <v>84.3</v>
      </c>
      <c r="L15">
        <v>22281</v>
      </c>
      <c r="M15">
        <v>94.1</v>
      </c>
      <c r="N15">
        <v>22576</v>
      </c>
      <c r="O15">
        <v>95.3</v>
      </c>
      <c r="P15">
        <v>24220</v>
      </c>
      <c r="Q15">
        <v>23198</v>
      </c>
      <c r="R15">
        <v>95.8</v>
      </c>
      <c r="S15">
        <v>13729</v>
      </c>
      <c r="T15">
        <v>56.7</v>
      </c>
      <c r="U15">
        <v>196</v>
      </c>
      <c r="V15">
        <v>0.80924855491329473</v>
      </c>
      <c r="W15" s="120">
        <v>285</v>
      </c>
      <c r="X15">
        <f t="shared" si="0"/>
        <v>1.2</v>
      </c>
      <c r="Y15">
        <v>23221</v>
      </c>
      <c r="Z15">
        <v>95.9</v>
      </c>
      <c r="AA15">
        <v>23110</v>
      </c>
      <c r="AB15">
        <v>95.4</v>
      </c>
      <c r="AC15">
        <v>23262</v>
      </c>
      <c r="AD15">
        <v>96</v>
      </c>
      <c r="AE15">
        <v>23312</v>
      </c>
      <c r="AF15">
        <v>20604</v>
      </c>
      <c r="AG15">
        <v>88.4</v>
      </c>
      <c r="AH15">
        <v>20381</v>
      </c>
      <c r="AI15">
        <v>87.4</v>
      </c>
      <c r="AJ15">
        <v>20470</v>
      </c>
      <c r="AK15">
        <v>87.8</v>
      </c>
      <c r="AL15">
        <v>31315</v>
      </c>
      <c r="AM15">
        <v>16278</v>
      </c>
    </row>
    <row r="16" spans="1:39" x14ac:dyDescent="0.15">
      <c r="A16" s="104">
        <v>25</v>
      </c>
      <c r="B16" s="106" t="s">
        <v>71</v>
      </c>
      <c r="C16">
        <v>11216</v>
      </c>
      <c r="D16">
        <v>9230</v>
      </c>
      <c r="E16">
        <v>82.3</v>
      </c>
      <c r="F16">
        <v>10789</v>
      </c>
      <c r="G16">
        <v>96.2</v>
      </c>
      <c r="H16">
        <v>9493</v>
      </c>
      <c r="I16">
        <v>84.6</v>
      </c>
      <c r="J16">
        <v>4856</v>
      </c>
      <c r="K16">
        <v>57.7</v>
      </c>
      <c r="L16">
        <v>10771</v>
      </c>
      <c r="M16">
        <v>96</v>
      </c>
      <c r="N16">
        <v>9526</v>
      </c>
      <c r="O16">
        <v>84.9</v>
      </c>
      <c r="P16">
        <v>12072</v>
      </c>
      <c r="Q16">
        <v>11066</v>
      </c>
      <c r="R16">
        <v>91.7</v>
      </c>
      <c r="S16">
        <v>7079</v>
      </c>
      <c r="T16">
        <v>58.6</v>
      </c>
      <c r="U16">
        <v>374</v>
      </c>
      <c r="V16">
        <v>3.0980781974817759</v>
      </c>
      <c r="W16" s="120">
        <v>227</v>
      </c>
      <c r="X16">
        <f t="shared" si="0"/>
        <v>1.9</v>
      </c>
      <c r="Y16">
        <v>11045</v>
      </c>
      <c r="Z16">
        <v>91.5</v>
      </c>
      <c r="AA16">
        <v>10549</v>
      </c>
      <c r="AB16">
        <v>87.4</v>
      </c>
      <c r="AC16">
        <v>10550</v>
      </c>
      <c r="AD16">
        <v>87.4</v>
      </c>
      <c r="AE16">
        <v>10805</v>
      </c>
      <c r="AF16">
        <v>7956</v>
      </c>
      <c r="AG16">
        <v>73.599999999999994</v>
      </c>
      <c r="AH16">
        <v>7957</v>
      </c>
      <c r="AI16">
        <v>73.599999999999994</v>
      </c>
      <c r="AJ16">
        <v>7899</v>
      </c>
      <c r="AK16">
        <v>73.099999999999994</v>
      </c>
      <c r="AL16">
        <v>7886</v>
      </c>
      <c r="AM16">
        <v>4799</v>
      </c>
    </row>
    <row r="17" spans="1:39" x14ac:dyDescent="0.15">
      <c r="A17" s="104">
        <v>23</v>
      </c>
      <c r="B17" s="106" t="s">
        <v>72</v>
      </c>
      <c r="C17">
        <v>32878</v>
      </c>
      <c r="D17">
        <v>29775</v>
      </c>
      <c r="E17">
        <v>90.6</v>
      </c>
      <c r="F17">
        <v>28904</v>
      </c>
      <c r="G17">
        <v>87.9</v>
      </c>
      <c r="H17">
        <v>29208</v>
      </c>
      <c r="I17">
        <v>88.8</v>
      </c>
      <c r="J17">
        <v>18318</v>
      </c>
      <c r="K17">
        <v>74.3</v>
      </c>
      <c r="L17">
        <v>28939</v>
      </c>
      <c r="M17">
        <v>88</v>
      </c>
      <c r="N17">
        <v>29224</v>
      </c>
      <c r="O17">
        <v>88.9</v>
      </c>
      <c r="P17">
        <v>32983</v>
      </c>
      <c r="Q17">
        <v>28691</v>
      </c>
      <c r="R17">
        <v>87</v>
      </c>
      <c r="S17">
        <v>16425</v>
      </c>
      <c r="T17">
        <v>49.8</v>
      </c>
      <c r="U17">
        <v>156</v>
      </c>
      <c r="V17">
        <v>0.47297092441560801</v>
      </c>
      <c r="W17" s="120">
        <v>239</v>
      </c>
      <c r="X17">
        <f t="shared" si="0"/>
        <v>0.7</v>
      </c>
      <c r="Y17">
        <v>28747</v>
      </c>
      <c r="Z17">
        <v>87.2</v>
      </c>
      <c r="AA17">
        <v>27379</v>
      </c>
      <c r="AB17">
        <v>83</v>
      </c>
      <c r="AC17">
        <v>27413</v>
      </c>
      <c r="AD17">
        <v>83.1</v>
      </c>
      <c r="AE17">
        <v>33254</v>
      </c>
      <c r="AF17">
        <v>26778</v>
      </c>
      <c r="AG17">
        <v>80.5</v>
      </c>
      <c r="AH17">
        <v>26742</v>
      </c>
      <c r="AI17">
        <v>80.400000000000006</v>
      </c>
      <c r="AJ17">
        <v>26476</v>
      </c>
      <c r="AK17">
        <v>79.599999999999994</v>
      </c>
      <c r="AL17">
        <v>18524</v>
      </c>
      <c r="AM17">
        <v>19343</v>
      </c>
    </row>
    <row r="18" spans="1:39" ht="26" x14ac:dyDescent="0.15">
      <c r="A18" s="104">
        <v>25</v>
      </c>
      <c r="B18" s="106" t="s">
        <v>16</v>
      </c>
      <c r="C18">
        <v>37031</v>
      </c>
      <c r="D18">
        <v>36357</v>
      </c>
      <c r="E18">
        <v>98.2</v>
      </c>
      <c r="F18">
        <v>35166</v>
      </c>
      <c r="G18">
        <v>95</v>
      </c>
      <c r="H18">
        <v>36257</v>
      </c>
      <c r="I18">
        <v>97.9</v>
      </c>
      <c r="J18">
        <v>17287</v>
      </c>
      <c r="K18">
        <v>62.2</v>
      </c>
      <c r="L18">
        <v>35148</v>
      </c>
      <c r="M18">
        <v>94.9</v>
      </c>
      <c r="N18">
        <v>36448</v>
      </c>
      <c r="O18">
        <v>98.4</v>
      </c>
      <c r="P18">
        <v>38177</v>
      </c>
      <c r="Q18">
        <v>37221</v>
      </c>
      <c r="R18">
        <v>97.5</v>
      </c>
      <c r="S18">
        <v>21290</v>
      </c>
      <c r="T18">
        <v>55.8</v>
      </c>
      <c r="U18">
        <v>104</v>
      </c>
      <c r="V18">
        <v>0.2724153286009901</v>
      </c>
      <c r="W18" s="120">
        <v>285</v>
      </c>
      <c r="X18">
        <f t="shared" si="0"/>
        <v>0.7</v>
      </c>
      <c r="Y18">
        <v>37408</v>
      </c>
      <c r="Z18">
        <v>98</v>
      </c>
      <c r="AA18">
        <v>36991</v>
      </c>
      <c r="AB18">
        <v>96.9</v>
      </c>
      <c r="AC18">
        <v>37055</v>
      </c>
      <c r="AD18">
        <v>97.1</v>
      </c>
      <c r="AE18">
        <v>42494</v>
      </c>
      <c r="AF18">
        <v>37747</v>
      </c>
      <c r="AG18">
        <v>88.8</v>
      </c>
      <c r="AH18">
        <v>37745</v>
      </c>
      <c r="AI18">
        <v>88.8</v>
      </c>
      <c r="AJ18">
        <v>37488</v>
      </c>
      <c r="AK18">
        <v>88.2</v>
      </c>
      <c r="AL18">
        <v>90849</v>
      </c>
      <c r="AM18">
        <v>13983</v>
      </c>
    </row>
    <row r="19" spans="1:39" x14ac:dyDescent="0.15">
      <c r="A19" s="104">
        <v>94</v>
      </c>
      <c r="B19" s="106" t="s">
        <v>73</v>
      </c>
      <c r="C19">
        <v>777</v>
      </c>
      <c r="D19">
        <v>715</v>
      </c>
      <c r="E19">
        <v>92</v>
      </c>
      <c r="F19">
        <v>836</v>
      </c>
      <c r="G19">
        <v>107.6</v>
      </c>
      <c r="H19">
        <v>840</v>
      </c>
      <c r="I19">
        <v>108.1</v>
      </c>
      <c r="J19">
        <v>357</v>
      </c>
      <c r="K19">
        <v>61.3</v>
      </c>
      <c r="L19">
        <v>844</v>
      </c>
      <c r="M19">
        <v>108.6</v>
      </c>
      <c r="N19">
        <v>832</v>
      </c>
      <c r="O19">
        <v>107.1</v>
      </c>
      <c r="P19">
        <v>854</v>
      </c>
      <c r="Q19">
        <v>833</v>
      </c>
      <c r="R19">
        <v>97.5</v>
      </c>
      <c r="S19">
        <v>525</v>
      </c>
      <c r="T19">
        <v>61.5</v>
      </c>
      <c r="U19">
        <v>47</v>
      </c>
      <c r="V19">
        <v>5.5035128805620603</v>
      </c>
      <c r="W19" s="120">
        <v>47</v>
      </c>
      <c r="X19">
        <f t="shared" si="0"/>
        <v>5.5</v>
      </c>
      <c r="Y19">
        <v>839</v>
      </c>
      <c r="Z19">
        <v>98.2</v>
      </c>
      <c r="AA19">
        <v>996</v>
      </c>
      <c r="AB19">
        <v>116.6</v>
      </c>
      <c r="AC19">
        <v>996</v>
      </c>
      <c r="AD19">
        <v>116.6</v>
      </c>
      <c r="AE19">
        <v>867</v>
      </c>
      <c r="AF19">
        <v>828</v>
      </c>
      <c r="AG19">
        <v>95.5</v>
      </c>
      <c r="AH19">
        <v>827</v>
      </c>
      <c r="AI19">
        <v>95.4</v>
      </c>
      <c r="AJ19">
        <v>831</v>
      </c>
      <c r="AK19">
        <v>95.8</v>
      </c>
      <c r="AL19">
        <v>1482</v>
      </c>
      <c r="AM19">
        <v>252</v>
      </c>
    </row>
    <row r="20" spans="1:39" x14ac:dyDescent="0.15">
      <c r="A20" s="104">
        <v>95</v>
      </c>
      <c r="B20" s="108" t="s">
        <v>17</v>
      </c>
      <c r="C20">
        <v>1381</v>
      </c>
      <c r="D20">
        <v>1256</v>
      </c>
      <c r="E20">
        <v>90.9</v>
      </c>
      <c r="F20">
        <v>1257</v>
      </c>
      <c r="G20">
        <v>91</v>
      </c>
      <c r="H20">
        <v>1256</v>
      </c>
      <c r="I20">
        <v>90.9</v>
      </c>
      <c r="J20">
        <v>435</v>
      </c>
      <c r="K20">
        <v>42</v>
      </c>
      <c r="L20">
        <v>1252</v>
      </c>
      <c r="M20">
        <v>90.7</v>
      </c>
      <c r="N20">
        <v>1255</v>
      </c>
      <c r="O20">
        <v>90.9</v>
      </c>
      <c r="P20">
        <v>1450</v>
      </c>
      <c r="Q20">
        <v>1315</v>
      </c>
      <c r="R20">
        <v>90.7</v>
      </c>
      <c r="S20">
        <v>778</v>
      </c>
      <c r="T20">
        <v>53.7</v>
      </c>
      <c r="U20">
        <v>2</v>
      </c>
      <c r="V20">
        <v>0.13793103448275862</v>
      </c>
      <c r="W20" s="120">
        <v>8</v>
      </c>
      <c r="X20">
        <f t="shared" si="0"/>
        <v>0.6</v>
      </c>
      <c r="Y20">
        <v>1313</v>
      </c>
      <c r="Z20">
        <v>90.6</v>
      </c>
      <c r="AA20">
        <v>1321</v>
      </c>
      <c r="AB20">
        <v>91.1</v>
      </c>
      <c r="AC20">
        <v>1321</v>
      </c>
      <c r="AD20">
        <v>91.1</v>
      </c>
      <c r="AE20">
        <v>1791</v>
      </c>
      <c r="AF20">
        <v>1366</v>
      </c>
      <c r="AG20">
        <v>76.3</v>
      </c>
      <c r="AH20">
        <v>1373</v>
      </c>
      <c r="AI20">
        <v>76.7</v>
      </c>
      <c r="AJ20">
        <v>1356</v>
      </c>
      <c r="AK20">
        <v>75.7</v>
      </c>
      <c r="AL20">
        <v>2130</v>
      </c>
      <c r="AM20">
        <v>758</v>
      </c>
    </row>
    <row r="21" spans="1:39" x14ac:dyDescent="0.15">
      <c r="A21" s="104">
        <v>41</v>
      </c>
      <c r="B21" s="108" t="s">
        <v>18</v>
      </c>
      <c r="C21">
        <v>21267</v>
      </c>
      <c r="D21">
        <v>19118</v>
      </c>
      <c r="E21">
        <v>89.9</v>
      </c>
      <c r="F21">
        <v>19570</v>
      </c>
      <c r="G21">
        <v>92</v>
      </c>
      <c r="H21">
        <v>19404</v>
      </c>
      <c r="I21">
        <v>91.2</v>
      </c>
      <c r="J21">
        <v>11498</v>
      </c>
      <c r="K21">
        <v>72.099999999999994</v>
      </c>
      <c r="L21">
        <v>19548</v>
      </c>
      <c r="M21">
        <v>91.9</v>
      </c>
      <c r="N21">
        <v>19405</v>
      </c>
      <c r="O21">
        <v>91.2</v>
      </c>
      <c r="P21">
        <v>21452</v>
      </c>
      <c r="Q21">
        <v>19660</v>
      </c>
      <c r="R21">
        <v>91.6</v>
      </c>
      <c r="S21">
        <v>10967</v>
      </c>
      <c r="T21">
        <v>51.1</v>
      </c>
      <c r="U21">
        <v>31</v>
      </c>
      <c r="V21">
        <v>0.1445086705202312</v>
      </c>
      <c r="W21" s="120">
        <v>67</v>
      </c>
      <c r="X21">
        <f t="shared" si="0"/>
        <v>0.3</v>
      </c>
      <c r="Y21">
        <v>19684</v>
      </c>
      <c r="Z21">
        <v>91.8</v>
      </c>
      <c r="AA21">
        <v>19829</v>
      </c>
      <c r="AB21">
        <v>92.4</v>
      </c>
      <c r="AC21">
        <v>19827</v>
      </c>
      <c r="AD21">
        <v>92.4</v>
      </c>
      <c r="AE21">
        <v>21049</v>
      </c>
      <c r="AF21">
        <v>17523</v>
      </c>
      <c r="AG21">
        <v>83.2</v>
      </c>
      <c r="AH21">
        <v>17536</v>
      </c>
      <c r="AI21">
        <v>83.3</v>
      </c>
      <c r="AJ21">
        <v>17541</v>
      </c>
      <c r="AK21">
        <v>83.3</v>
      </c>
      <c r="AL21">
        <v>42474</v>
      </c>
      <c r="AM21">
        <v>12690</v>
      </c>
    </row>
    <row r="22" spans="1:39" x14ac:dyDescent="0.15">
      <c r="A22" s="104">
        <v>44</v>
      </c>
      <c r="B22" s="108" t="s">
        <v>19</v>
      </c>
      <c r="C22">
        <v>20723</v>
      </c>
      <c r="D22">
        <v>16664</v>
      </c>
      <c r="E22">
        <v>80.400000000000006</v>
      </c>
      <c r="F22">
        <v>17831</v>
      </c>
      <c r="G22">
        <v>86</v>
      </c>
      <c r="H22">
        <v>17099</v>
      </c>
      <c r="I22">
        <v>82.5</v>
      </c>
      <c r="J22">
        <v>9174</v>
      </c>
      <c r="K22">
        <v>59</v>
      </c>
      <c r="L22">
        <v>17891</v>
      </c>
      <c r="M22">
        <v>86.3</v>
      </c>
      <c r="N22">
        <v>17083</v>
      </c>
      <c r="O22">
        <v>82.4</v>
      </c>
      <c r="P22">
        <v>20778</v>
      </c>
      <c r="Q22">
        <v>18073</v>
      </c>
      <c r="R22">
        <v>87</v>
      </c>
      <c r="S22">
        <v>10531</v>
      </c>
      <c r="T22">
        <v>50.7</v>
      </c>
      <c r="U22">
        <v>535</v>
      </c>
      <c r="V22">
        <v>2.5748387717778423</v>
      </c>
      <c r="W22" s="120">
        <v>993</v>
      </c>
      <c r="X22">
        <f t="shared" si="0"/>
        <v>4.8</v>
      </c>
      <c r="Y22">
        <v>18141</v>
      </c>
      <c r="Z22">
        <v>87.3</v>
      </c>
      <c r="AA22">
        <v>17220</v>
      </c>
      <c r="AB22">
        <v>82.9</v>
      </c>
      <c r="AC22">
        <v>17118</v>
      </c>
      <c r="AD22">
        <v>82.4</v>
      </c>
      <c r="AE22">
        <v>20381</v>
      </c>
      <c r="AF22">
        <v>14811</v>
      </c>
      <c r="AG22">
        <v>72.7</v>
      </c>
      <c r="AH22">
        <v>14877</v>
      </c>
      <c r="AI22">
        <v>73</v>
      </c>
      <c r="AJ22">
        <v>14856</v>
      </c>
      <c r="AK22">
        <v>72.900000000000006</v>
      </c>
      <c r="AL22">
        <v>7747</v>
      </c>
      <c r="AM22">
        <v>8678</v>
      </c>
    </row>
    <row r="23" spans="1:39" x14ac:dyDescent="0.15">
      <c r="A23" s="104">
        <v>47</v>
      </c>
      <c r="B23" s="108" t="s">
        <v>20</v>
      </c>
      <c r="C23">
        <v>18109</v>
      </c>
      <c r="D23">
        <v>16776</v>
      </c>
      <c r="E23">
        <v>92.6</v>
      </c>
      <c r="F23">
        <v>16473</v>
      </c>
      <c r="G23">
        <v>91</v>
      </c>
      <c r="H23">
        <v>16657</v>
      </c>
      <c r="I23">
        <v>92</v>
      </c>
      <c r="J23">
        <v>9022</v>
      </c>
      <c r="K23">
        <v>66.400000000000006</v>
      </c>
      <c r="L23">
        <v>16495</v>
      </c>
      <c r="M23">
        <v>91.1</v>
      </c>
      <c r="N23">
        <v>16677</v>
      </c>
      <c r="O23">
        <v>92.1</v>
      </c>
      <c r="P23">
        <v>18276</v>
      </c>
      <c r="Q23">
        <v>17400</v>
      </c>
      <c r="R23">
        <v>95.2</v>
      </c>
      <c r="S23">
        <v>10674</v>
      </c>
      <c r="T23">
        <v>58.4</v>
      </c>
      <c r="U23">
        <v>101</v>
      </c>
      <c r="V23">
        <v>0.55263733858612385</v>
      </c>
      <c r="W23" s="120">
        <v>183</v>
      </c>
      <c r="X23">
        <f t="shared" si="0"/>
        <v>1</v>
      </c>
      <c r="Y23">
        <v>17445</v>
      </c>
      <c r="Z23">
        <v>95.5</v>
      </c>
      <c r="AA23">
        <v>16758</v>
      </c>
      <c r="AB23">
        <v>91.7</v>
      </c>
      <c r="AC23">
        <v>17083</v>
      </c>
      <c r="AD23">
        <v>93.5</v>
      </c>
      <c r="AE23">
        <v>17915</v>
      </c>
      <c r="AF23">
        <v>16536</v>
      </c>
      <c r="AG23">
        <v>92.3</v>
      </c>
      <c r="AH23">
        <v>16698</v>
      </c>
      <c r="AI23">
        <v>93.2</v>
      </c>
      <c r="AJ23">
        <v>16489</v>
      </c>
      <c r="AK23">
        <v>92</v>
      </c>
      <c r="AL23">
        <v>21200</v>
      </c>
      <c r="AM23">
        <v>9285</v>
      </c>
    </row>
    <row r="24" spans="1:39" x14ac:dyDescent="0.15">
      <c r="A24" s="104">
        <v>47001</v>
      </c>
      <c r="B24" s="107" t="s">
        <v>21</v>
      </c>
      <c r="C24">
        <v>9075</v>
      </c>
      <c r="D24">
        <v>7769</v>
      </c>
      <c r="E24">
        <v>85.6</v>
      </c>
      <c r="F24">
        <v>8610</v>
      </c>
      <c r="G24">
        <v>94.9</v>
      </c>
      <c r="H24">
        <v>8173</v>
      </c>
      <c r="I24">
        <v>90.1</v>
      </c>
      <c r="J24">
        <v>4885</v>
      </c>
      <c r="K24">
        <v>71.8</v>
      </c>
      <c r="L24">
        <v>8498</v>
      </c>
      <c r="M24">
        <v>93.6</v>
      </c>
      <c r="N24">
        <v>8183</v>
      </c>
      <c r="O24">
        <v>90.2</v>
      </c>
      <c r="P24">
        <v>9036</v>
      </c>
      <c r="Q24">
        <v>8599</v>
      </c>
      <c r="R24">
        <v>95.2</v>
      </c>
      <c r="S24">
        <v>5336</v>
      </c>
      <c r="T24">
        <v>59.1</v>
      </c>
      <c r="U24">
        <v>161</v>
      </c>
      <c r="V24">
        <v>1.7817618415227978</v>
      </c>
      <c r="W24" s="120">
        <v>252</v>
      </c>
      <c r="X24">
        <f t="shared" si="0"/>
        <v>2.8</v>
      </c>
      <c r="Y24">
        <v>8591</v>
      </c>
      <c r="Z24">
        <v>95.1</v>
      </c>
      <c r="AA24">
        <v>8377</v>
      </c>
      <c r="AB24">
        <v>92.7</v>
      </c>
      <c r="AC24">
        <v>8687</v>
      </c>
      <c r="AD24">
        <v>96.1</v>
      </c>
      <c r="AE24">
        <v>8934</v>
      </c>
      <c r="AF24">
        <v>6189</v>
      </c>
      <c r="AG24">
        <v>69.3</v>
      </c>
      <c r="AH24">
        <v>6569</v>
      </c>
      <c r="AI24">
        <v>73.5</v>
      </c>
      <c r="AJ24">
        <v>6324</v>
      </c>
      <c r="AK24">
        <v>70.8</v>
      </c>
      <c r="AL24">
        <v>6331</v>
      </c>
      <c r="AM24">
        <v>4411</v>
      </c>
    </row>
    <row r="25" spans="1:39" x14ac:dyDescent="0.15">
      <c r="A25" s="104">
        <v>50</v>
      </c>
      <c r="B25" s="106" t="s">
        <v>22</v>
      </c>
      <c r="C25">
        <v>17001</v>
      </c>
      <c r="D25">
        <v>14951</v>
      </c>
      <c r="E25">
        <v>87.9</v>
      </c>
      <c r="F25">
        <v>15747</v>
      </c>
      <c r="G25">
        <v>92.6</v>
      </c>
      <c r="H25">
        <v>15294</v>
      </c>
      <c r="I25">
        <v>90</v>
      </c>
      <c r="J25">
        <v>6281</v>
      </c>
      <c r="K25">
        <v>49.3</v>
      </c>
      <c r="L25">
        <v>15723</v>
      </c>
      <c r="M25">
        <v>92.5</v>
      </c>
      <c r="N25">
        <v>14839</v>
      </c>
      <c r="O25">
        <v>87.3</v>
      </c>
      <c r="P25">
        <v>17340</v>
      </c>
      <c r="Q25">
        <v>14919</v>
      </c>
      <c r="R25">
        <v>86</v>
      </c>
      <c r="S25">
        <v>8936</v>
      </c>
      <c r="T25">
        <v>51.5</v>
      </c>
      <c r="U25">
        <v>82</v>
      </c>
      <c r="V25">
        <v>0.4728950403690888</v>
      </c>
      <c r="W25" s="120">
        <v>461</v>
      </c>
      <c r="X25">
        <f t="shared" si="0"/>
        <v>2.7</v>
      </c>
      <c r="Y25">
        <v>15086</v>
      </c>
      <c r="Z25">
        <v>87</v>
      </c>
      <c r="AA25">
        <v>15280</v>
      </c>
      <c r="AB25">
        <v>88.1</v>
      </c>
      <c r="AC25">
        <v>14755</v>
      </c>
      <c r="AD25">
        <v>85.1</v>
      </c>
      <c r="AE25">
        <v>17499</v>
      </c>
      <c r="AF25">
        <v>13837</v>
      </c>
      <c r="AG25">
        <v>79.099999999999994</v>
      </c>
      <c r="AH25">
        <v>13805</v>
      </c>
      <c r="AI25">
        <v>78.900000000000006</v>
      </c>
      <c r="AJ25">
        <v>14228</v>
      </c>
      <c r="AK25">
        <v>81.3</v>
      </c>
      <c r="AL25">
        <v>18139</v>
      </c>
      <c r="AM25">
        <v>8044</v>
      </c>
    </row>
    <row r="26" spans="1:39" x14ac:dyDescent="0.15">
      <c r="A26" s="104">
        <v>52</v>
      </c>
      <c r="B26" s="108" t="s">
        <v>23</v>
      </c>
      <c r="C26">
        <v>21594</v>
      </c>
      <c r="D26">
        <v>19711</v>
      </c>
      <c r="E26">
        <v>91.3</v>
      </c>
      <c r="F26">
        <v>19532</v>
      </c>
      <c r="G26">
        <v>90.5</v>
      </c>
      <c r="H26">
        <v>19477</v>
      </c>
      <c r="I26">
        <v>90.2</v>
      </c>
      <c r="J26">
        <v>12195</v>
      </c>
      <c r="K26">
        <v>75.3</v>
      </c>
      <c r="L26">
        <v>19558</v>
      </c>
      <c r="M26">
        <v>90.6</v>
      </c>
      <c r="N26">
        <v>19492</v>
      </c>
      <c r="O26">
        <v>90.3</v>
      </c>
      <c r="P26">
        <v>21471</v>
      </c>
      <c r="Q26">
        <v>20293</v>
      </c>
      <c r="R26">
        <v>94.5</v>
      </c>
      <c r="S26">
        <v>11393</v>
      </c>
      <c r="T26">
        <v>53.1</v>
      </c>
      <c r="U26">
        <v>71</v>
      </c>
      <c r="V26">
        <v>0.33067858972567649</v>
      </c>
      <c r="W26" s="120">
        <v>145</v>
      </c>
      <c r="X26">
        <f t="shared" si="0"/>
        <v>0.7</v>
      </c>
      <c r="Y26">
        <v>20364</v>
      </c>
      <c r="Z26">
        <v>94.8</v>
      </c>
      <c r="AA26">
        <v>19973</v>
      </c>
      <c r="AB26">
        <v>93</v>
      </c>
      <c r="AC26">
        <v>19979</v>
      </c>
      <c r="AD26">
        <v>93.1</v>
      </c>
      <c r="AE26">
        <v>23529</v>
      </c>
      <c r="AF26">
        <v>20024</v>
      </c>
      <c r="AG26">
        <v>85.1</v>
      </c>
      <c r="AH26">
        <v>20001</v>
      </c>
      <c r="AI26">
        <v>85</v>
      </c>
      <c r="AJ26">
        <v>20048</v>
      </c>
      <c r="AK26">
        <v>85.2</v>
      </c>
      <c r="AL26">
        <v>78024</v>
      </c>
      <c r="AM26">
        <v>11973</v>
      </c>
    </row>
    <row r="27" spans="1:39" x14ac:dyDescent="0.15">
      <c r="A27" s="104">
        <v>54</v>
      </c>
      <c r="B27" s="109" t="s">
        <v>24</v>
      </c>
      <c r="C27">
        <v>23944</v>
      </c>
      <c r="D27">
        <v>21803</v>
      </c>
      <c r="E27">
        <v>91.1</v>
      </c>
      <c r="F27">
        <v>20509</v>
      </c>
      <c r="G27">
        <v>85.7</v>
      </c>
      <c r="H27">
        <v>20571</v>
      </c>
      <c r="I27">
        <v>85.9</v>
      </c>
      <c r="J27">
        <v>11737</v>
      </c>
      <c r="K27">
        <v>65.400000000000006</v>
      </c>
      <c r="L27">
        <v>20627</v>
      </c>
      <c r="M27">
        <v>86.1</v>
      </c>
      <c r="N27">
        <v>20651</v>
      </c>
      <c r="O27">
        <v>86.2</v>
      </c>
      <c r="P27">
        <v>23673</v>
      </c>
      <c r="Q27">
        <v>22125</v>
      </c>
      <c r="R27">
        <v>93.5</v>
      </c>
      <c r="S27">
        <v>12620</v>
      </c>
      <c r="T27">
        <v>53.3</v>
      </c>
      <c r="U27">
        <v>119</v>
      </c>
      <c r="V27">
        <v>0.50268238077134286</v>
      </c>
      <c r="W27" s="120">
        <v>294</v>
      </c>
      <c r="X27">
        <f t="shared" si="0"/>
        <v>1.2</v>
      </c>
      <c r="Y27">
        <v>22217</v>
      </c>
      <c r="Z27">
        <v>93.8</v>
      </c>
      <c r="AA27">
        <v>20573</v>
      </c>
      <c r="AB27">
        <v>86.9</v>
      </c>
      <c r="AC27">
        <v>20675</v>
      </c>
      <c r="AD27">
        <v>87.3</v>
      </c>
      <c r="AE27">
        <v>23974</v>
      </c>
      <c r="AF27">
        <v>21123</v>
      </c>
      <c r="AG27">
        <v>88.1</v>
      </c>
      <c r="AH27">
        <v>20930</v>
      </c>
      <c r="AI27">
        <v>87.3</v>
      </c>
      <c r="AJ27">
        <v>21058</v>
      </c>
      <c r="AK27">
        <v>87.8</v>
      </c>
      <c r="AL27">
        <v>38227</v>
      </c>
      <c r="AM27">
        <v>7400</v>
      </c>
    </row>
    <row r="28" spans="1:39" x14ac:dyDescent="0.15">
      <c r="A28" s="104">
        <v>86</v>
      </c>
      <c r="B28" s="108" t="s">
        <v>25</v>
      </c>
      <c r="C28">
        <v>5624</v>
      </c>
      <c r="D28">
        <v>4778</v>
      </c>
      <c r="E28">
        <v>85</v>
      </c>
      <c r="F28">
        <v>4878</v>
      </c>
      <c r="G28">
        <v>86.7</v>
      </c>
      <c r="H28">
        <v>4840</v>
      </c>
      <c r="I28">
        <v>86.1</v>
      </c>
      <c r="J28">
        <v>2142</v>
      </c>
      <c r="K28">
        <v>50.8</v>
      </c>
      <c r="L28">
        <v>4849</v>
      </c>
      <c r="M28">
        <v>86.2</v>
      </c>
      <c r="N28">
        <v>4826</v>
      </c>
      <c r="O28">
        <v>85.8</v>
      </c>
      <c r="P28">
        <v>5793</v>
      </c>
      <c r="Q28">
        <v>5006</v>
      </c>
      <c r="R28">
        <v>86.4</v>
      </c>
      <c r="S28">
        <v>2739</v>
      </c>
      <c r="T28">
        <v>47.3</v>
      </c>
      <c r="U28">
        <v>37</v>
      </c>
      <c r="V28">
        <v>0.63870188158121877</v>
      </c>
      <c r="W28" s="120">
        <v>45</v>
      </c>
      <c r="X28">
        <f t="shared" si="0"/>
        <v>0.8</v>
      </c>
      <c r="Y28">
        <v>5024</v>
      </c>
      <c r="Z28">
        <v>86.7</v>
      </c>
      <c r="AA28">
        <v>5092</v>
      </c>
      <c r="AB28">
        <v>87.9</v>
      </c>
      <c r="AC28">
        <v>5088</v>
      </c>
      <c r="AD28">
        <v>87.8</v>
      </c>
      <c r="AE28">
        <v>6268</v>
      </c>
      <c r="AF28">
        <v>4869</v>
      </c>
      <c r="AG28">
        <v>77.7</v>
      </c>
      <c r="AH28">
        <v>4876</v>
      </c>
      <c r="AI28">
        <v>77.8</v>
      </c>
      <c r="AJ28">
        <v>4786</v>
      </c>
      <c r="AK28">
        <v>76.400000000000006</v>
      </c>
      <c r="AL28">
        <v>10590</v>
      </c>
      <c r="AM28">
        <v>2662</v>
      </c>
    </row>
    <row r="29" spans="1:39" x14ac:dyDescent="0.15">
      <c r="A29" s="104">
        <v>63</v>
      </c>
      <c r="B29" s="106" t="s">
        <v>74</v>
      </c>
      <c r="C29">
        <v>5902</v>
      </c>
      <c r="D29">
        <v>5732</v>
      </c>
      <c r="E29">
        <v>97.1</v>
      </c>
      <c r="F29">
        <v>5862</v>
      </c>
      <c r="G29">
        <v>99.3</v>
      </c>
      <c r="H29">
        <v>5794</v>
      </c>
      <c r="I29">
        <v>98.2</v>
      </c>
      <c r="J29">
        <v>3705</v>
      </c>
      <c r="K29">
        <v>83.7</v>
      </c>
      <c r="L29">
        <v>5873</v>
      </c>
      <c r="M29">
        <v>99.5</v>
      </c>
      <c r="N29">
        <v>5842</v>
      </c>
      <c r="O29">
        <v>99</v>
      </c>
      <c r="P29">
        <v>6198</v>
      </c>
      <c r="Q29">
        <v>5779</v>
      </c>
      <c r="R29">
        <v>93.2</v>
      </c>
      <c r="S29">
        <v>3049</v>
      </c>
      <c r="T29">
        <v>49.2</v>
      </c>
      <c r="U29">
        <v>35</v>
      </c>
      <c r="V29">
        <v>0.56469828977089387</v>
      </c>
      <c r="W29" s="120">
        <v>30</v>
      </c>
      <c r="X29">
        <f t="shared" si="0"/>
        <v>0.5</v>
      </c>
      <c r="Y29">
        <v>5856</v>
      </c>
      <c r="Z29">
        <v>94.5</v>
      </c>
      <c r="AA29">
        <v>5764</v>
      </c>
      <c r="AB29">
        <v>93</v>
      </c>
      <c r="AC29">
        <v>5719</v>
      </c>
      <c r="AD29">
        <v>92.3</v>
      </c>
      <c r="AE29">
        <v>6682</v>
      </c>
      <c r="AF29">
        <v>6042</v>
      </c>
      <c r="AG29">
        <v>90.4</v>
      </c>
      <c r="AH29">
        <v>6049</v>
      </c>
      <c r="AI29">
        <v>90.5</v>
      </c>
      <c r="AJ29">
        <v>6029</v>
      </c>
      <c r="AK29">
        <v>90.2</v>
      </c>
      <c r="AL29">
        <v>28647</v>
      </c>
      <c r="AM29">
        <v>3714</v>
      </c>
    </row>
    <row r="30" spans="1:39" x14ac:dyDescent="0.15">
      <c r="A30" s="104">
        <v>66</v>
      </c>
      <c r="B30" s="106" t="s">
        <v>26</v>
      </c>
      <c r="C30">
        <v>11260</v>
      </c>
      <c r="D30">
        <v>10484</v>
      </c>
      <c r="E30">
        <v>93.1</v>
      </c>
      <c r="F30">
        <v>10827</v>
      </c>
      <c r="G30">
        <v>96.2</v>
      </c>
      <c r="H30">
        <v>10653</v>
      </c>
      <c r="I30">
        <v>94.6</v>
      </c>
      <c r="J30">
        <v>5949</v>
      </c>
      <c r="K30">
        <v>70.400000000000006</v>
      </c>
      <c r="L30">
        <v>10830</v>
      </c>
      <c r="M30">
        <v>96.2</v>
      </c>
      <c r="N30">
        <v>10695</v>
      </c>
      <c r="O30">
        <v>95</v>
      </c>
      <c r="P30">
        <v>11584</v>
      </c>
      <c r="Q30">
        <v>10934</v>
      </c>
      <c r="R30">
        <v>94.4</v>
      </c>
      <c r="S30">
        <v>7367</v>
      </c>
      <c r="T30">
        <v>63.6</v>
      </c>
      <c r="U30">
        <v>142</v>
      </c>
      <c r="V30">
        <v>1.225828729281768</v>
      </c>
      <c r="W30" s="120">
        <v>953</v>
      </c>
      <c r="X30">
        <f t="shared" si="0"/>
        <v>8.1999999999999993</v>
      </c>
      <c r="Y30">
        <v>11161</v>
      </c>
      <c r="Z30">
        <v>96.3</v>
      </c>
      <c r="AA30">
        <v>11053</v>
      </c>
      <c r="AB30">
        <v>95.4</v>
      </c>
      <c r="AC30">
        <v>10116</v>
      </c>
      <c r="AD30">
        <v>87.3</v>
      </c>
      <c r="AE30">
        <v>12419</v>
      </c>
      <c r="AF30">
        <v>11302</v>
      </c>
      <c r="AG30">
        <v>91</v>
      </c>
      <c r="AH30">
        <v>11234</v>
      </c>
      <c r="AI30">
        <v>90.5</v>
      </c>
      <c r="AJ30">
        <v>11330</v>
      </c>
      <c r="AK30">
        <v>91.2</v>
      </c>
      <c r="AL30">
        <v>46036</v>
      </c>
      <c r="AM30">
        <v>8312</v>
      </c>
    </row>
    <row r="31" spans="1:39" ht="26" x14ac:dyDescent="0.15">
      <c r="A31" s="104">
        <v>88</v>
      </c>
      <c r="B31" s="106" t="s">
        <v>75</v>
      </c>
      <c r="C31">
        <v>900</v>
      </c>
      <c r="D31">
        <v>808</v>
      </c>
      <c r="E31">
        <v>89.8</v>
      </c>
      <c r="F31">
        <v>798</v>
      </c>
      <c r="G31">
        <v>88.7</v>
      </c>
      <c r="H31">
        <v>840</v>
      </c>
      <c r="I31">
        <v>93.3</v>
      </c>
      <c r="J31">
        <v>442</v>
      </c>
      <c r="K31">
        <v>65.5</v>
      </c>
      <c r="L31">
        <v>791</v>
      </c>
      <c r="M31">
        <v>87.9</v>
      </c>
      <c r="N31">
        <v>833</v>
      </c>
      <c r="O31">
        <v>92.6</v>
      </c>
      <c r="P31">
        <v>890</v>
      </c>
      <c r="Q31">
        <v>814</v>
      </c>
      <c r="R31">
        <v>91.5</v>
      </c>
      <c r="S31">
        <v>429</v>
      </c>
      <c r="T31">
        <v>48.2</v>
      </c>
      <c r="U31">
        <v>51</v>
      </c>
      <c r="V31">
        <v>5.7303370786516847</v>
      </c>
      <c r="W31" s="120">
        <v>5</v>
      </c>
      <c r="X31">
        <f t="shared" si="0"/>
        <v>0.6</v>
      </c>
      <c r="Y31">
        <v>820</v>
      </c>
      <c r="Z31">
        <v>92.1</v>
      </c>
      <c r="AA31">
        <v>827</v>
      </c>
      <c r="AB31">
        <v>92.9</v>
      </c>
      <c r="AC31">
        <v>756</v>
      </c>
      <c r="AD31">
        <v>84.9</v>
      </c>
      <c r="AE31">
        <v>874</v>
      </c>
      <c r="AF31">
        <v>732</v>
      </c>
      <c r="AG31">
        <v>83.8</v>
      </c>
      <c r="AH31">
        <v>689</v>
      </c>
      <c r="AI31">
        <v>78.8</v>
      </c>
      <c r="AJ31">
        <v>735</v>
      </c>
      <c r="AK31">
        <v>84.1</v>
      </c>
      <c r="AL31">
        <v>804</v>
      </c>
      <c r="AM31">
        <v>609</v>
      </c>
    </row>
    <row r="32" spans="1:39" x14ac:dyDescent="0.15">
      <c r="A32" s="104">
        <v>68</v>
      </c>
      <c r="B32" s="106" t="s">
        <v>27</v>
      </c>
      <c r="C32">
        <v>33932</v>
      </c>
      <c r="D32">
        <v>30841</v>
      </c>
      <c r="E32">
        <v>90.9</v>
      </c>
      <c r="F32">
        <v>30407</v>
      </c>
      <c r="G32">
        <v>89.6</v>
      </c>
      <c r="H32">
        <v>30795</v>
      </c>
      <c r="I32">
        <v>90.8</v>
      </c>
      <c r="J32">
        <v>20089</v>
      </c>
      <c r="K32">
        <v>78.900000000000006</v>
      </c>
      <c r="L32">
        <v>29813</v>
      </c>
      <c r="M32">
        <v>87.9</v>
      </c>
      <c r="N32">
        <v>30253</v>
      </c>
      <c r="O32">
        <v>89.2</v>
      </c>
      <c r="P32">
        <v>32070</v>
      </c>
      <c r="Q32">
        <v>30475</v>
      </c>
      <c r="R32">
        <v>95</v>
      </c>
      <c r="S32">
        <v>19267</v>
      </c>
      <c r="T32">
        <v>60.1</v>
      </c>
      <c r="U32">
        <v>706</v>
      </c>
      <c r="V32">
        <v>2.2014343623323978</v>
      </c>
      <c r="W32" s="120">
        <v>569</v>
      </c>
      <c r="X32">
        <f t="shared" si="0"/>
        <v>1.8</v>
      </c>
      <c r="Y32">
        <v>30963</v>
      </c>
      <c r="Z32">
        <v>96.5</v>
      </c>
      <c r="AA32">
        <v>29893</v>
      </c>
      <c r="AB32">
        <v>93.2</v>
      </c>
      <c r="AC32">
        <v>28068</v>
      </c>
      <c r="AD32">
        <v>87.5</v>
      </c>
      <c r="AE32">
        <v>31650</v>
      </c>
      <c r="AF32">
        <v>27080</v>
      </c>
      <c r="AG32">
        <v>85.6</v>
      </c>
      <c r="AH32">
        <v>28050</v>
      </c>
      <c r="AI32">
        <v>88.6</v>
      </c>
      <c r="AJ32">
        <v>27107</v>
      </c>
      <c r="AK32">
        <v>85.6</v>
      </c>
      <c r="AL32">
        <v>66778</v>
      </c>
      <c r="AM32">
        <v>19943</v>
      </c>
    </row>
    <row r="33" spans="1:39" x14ac:dyDescent="0.15">
      <c r="A33" s="104">
        <v>70</v>
      </c>
      <c r="B33" s="106" t="s">
        <v>28</v>
      </c>
      <c r="C33">
        <v>16452</v>
      </c>
      <c r="D33">
        <v>14539</v>
      </c>
      <c r="E33">
        <v>88.4</v>
      </c>
      <c r="F33">
        <v>14581</v>
      </c>
      <c r="G33">
        <v>88.6</v>
      </c>
      <c r="H33">
        <v>14642</v>
      </c>
      <c r="I33">
        <v>89</v>
      </c>
      <c r="J33">
        <v>8576</v>
      </c>
      <c r="K33">
        <v>69.5</v>
      </c>
      <c r="L33">
        <v>14583</v>
      </c>
      <c r="M33">
        <v>88.6</v>
      </c>
      <c r="N33">
        <v>14681</v>
      </c>
      <c r="O33">
        <v>89.2</v>
      </c>
      <c r="P33">
        <v>16634</v>
      </c>
      <c r="Q33">
        <v>14996</v>
      </c>
      <c r="R33">
        <v>90.2</v>
      </c>
      <c r="S33">
        <v>8120</v>
      </c>
      <c r="T33">
        <v>48.8</v>
      </c>
      <c r="U33">
        <v>84</v>
      </c>
      <c r="V33">
        <v>0.50498977996873873</v>
      </c>
      <c r="W33" s="120">
        <v>226</v>
      </c>
      <c r="X33">
        <f t="shared" si="0"/>
        <v>1.4</v>
      </c>
      <c r="Y33">
        <v>15047</v>
      </c>
      <c r="Z33">
        <v>90.5</v>
      </c>
      <c r="AA33">
        <v>14848</v>
      </c>
      <c r="AB33">
        <v>89.3</v>
      </c>
      <c r="AC33">
        <v>14901</v>
      </c>
      <c r="AD33">
        <v>89.6</v>
      </c>
      <c r="AE33">
        <v>17149</v>
      </c>
      <c r="AF33">
        <v>14762</v>
      </c>
      <c r="AG33">
        <v>86.1</v>
      </c>
      <c r="AH33">
        <v>14775</v>
      </c>
      <c r="AI33">
        <v>86.2</v>
      </c>
      <c r="AJ33">
        <v>14632</v>
      </c>
      <c r="AK33">
        <v>85.3</v>
      </c>
      <c r="AL33">
        <v>29336</v>
      </c>
      <c r="AM33">
        <v>10764</v>
      </c>
    </row>
    <row r="34" spans="1:39" x14ac:dyDescent="0.15">
      <c r="A34" s="104">
        <v>73</v>
      </c>
      <c r="B34" s="106" t="s">
        <v>29</v>
      </c>
      <c r="C34">
        <v>19965</v>
      </c>
      <c r="D34">
        <v>18148</v>
      </c>
      <c r="E34">
        <v>90.9</v>
      </c>
      <c r="F34">
        <v>18332</v>
      </c>
      <c r="G34">
        <v>91.8</v>
      </c>
      <c r="H34">
        <v>18283</v>
      </c>
      <c r="I34">
        <v>91.6</v>
      </c>
      <c r="J34">
        <v>11148</v>
      </c>
      <c r="K34">
        <v>74.5</v>
      </c>
      <c r="L34">
        <v>18399</v>
      </c>
      <c r="M34">
        <v>92.2</v>
      </c>
      <c r="N34">
        <v>18303</v>
      </c>
      <c r="O34">
        <v>91.7</v>
      </c>
      <c r="P34">
        <v>20091</v>
      </c>
      <c r="Q34">
        <v>18565</v>
      </c>
      <c r="R34">
        <v>92.4</v>
      </c>
      <c r="S34">
        <v>11650</v>
      </c>
      <c r="T34">
        <v>58</v>
      </c>
      <c r="U34">
        <v>74</v>
      </c>
      <c r="V34">
        <v>0.36832412523020258</v>
      </c>
      <c r="W34" s="120">
        <v>255</v>
      </c>
      <c r="X34">
        <f t="shared" si="0"/>
        <v>1.3</v>
      </c>
      <c r="Y34">
        <v>18510</v>
      </c>
      <c r="Z34">
        <v>92.1</v>
      </c>
      <c r="AA34">
        <v>18434</v>
      </c>
      <c r="AB34">
        <v>91.8</v>
      </c>
      <c r="AC34">
        <v>18321</v>
      </c>
      <c r="AD34">
        <v>91.2</v>
      </c>
      <c r="AE34">
        <v>21253</v>
      </c>
      <c r="AF34">
        <v>18538</v>
      </c>
      <c r="AG34">
        <v>87.2</v>
      </c>
      <c r="AH34">
        <v>18535</v>
      </c>
      <c r="AI34">
        <v>87.2</v>
      </c>
      <c r="AJ34">
        <v>18303</v>
      </c>
      <c r="AK34">
        <v>86.1</v>
      </c>
      <c r="AL34">
        <v>37935</v>
      </c>
      <c r="AM34">
        <v>6999</v>
      </c>
    </row>
    <row r="35" spans="1:39" ht="26" x14ac:dyDescent="0.15">
      <c r="A35" s="104">
        <v>76</v>
      </c>
      <c r="B35" s="108" t="s">
        <v>76</v>
      </c>
      <c r="C35">
        <v>59154</v>
      </c>
      <c r="D35">
        <v>57092</v>
      </c>
      <c r="E35">
        <v>96.5</v>
      </c>
      <c r="F35">
        <v>57493</v>
      </c>
      <c r="G35">
        <v>97.2</v>
      </c>
      <c r="H35">
        <v>57385</v>
      </c>
      <c r="I35">
        <v>97</v>
      </c>
      <c r="J35">
        <v>31068</v>
      </c>
      <c r="K35">
        <v>70</v>
      </c>
      <c r="L35">
        <v>57665</v>
      </c>
      <c r="M35">
        <v>97.5</v>
      </c>
      <c r="N35">
        <v>48789</v>
      </c>
      <c r="O35">
        <v>82.5</v>
      </c>
      <c r="P35">
        <v>58382</v>
      </c>
      <c r="Q35">
        <v>56615</v>
      </c>
      <c r="R35">
        <v>97</v>
      </c>
      <c r="S35">
        <v>32622</v>
      </c>
      <c r="T35">
        <v>55.9</v>
      </c>
      <c r="U35">
        <v>1629</v>
      </c>
      <c r="V35">
        <v>2.7902435682230822</v>
      </c>
      <c r="W35" s="120">
        <v>1003</v>
      </c>
      <c r="X35">
        <f t="shared" si="0"/>
        <v>1.7</v>
      </c>
      <c r="Y35">
        <v>47494</v>
      </c>
      <c r="Z35">
        <v>81.400000000000006</v>
      </c>
      <c r="AA35">
        <v>62586</v>
      </c>
      <c r="AB35">
        <v>107.2</v>
      </c>
      <c r="AC35">
        <v>60753</v>
      </c>
      <c r="AD35">
        <v>104.1</v>
      </c>
      <c r="AE35">
        <v>61003</v>
      </c>
      <c r="AF35">
        <v>55527</v>
      </c>
      <c r="AG35">
        <v>91</v>
      </c>
      <c r="AH35">
        <v>55584</v>
      </c>
      <c r="AI35">
        <v>91.1</v>
      </c>
      <c r="AJ35">
        <v>56933</v>
      </c>
      <c r="AK35">
        <v>93.3</v>
      </c>
      <c r="AL35">
        <v>120296</v>
      </c>
      <c r="AM35">
        <v>28358</v>
      </c>
    </row>
    <row r="36" spans="1:39" ht="26" x14ac:dyDescent="0.15">
      <c r="A36" s="104" t="s">
        <v>30</v>
      </c>
      <c r="B36" s="108" t="s">
        <v>31</v>
      </c>
      <c r="C36">
        <v>6522</v>
      </c>
      <c r="D36">
        <v>4199</v>
      </c>
      <c r="E36">
        <v>64.400000000000006</v>
      </c>
      <c r="F36">
        <v>4702</v>
      </c>
      <c r="G36">
        <v>72.099999999999994</v>
      </c>
      <c r="H36">
        <v>4467</v>
      </c>
      <c r="I36">
        <v>68.5</v>
      </c>
      <c r="J36">
        <v>2401</v>
      </c>
      <c r="K36">
        <v>49.1</v>
      </c>
      <c r="L36">
        <v>4701</v>
      </c>
      <c r="M36">
        <v>72.099999999999994</v>
      </c>
      <c r="N36">
        <v>4438</v>
      </c>
      <c r="O36">
        <v>68</v>
      </c>
      <c r="P36">
        <v>6369</v>
      </c>
      <c r="Q36">
        <v>4956</v>
      </c>
      <c r="R36">
        <v>77.8</v>
      </c>
      <c r="S36">
        <v>3129</v>
      </c>
      <c r="T36">
        <v>49.1</v>
      </c>
      <c r="U36">
        <v>186</v>
      </c>
      <c r="V36">
        <v>2.920395666509656</v>
      </c>
      <c r="W36" s="120">
        <v>140</v>
      </c>
      <c r="X36">
        <f t="shared" si="0"/>
        <v>2.2000000000000002</v>
      </c>
      <c r="Y36">
        <v>4917</v>
      </c>
      <c r="Z36">
        <v>77.2</v>
      </c>
      <c r="AA36">
        <v>5102</v>
      </c>
      <c r="AB36">
        <v>80.099999999999994</v>
      </c>
      <c r="AC36">
        <v>4225</v>
      </c>
      <c r="AD36">
        <v>66.3</v>
      </c>
      <c r="AE36">
        <v>7012</v>
      </c>
      <c r="AF36">
        <v>3896</v>
      </c>
      <c r="AG36">
        <v>55.6</v>
      </c>
      <c r="AH36">
        <v>3348</v>
      </c>
      <c r="AI36">
        <v>47.7</v>
      </c>
      <c r="AJ36">
        <v>3748</v>
      </c>
      <c r="AK36">
        <v>53.5</v>
      </c>
      <c r="AL36">
        <v>3924</v>
      </c>
      <c r="AM36">
        <v>3230</v>
      </c>
    </row>
    <row r="37" spans="1:39" x14ac:dyDescent="0.15">
      <c r="A37" s="104">
        <v>97</v>
      </c>
      <c r="B37" s="108" t="s">
        <v>77</v>
      </c>
      <c r="C37">
        <v>906</v>
      </c>
      <c r="D37">
        <v>716</v>
      </c>
      <c r="E37">
        <v>79</v>
      </c>
      <c r="F37">
        <v>817</v>
      </c>
      <c r="G37">
        <v>90.2</v>
      </c>
      <c r="H37">
        <v>813</v>
      </c>
      <c r="I37">
        <v>89.7</v>
      </c>
      <c r="J37">
        <v>389</v>
      </c>
      <c r="K37">
        <v>57.2</v>
      </c>
      <c r="L37">
        <v>756</v>
      </c>
      <c r="M37">
        <v>83.4</v>
      </c>
      <c r="N37">
        <v>718</v>
      </c>
      <c r="O37">
        <v>79.2</v>
      </c>
      <c r="P37">
        <v>907</v>
      </c>
      <c r="Q37">
        <v>763</v>
      </c>
      <c r="R37">
        <v>84.1</v>
      </c>
      <c r="S37">
        <v>628</v>
      </c>
      <c r="T37">
        <v>69.2</v>
      </c>
      <c r="U37">
        <v>7</v>
      </c>
      <c r="V37">
        <v>0.77177508269018735</v>
      </c>
      <c r="W37" s="120">
        <v>24</v>
      </c>
      <c r="X37">
        <f t="shared" si="0"/>
        <v>2.6</v>
      </c>
      <c r="Y37">
        <v>762</v>
      </c>
      <c r="Z37">
        <v>84</v>
      </c>
      <c r="AA37">
        <v>708</v>
      </c>
      <c r="AB37">
        <v>78.099999999999994</v>
      </c>
      <c r="AC37">
        <v>673</v>
      </c>
      <c r="AD37">
        <v>74.2</v>
      </c>
      <c r="AE37">
        <v>866</v>
      </c>
      <c r="AF37">
        <v>611</v>
      </c>
      <c r="AG37">
        <v>70.599999999999994</v>
      </c>
      <c r="AH37">
        <v>612</v>
      </c>
      <c r="AI37">
        <v>70.7</v>
      </c>
      <c r="AJ37">
        <v>581</v>
      </c>
      <c r="AK37">
        <v>67.099999999999994</v>
      </c>
      <c r="AL37">
        <v>424</v>
      </c>
      <c r="AM37">
        <v>351</v>
      </c>
    </row>
    <row r="38" spans="1:39" ht="14" thickBot="1" x14ac:dyDescent="0.2">
      <c r="A38" s="110">
        <v>99</v>
      </c>
      <c r="B38" s="111" t="s">
        <v>32</v>
      </c>
      <c r="C38">
        <v>1620</v>
      </c>
      <c r="D38">
        <v>1131</v>
      </c>
      <c r="E38">
        <v>69.8</v>
      </c>
      <c r="F38">
        <v>1646</v>
      </c>
      <c r="G38">
        <v>101.6</v>
      </c>
      <c r="H38">
        <v>1385</v>
      </c>
      <c r="I38">
        <v>85.5</v>
      </c>
      <c r="J38">
        <v>387</v>
      </c>
      <c r="K38">
        <v>31.9</v>
      </c>
      <c r="L38">
        <v>1610</v>
      </c>
      <c r="M38">
        <v>99.4</v>
      </c>
      <c r="N38">
        <v>1381</v>
      </c>
      <c r="O38">
        <v>85.2</v>
      </c>
      <c r="P38">
        <v>1899</v>
      </c>
      <c r="Q38">
        <v>1639</v>
      </c>
      <c r="R38">
        <v>86.3</v>
      </c>
      <c r="S38">
        <v>1139</v>
      </c>
      <c r="T38">
        <v>60</v>
      </c>
      <c r="U38">
        <v>76</v>
      </c>
      <c r="V38">
        <v>4.0021063717746186</v>
      </c>
      <c r="W38" s="120">
        <v>51</v>
      </c>
      <c r="X38">
        <f t="shared" si="0"/>
        <v>2.7</v>
      </c>
      <c r="Y38">
        <v>1637</v>
      </c>
      <c r="Z38">
        <v>86.2</v>
      </c>
      <c r="AA38">
        <v>1780</v>
      </c>
      <c r="AB38">
        <v>93.7</v>
      </c>
      <c r="AC38">
        <v>1791</v>
      </c>
      <c r="AD38">
        <v>94.3</v>
      </c>
      <c r="AE38">
        <v>1609</v>
      </c>
      <c r="AF38">
        <v>992</v>
      </c>
      <c r="AG38">
        <v>61.7</v>
      </c>
      <c r="AH38">
        <v>997</v>
      </c>
      <c r="AI38">
        <v>62</v>
      </c>
      <c r="AJ38">
        <v>1008</v>
      </c>
      <c r="AK38">
        <v>62.6</v>
      </c>
      <c r="AL38">
        <v>1131</v>
      </c>
      <c r="AM38">
        <v>250</v>
      </c>
    </row>
    <row r="39" spans="1:39" ht="16" thickBot="1" x14ac:dyDescent="0.25">
      <c r="A39" s="115"/>
      <c r="B39" s="112" t="s">
        <v>33</v>
      </c>
      <c r="C39">
        <v>745573</v>
      </c>
      <c r="D39">
        <v>681095</v>
      </c>
      <c r="E39">
        <v>91.4</v>
      </c>
      <c r="F39">
        <v>692301</v>
      </c>
      <c r="G39">
        <v>92.9</v>
      </c>
      <c r="H39">
        <v>689292</v>
      </c>
      <c r="I39">
        <v>92.5</v>
      </c>
      <c r="J39">
        <v>384989</v>
      </c>
      <c r="K39">
        <v>68.8</v>
      </c>
      <c r="L39">
        <v>691487</v>
      </c>
      <c r="M39">
        <v>92.7</v>
      </c>
      <c r="N39">
        <v>681473</v>
      </c>
      <c r="O39">
        <v>91.4</v>
      </c>
      <c r="P39">
        <v>748031</v>
      </c>
      <c r="Q39">
        <v>703280</v>
      </c>
      <c r="R39">
        <v>94</v>
      </c>
      <c r="S39">
        <v>406150</v>
      </c>
      <c r="T39">
        <v>54.3</v>
      </c>
      <c r="U39">
        <v>7434</v>
      </c>
      <c r="V39">
        <v>0.99380908010496882</v>
      </c>
      <c r="W39" s="119">
        <v>11217</v>
      </c>
      <c r="X39">
        <f t="shared" si="0"/>
        <v>1.5</v>
      </c>
      <c r="Y39">
        <v>701695</v>
      </c>
      <c r="Z39">
        <v>93.8</v>
      </c>
      <c r="AA39">
        <v>697871</v>
      </c>
      <c r="AB39">
        <v>93.3</v>
      </c>
      <c r="AC39">
        <v>692397</v>
      </c>
      <c r="AD39">
        <v>92.6</v>
      </c>
      <c r="AE39">
        <v>770724</v>
      </c>
      <c r="AF39">
        <v>660162</v>
      </c>
      <c r="AG39">
        <v>85.7</v>
      </c>
      <c r="AH39">
        <v>662311</v>
      </c>
      <c r="AI39">
        <v>85.9</v>
      </c>
      <c r="AJ39">
        <v>660104</v>
      </c>
      <c r="AK39">
        <v>85.6</v>
      </c>
      <c r="AL39">
        <v>1707946</v>
      </c>
      <c r="AM39">
        <v>404253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4F87-B17D-4CBB-A21C-1F233E6E6226}">
  <dimension ref="A1:AM39"/>
  <sheetViews>
    <sheetView topLeftCell="C1" workbookViewId="0">
      <selection activeCell="J1" sqref="J1"/>
    </sheetView>
  </sheetViews>
  <sheetFormatPr baseColWidth="10" defaultColWidth="11.5" defaultRowHeight="13" x14ac:dyDescent="0.15"/>
  <sheetData>
    <row r="1" spans="1:39" x14ac:dyDescent="0.15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6" t="s">
        <v>52</v>
      </c>
      <c r="W1" s="118" t="s">
        <v>53</v>
      </c>
      <c r="X1" s="117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x14ac:dyDescent="0.15">
      <c r="A2" s="101">
        <v>91</v>
      </c>
      <c r="B2" s="102" t="s">
        <v>2</v>
      </c>
      <c r="C2">
        <v>1802</v>
      </c>
      <c r="D2">
        <v>1445</v>
      </c>
      <c r="E2">
        <v>80.2</v>
      </c>
      <c r="F2">
        <v>1557</v>
      </c>
      <c r="G2">
        <v>86.4</v>
      </c>
      <c r="H2">
        <v>1513</v>
      </c>
      <c r="I2">
        <v>84</v>
      </c>
      <c r="J2">
        <v>1070</v>
      </c>
      <c r="K2">
        <v>79.2</v>
      </c>
      <c r="L2">
        <v>1545</v>
      </c>
      <c r="M2">
        <v>85.7</v>
      </c>
      <c r="N2">
        <v>1503</v>
      </c>
      <c r="O2">
        <v>83.4</v>
      </c>
      <c r="P2">
        <v>1845</v>
      </c>
      <c r="Q2">
        <v>1575</v>
      </c>
      <c r="R2">
        <v>85.4</v>
      </c>
      <c r="S2">
        <v>1869</v>
      </c>
      <c r="T2">
        <v>101.3</v>
      </c>
      <c r="U2">
        <v>8</v>
      </c>
      <c r="V2">
        <v>0.4</v>
      </c>
      <c r="W2" s="120">
        <v>47</v>
      </c>
      <c r="X2">
        <f>ROUND(W2/P2*100,1)</f>
        <v>2.5</v>
      </c>
      <c r="Y2">
        <v>1582</v>
      </c>
      <c r="Z2">
        <v>85.7</v>
      </c>
      <c r="AA2">
        <v>1517</v>
      </c>
      <c r="AB2">
        <v>82.2</v>
      </c>
      <c r="AC2">
        <v>1517</v>
      </c>
      <c r="AD2">
        <v>82.2</v>
      </c>
      <c r="AE2">
        <v>1831</v>
      </c>
      <c r="AF2">
        <v>1478</v>
      </c>
      <c r="AG2">
        <v>80.7</v>
      </c>
      <c r="AH2">
        <v>1478</v>
      </c>
      <c r="AI2">
        <v>80.7</v>
      </c>
      <c r="AJ2">
        <v>1468</v>
      </c>
      <c r="AK2">
        <v>80.2</v>
      </c>
      <c r="AL2">
        <v>2178</v>
      </c>
      <c r="AM2">
        <v>847</v>
      </c>
    </row>
    <row r="3" spans="1:39" x14ac:dyDescent="0.15">
      <c r="A3" s="104" t="s">
        <v>3</v>
      </c>
      <c r="B3" s="105" t="s">
        <v>4</v>
      </c>
      <c r="C3">
        <v>78411</v>
      </c>
      <c r="D3">
        <v>73969</v>
      </c>
      <c r="E3">
        <v>94.3</v>
      </c>
      <c r="F3">
        <v>75935</v>
      </c>
      <c r="G3">
        <v>96.8</v>
      </c>
      <c r="H3">
        <v>75375</v>
      </c>
      <c r="I3">
        <v>96.1</v>
      </c>
      <c r="J3">
        <v>42336</v>
      </c>
      <c r="K3">
        <v>72</v>
      </c>
      <c r="L3">
        <v>73013</v>
      </c>
      <c r="M3">
        <v>93.1</v>
      </c>
      <c r="N3">
        <v>68259</v>
      </c>
      <c r="O3">
        <v>87.1</v>
      </c>
      <c r="P3">
        <v>79793</v>
      </c>
      <c r="Q3">
        <v>76176</v>
      </c>
      <c r="R3">
        <v>95.5</v>
      </c>
      <c r="S3">
        <v>61520</v>
      </c>
      <c r="T3">
        <v>77.099999999999994</v>
      </c>
      <c r="U3">
        <v>480</v>
      </c>
      <c r="V3">
        <v>0.6</v>
      </c>
      <c r="W3" s="120">
        <v>1176</v>
      </c>
      <c r="X3">
        <f t="shared" ref="X3:X39" si="0">ROUND(W3/P3*100,1)</f>
        <v>1.5</v>
      </c>
      <c r="Y3">
        <v>76361</v>
      </c>
      <c r="Z3">
        <v>95.7</v>
      </c>
      <c r="AA3">
        <v>70175</v>
      </c>
      <c r="AB3">
        <v>87.9</v>
      </c>
      <c r="AC3">
        <v>70546</v>
      </c>
      <c r="AD3">
        <v>88.4</v>
      </c>
      <c r="AE3">
        <v>85022</v>
      </c>
      <c r="AF3">
        <v>73860</v>
      </c>
      <c r="AG3">
        <v>86.9</v>
      </c>
      <c r="AH3">
        <v>73294</v>
      </c>
      <c r="AI3">
        <v>86.2</v>
      </c>
      <c r="AJ3">
        <v>73823</v>
      </c>
      <c r="AK3">
        <v>86.8</v>
      </c>
      <c r="AL3">
        <v>228344</v>
      </c>
      <c r="AM3">
        <v>54930</v>
      </c>
    </row>
    <row r="4" spans="1:39" x14ac:dyDescent="0.15">
      <c r="A4" s="104">
        <v>81</v>
      </c>
      <c r="B4" s="106" t="s">
        <v>5</v>
      </c>
      <c r="C4">
        <v>4272</v>
      </c>
      <c r="D4">
        <v>4500</v>
      </c>
      <c r="E4">
        <v>105.3</v>
      </c>
      <c r="F4">
        <v>4646</v>
      </c>
      <c r="G4">
        <v>108.8</v>
      </c>
      <c r="H4">
        <v>4615</v>
      </c>
      <c r="I4">
        <v>108</v>
      </c>
      <c r="J4">
        <v>2296</v>
      </c>
      <c r="K4">
        <v>71.7</v>
      </c>
      <c r="L4">
        <v>4715</v>
      </c>
      <c r="M4">
        <v>110.4</v>
      </c>
      <c r="N4">
        <v>4511</v>
      </c>
      <c r="O4">
        <v>105.6</v>
      </c>
      <c r="P4">
        <v>4430</v>
      </c>
      <c r="Q4">
        <v>4537</v>
      </c>
      <c r="R4">
        <v>102.4</v>
      </c>
      <c r="S4">
        <v>5161</v>
      </c>
      <c r="T4">
        <v>116.5</v>
      </c>
      <c r="U4">
        <v>42</v>
      </c>
      <c r="V4">
        <v>0.9</v>
      </c>
      <c r="W4" s="120">
        <v>86</v>
      </c>
      <c r="X4">
        <f t="shared" si="0"/>
        <v>1.9</v>
      </c>
      <c r="Y4">
        <v>4585</v>
      </c>
      <c r="Z4">
        <v>103.5</v>
      </c>
      <c r="AA4">
        <v>4002</v>
      </c>
      <c r="AB4">
        <v>90.3</v>
      </c>
      <c r="AC4">
        <v>4001</v>
      </c>
      <c r="AD4">
        <v>90.3</v>
      </c>
      <c r="AE4">
        <v>4907</v>
      </c>
      <c r="AF4">
        <v>4520</v>
      </c>
      <c r="AG4">
        <v>92.1</v>
      </c>
      <c r="AH4">
        <v>4523</v>
      </c>
      <c r="AI4">
        <v>92.2</v>
      </c>
      <c r="AJ4">
        <v>4522</v>
      </c>
      <c r="AK4">
        <v>92.2</v>
      </c>
      <c r="AL4">
        <v>3169</v>
      </c>
      <c r="AM4">
        <v>2750</v>
      </c>
    </row>
    <row r="5" spans="1:39" x14ac:dyDescent="0.15">
      <c r="A5" s="104" t="s">
        <v>6</v>
      </c>
      <c r="B5" s="106" t="s">
        <v>7</v>
      </c>
      <c r="C5">
        <v>20672</v>
      </c>
      <c r="D5">
        <v>20551</v>
      </c>
      <c r="E5">
        <v>99.4</v>
      </c>
      <c r="F5">
        <v>19555</v>
      </c>
      <c r="G5">
        <v>94.6</v>
      </c>
      <c r="H5">
        <v>20019</v>
      </c>
      <c r="I5">
        <v>96.8</v>
      </c>
      <c r="J5">
        <v>7393</v>
      </c>
      <c r="K5">
        <v>47.7</v>
      </c>
      <c r="L5">
        <v>18180</v>
      </c>
      <c r="M5">
        <v>87.9</v>
      </c>
      <c r="N5">
        <v>18103</v>
      </c>
      <c r="O5">
        <v>87.6</v>
      </c>
      <c r="P5">
        <v>21016</v>
      </c>
      <c r="Q5">
        <v>21391</v>
      </c>
      <c r="R5">
        <v>101.8</v>
      </c>
      <c r="S5">
        <v>19229</v>
      </c>
      <c r="T5">
        <v>91.5</v>
      </c>
      <c r="U5">
        <v>141</v>
      </c>
      <c r="V5">
        <v>0.7</v>
      </c>
      <c r="W5" s="120">
        <v>382</v>
      </c>
      <c r="X5">
        <f t="shared" si="0"/>
        <v>1.8</v>
      </c>
      <c r="Y5">
        <v>21158</v>
      </c>
      <c r="Z5">
        <v>100.7</v>
      </c>
      <c r="AA5">
        <v>20131</v>
      </c>
      <c r="AB5">
        <v>95.8</v>
      </c>
      <c r="AC5">
        <v>20497</v>
      </c>
      <c r="AD5">
        <v>97.5</v>
      </c>
      <c r="AE5">
        <v>21547</v>
      </c>
      <c r="AF5">
        <v>20083</v>
      </c>
      <c r="AG5">
        <v>93.2</v>
      </c>
      <c r="AH5">
        <v>21028</v>
      </c>
      <c r="AI5">
        <v>97.6</v>
      </c>
      <c r="AJ5">
        <v>20761</v>
      </c>
      <c r="AK5">
        <v>96.4</v>
      </c>
      <c r="AL5">
        <v>10678</v>
      </c>
      <c r="AM5">
        <v>9073</v>
      </c>
    </row>
    <row r="6" spans="1:39" ht="26" x14ac:dyDescent="0.15">
      <c r="A6" s="104" t="s">
        <v>8</v>
      </c>
      <c r="B6" s="107" t="s">
        <v>9</v>
      </c>
      <c r="C6">
        <v>21907</v>
      </c>
      <c r="D6">
        <v>21238</v>
      </c>
      <c r="E6">
        <v>96.9</v>
      </c>
      <c r="F6">
        <v>21840</v>
      </c>
      <c r="G6">
        <v>99.7</v>
      </c>
      <c r="H6">
        <v>21341</v>
      </c>
      <c r="I6">
        <v>97.4</v>
      </c>
      <c r="J6">
        <v>12802</v>
      </c>
      <c r="K6">
        <v>77.900000000000006</v>
      </c>
      <c r="L6">
        <v>21952</v>
      </c>
      <c r="M6">
        <v>100.2</v>
      </c>
      <c r="N6">
        <v>20979</v>
      </c>
      <c r="O6">
        <v>95.8</v>
      </c>
      <c r="P6">
        <v>21875</v>
      </c>
      <c r="Q6">
        <v>21552</v>
      </c>
      <c r="R6">
        <v>98.5</v>
      </c>
      <c r="S6">
        <v>16019</v>
      </c>
      <c r="T6">
        <v>73.2</v>
      </c>
      <c r="U6">
        <v>107</v>
      </c>
      <c r="V6">
        <v>0.5</v>
      </c>
      <c r="W6" s="120">
        <v>164</v>
      </c>
      <c r="X6">
        <f t="shared" si="0"/>
        <v>0.7</v>
      </c>
      <c r="Y6">
        <v>21560</v>
      </c>
      <c r="Z6">
        <v>98.6</v>
      </c>
      <c r="AA6">
        <v>20293</v>
      </c>
      <c r="AB6">
        <v>92.8</v>
      </c>
      <c r="AC6">
        <v>20324</v>
      </c>
      <c r="AD6">
        <v>92.9</v>
      </c>
      <c r="AE6">
        <v>22745</v>
      </c>
      <c r="AF6">
        <v>19112</v>
      </c>
      <c r="AG6">
        <v>84</v>
      </c>
      <c r="AH6">
        <v>19171</v>
      </c>
      <c r="AI6">
        <v>84.3</v>
      </c>
      <c r="AJ6">
        <v>19158</v>
      </c>
      <c r="AK6">
        <v>84.2</v>
      </c>
      <c r="AL6">
        <v>24640</v>
      </c>
      <c r="AM6">
        <v>14731</v>
      </c>
    </row>
    <row r="7" spans="1:39" x14ac:dyDescent="0.15">
      <c r="A7" s="104">
        <v>11</v>
      </c>
      <c r="B7" s="106" t="s">
        <v>68</v>
      </c>
      <c r="C7">
        <v>105191</v>
      </c>
      <c r="D7">
        <v>100535</v>
      </c>
      <c r="E7">
        <v>95.6</v>
      </c>
      <c r="F7">
        <v>99870</v>
      </c>
      <c r="G7">
        <v>94.9</v>
      </c>
      <c r="H7">
        <v>100891</v>
      </c>
      <c r="I7">
        <v>95.9</v>
      </c>
      <c r="J7">
        <v>60130</v>
      </c>
      <c r="K7">
        <v>76.2</v>
      </c>
      <c r="L7">
        <v>100029</v>
      </c>
      <c r="M7">
        <v>95.1</v>
      </c>
      <c r="N7">
        <v>100161</v>
      </c>
      <c r="O7">
        <v>95.2</v>
      </c>
      <c r="P7">
        <v>105341</v>
      </c>
      <c r="Q7">
        <v>100342</v>
      </c>
      <c r="R7">
        <v>95.3</v>
      </c>
      <c r="S7">
        <v>81932</v>
      </c>
      <c r="T7">
        <v>77.8</v>
      </c>
      <c r="U7">
        <v>235</v>
      </c>
      <c r="V7">
        <v>0.2</v>
      </c>
      <c r="W7" s="120">
        <v>654</v>
      </c>
      <c r="X7">
        <f t="shared" si="0"/>
        <v>0.6</v>
      </c>
      <c r="Y7">
        <v>100471</v>
      </c>
      <c r="Z7">
        <v>95.4</v>
      </c>
      <c r="AA7">
        <v>91104</v>
      </c>
      <c r="AB7">
        <v>86.5</v>
      </c>
      <c r="AC7">
        <v>91351</v>
      </c>
      <c r="AD7">
        <v>86.7</v>
      </c>
      <c r="AE7">
        <v>108208</v>
      </c>
      <c r="AF7">
        <v>93218</v>
      </c>
      <c r="AG7">
        <v>86.1</v>
      </c>
      <c r="AH7">
        <v>90629</v>
      </c>
      <c r="AI7">
        <v>83.8</v>
      </c>
      <c r="AJ7">
        <v>92039</v>
      </c>
      <c r="AK7">
        <v>85.1</v>
      </c>
      <c r="AL7">
        <v>329351</v>
      </c>
      <c r="AM7">
        <v>71240</v>
      </c>
    </row>
    <row r="8" spans="1:39" x14ac:dyDescent="0.15">
      <c r="A8" s="104">
        <v>13</v>
      </c>
      <c r="B8" s="106" t="s">
        <v>10</v>
      </c>
      <c r="C8">
        <v>22708</v>
      </c>
      <c r="D8">
        <v>18024</v>
      </c>
      <c r="E8">
        <v>79.400000000000006</v>
      </c>
      <c r="F8">
        <v>17741</v>
      </c>
      <c r="G8">
        <v>78.099999999999994</v>
      </c>
      <c r="H8">
        <v>18040</v>
      </c>
      <c r="I8">
        <v>79.400000000000006</v>
      </c>
      <c r="J8">
        <v>10382</v>
      </c>
      <c r="K8">
        <v>61</v>
      </c>
      <c r="L8">
        <v>17105</v>
      </c>
      <c r="M8">
        <v>75.3</v>
      </c>
      <c r="N8">
        <v>17200</v>
      </c>
      <c r="O8">
        <v>75.7</v>
      </c>
      <c r="P8">
        <v>22993</v>
      </c>
      <c r="Q8">
        <v>18803</v>
      </c>
      <c r="R8">
        <v>81.8</v>
      </c>
      <c r="S8">
        <v>14041</v>
      </c>
      <c r="T8">
        <v>61.1</v>
      </c>
      <c r="U8">
        <v>128</v>
      </c>
      <c r="V8">
        <v>0.6</v>
      </c>
      <c r="W8" s="120">
        <v>524</v>
      </c>
      <c r="X8">
        <f t="shared" si="0"/>
        <v>2.2999999999999998</v>
      </c>
      <c r="Y8">
        <v>18918</v>
      </c>
      <c r="Z8">
        <v>82.3</v>
      </c>
      <c r="AA8">
        <v>18894</v>
      </c>
      <c r="AB8">
        <v>82.2</v>
      </c>
      <c r="AC8">
        <v>18970</v>
      </c>
      <c r="AD8">
        <v>82.5</v>
      </c>
      <c r="AE8">
        <v>22474</v>
      </c>
      <c r="AF8">
        <v>19305</v>
      </c>
      <c r="AG8">
        <v>85.9</v>
      </c>
      <c r="AH8">
        <v>19314</v>
      </c>
      <c r="AI8">
        <v>85.9</v>
      </c>
      <c r="AJ8">
        <v>19148</v>
      </c>
      <c r="AK8">
        <v>85.2</v>
      </c>
      <c r="AL8">
        <v>22827</v>
      </c>
      <c r="AM8">
        <v>12255</v>
      </c>
    </row>
    <row r="9" spans="1:39" x14ac:dyDescent="0.15">
      <c r="A9" s="104">
        <v>13001</v>
      </c>
      <c r="B9" s="107" t="s">
        <v>11</v>
      </c>
      <c r="C9">
        <v>19368</v>
      </c>
      <c r="D9">
        <v>17234</v>
      </c>
      <c r="E9">
        <v>89</v>
      </c>
      <c r="F9">
        <v>18189</v>
      </c>
      <c r="G9">
        <v>93.9</v>
      </c>
      <c r="H9">
        <v>17869</v>
      </c>
      <c r="I9">
        <v>92.3</v>
      </c>
      <c r="J9">
        <v>11362</v>
      </c>
      <c r="K9">
        <v>78.2</v>
      </c>
      <c r="L9">
        <v>17343</v>
      </c>
      <c r="M9">
        <v>89.5</v>
      </c>
      <c r="N9">
        <v>16745</v>
      </c>
      <c r="O9">
        <v>86.5</v>
      </c>
      <c r="P9">
        <v>19587</v>
      </c>
      <c r="Q9">
        <v>18020</v>
      </c>
      <c r="R9">
        <v>92</v>
      </c>
      <c r="S9">
        <v>13487</v>
      </c>
      <c r="T9">
        <v>68.900000000000006</v>
      </c>
      <c r="U9">
        <v>56</v>
      </c>
      <c r="V9">
        <v>0.3</v>
      </c>
      <c r="W9" s="120">
        <v>208</v>
      </c>
      <c r="X9">
        <f t="shared" si="0"/>
        <v>1.1000000000000001</v>
      </c>
      <c r="Y9">
        <v>18088</v>
      </c>
      <c r="Z9">
        <v>92.3</v>
      </c>
      <c r="AA9">
        <v>15702</v>
      </c>
      <c r="AB9">
        <v>80.2</v>
      </c>
      <c r="AC9">
        <v>15741</v>
      </c>
      <c r="AD9">
        <v>80.400000000000006</v>
      </c>
      <c r="AE9">
        <v>18768</v>
      </c>
      <c r="AF9">
        <v>15267</v>
      </c>
      <c r="AG9">
        <v>81.3</v>
      </c>
      <c r="AH9">
        <v>15258</v>
      </c>
      <c r="AI9">
        <v>81.3</v>
      </c>
      <c r="AJ9">
        <v>15479</v>
      </c>
      <c r="AK9">
        <v>82.5</v>
      </c>
      <c r="AL9">
        <v>16252</v>
      </c>
      <c r="AM9">
        <v>15040</v>
      </c>
    </row>
    <row r="10" spans="1:39" x14ac:dyDescent="0.15">
      <c r="A10" s="104">
        <v>15</v>
      </c>
      <c r="B10" s="108" t="s">
        <v>69</v>
      </c>
      <c r="C10">
        <v>16432</v>
      </c>
      <c r="D10">
        <v>15359</v>
      </c>
      <c r="E10">
        <v>93.5</v>
      </c>
      <c r="F10">
        <v>15720</v>
      </c>
      <c r="G10">
        <v>95.7</v>
      </c>
      <c r="H10">
        <v>15354</v>
      </c>
      <c r="I10">
        <v>93.4</v>
      </c>
      <c r="J10">
        <v>11921</v>
      </c>
      <c r="K10">
        <v>96.7</v>
      </c>
      <c r="L10">
        <v>15722</v>
      </c>
      <c r="M10">
        <v>95.7</v>
      </c>
      <c r="N10">
        <v>15326</v>
      </c>
      <c r="O10">
        <v>93.3</v>
      </c>
      <c r="P10">
        <v>16748</v>
      </c>
      <c r="Q10">
        <v>15724</v>
      </c>
      <c r="R10">
        <v>93.9</v>
      </c>
      <c r="S10">
        <v>14089</v>
      </c>
      <c r="T10">
        <v>84.1</v>
      </c>
      <c r="U10">
        <v>66</v>
      </c>
      <c r="V10">
        <v>0.4</v>
      </c>
      <c r="W10" s="120">
        <v>68</v>
      </c>
      <c r="X10">
        <f t="shared" si="0"/>
        <v>0.4</v>
      </c>
      <c r="Y10">
        <v>15745</v>
      </c>
      <c r="Z10">
        <v>94</v>
      </c>
      <c r="AA10">
        <v>15242</v>
      </c>
      <c r="AB10">
        <v>91</v>
      </c>
      <c r="AC10">
        <v>15257</v>
      </c>
      <c r="AD10">
        <v>91.1</v>
      </c>
      <c r="AE10">
        <v>18801</v>
      </c>
      <c r="AF10">
        <v>16846</v>
      </c>
      <c r="AG10">
        <v>89.6</v>
      </c>
      <c r="AH10">
        <v>16833</v>
      </c>
      <c r="AI10">
        <v>89.5</v>
      </c>
      <c r="AJ10">
        <v>16834</v>
      </c>
      <c r="AK10">
        <v>89.5</v>
      </c>
      <c r="AL10">
        <v>47547</v>
      </c>
      <c r="AM10">
        <v>12258</v>
      </c>
    </row>
    <row r="11" spans="1:39" x14ac:dyDescent="0.15">
      <c r="A11" s="104">
        <v>17</v>
      </c>
      <c r="B11" s="108" t="s">
        <v>12</v>
      </c>
      <c r="C11">
        <v>10276</v>
      </c>
      <c r="D11">
        <v>9794</v>
      </c>
      <c r="E11">
        <v>95.3</v>
      </c>
      <c r="F11">
        <v>9733</v>
      </c>
      <c r="G11">
        <v>94.7</v>
      </c>
      <c r="H11">
        <v>9658</v>
      </c>
      <c r="I11">
        <v>94</v>
      </c>
      <c r="J11">
        <v>6639</v>
      </c>
      <c r="K11">
        <v>86.1</v>
      </c>
      <c r="L11">
        <v>9646</v>
      </c>
      <c r="M11">
        <v>93.9</v>
      </c>
      <c r="N11">
        <v>9686</v>
      </c>
      <c r="O11">
        <v>94.3</v>
      </c>
      <c r="P11">
        <v>10498</v>
      </c>
      <c r="Q11">
        <v>9863</v>
      </c>
      <c r="R11">
        <v>94</v>
      </c>
      <c r="S11">
        <v>8182</v>
      </c>
      <c r="T11">
        <v>77.900000000000006</v>
      </c>
      <c r="U11">
        <v>177</v>
      </c>
      <c r="V11">
        <v>1.7</v>
      </c>
      <c r="W11" s="120">
        <v>8</v>
      </c>
      <c r="X11">
        <f t="shared" si="0"/>
        <v>0.1</v>
      </c>
      <c r="Y11">
        <v>9953</v>
      </c>
      <c r="Z11">
        <v>94.8</v>
      </c>
      <c r="AA11">
        <v>9935</v>
      </c>
      <c r="AB11">
        <v>94.6</v>
      </c>
      <c r="AC11">
        <v>9799</v>
      </c>
      <c r="AD11">
        <v>93.3</v>
      </c>
      <c r="AE11">
        <v>11346</v>
      </c>
      <c r="AF11">
        <v>10361</v>
      </c>
      <c r="AG11">
        <v>91.3</v>
      </c>
      <c r="AH11">
        <v>10296</v>
      </c>
      <c r="AI11">
        <v>90.7</v>
      </c>
      <c r="AJ11">
        <v>10240</v>
      </c>
      <c r="AK11">
        <v>90.3</v>
      </c>
      <c r="AL11">
        <v>37002</v>
      </c>
      <c r="AM11">
        <v>7119</v>
      </c>
    </row>
    <row r="12" spans="1:39" x14ac:dyDescent="0.15">
      <c r="A12" s="104">
        <v>18</v>
      </c>
      <c r="B12" s="106" t="s">
        <v>70</v>
      </c>
      <c r="C12">
        <v>8825</v>
      </c>
      <c r="D12">
        <v>6679</v>
      </c>
      <c r="E12">
        <v>75.7</v>
      </c>
      <c r="F12">
        <v>7155</v>
      </c>
      <c r="G12">
        <v>81.099999999999994</v>
      </c>
      <c r="H12">
        <v>6986</v>
      </c>
      <c r="I12">
        <v>79.2</v>
      </c>
      <c r="J12">
        <v>4670</v>
      </c>
      <c r="K12">
        <v>70.599999999999994</v>
      </c>
      <c r="L12">
        <v>7160</v>
      </c>
      <c r="M12">
        <v>81.099999999999994</v>
      </c>
      <c r="N12">
        <v>6982</v>
      </c>
      <c r="O12">
        <v>79.099999999999994</v>
      </c>
      <c r="P12">
        <v>9227</v>
      </c>
      <c r="Q12">
        <v>7257</v>
      </c>
      <c r="R12">
        <v>78.599999999999994</v>
      </c>
      <c r="S12">
        <v>7609</v>
      </c>
      <c r="T12">
        <v>82.5</v>
      </c>
      <c r="U12">
        <v>115</v>
      </c>
      <c r="V12">
        <v>1.2</v>
      </c>
      <c r="W12" s="120">
        <v>196</v>
      </c>
      <c r="X12">
        <f t="shared" si="0"/>
        <v>2.1</v>
      </c>
      <c r="Y12">
        <v>7273</v>
      </c>
      <c r="Z12">
        <v>78.8</v>
      </c>
      <c r="AA12">
        <v>6255</v>
      </c>
      <c r="AB12">
        <v>67.8</v>
      </c>
      <c r="AC12">
        <v>6255</v>
      </c>
      <c r="AD12">
        <v>67.8</v>
      </c>
      <c r="AE12">
        <v>9508</v>
      </c>
      <c r="AF12">
        <v>6997</v>
      </c>
      <c r="AG12">
        <v>73.599999999999994</v>
      </c>
      <c r="AH12">
        <v>6996</v>
      </c>
      <c r="AI12">
        <v>73.599999999999994</v>
      </c>
      <c r="AJ12">
        <v>7005</v>
      </c>
      <c r="AK12">
        <v>73.7</v>
      </c>
      <c r="AL12">
        <v>9873</v>
      </c>
      <c r="AM12">
        <v>5637</v>
      </c>
    </row>
    <row r="13" spans="1:39" x14ac:dyDescent="0.15">
      <c r="A13" s="104">
        <v>85</v>
      </c>
      <c r="B13" s="108" t="s">
        <v>13</v>
      </c>
      <c r="C13">
        <v>7580</v>
      </c>
      <c r="D13">
        <v>6917</v>
      </c>
      <c r="E13">
        <v>91.3</v>
      </c>
      <c r="F13">
        <v>6836</v>
      </c>
      <c r="G13">
        <v>90.2</v>
      </c>
      <c r="H13">
        <v>6885</v>
      </c>
      <c r="I13">
        <v>90.8</v>
      </c>
      <c r="J13">
        <v>4470</v>
      </c>
      <c r="K13">
        <v>78.599999999999994</v>
      </c>
      <c r="L13">
        <v>6848</v>
      </c>
      <c r="M13">
        <v>90.3</v>
      </c>
      <c r="N13">
        <v>6888</v>
      </c>
      <c r="O13">
        <v>90.9</v>
      </c>
      <c r="P13">
        <v>7749</v>
      </c>
      <c r="Q13">
        <v>7149</v>
      </c>
      <c r="R13">
        <v>92.3</v>
      </c>
      <c r="S13">
        <v>7242</v>
      </c>
      <c r="T13">
        <v>93.5</v>
      </c>
      <c r="U13">
        <v>1</v>
      </c>
      <c r="V13">
        <v>0</v>
      </c>
      <c r="W13" s="120">
        <v>21</v>
      </c>
      <c r="X13">
        <f t="shared" si="0"/>
        <v>0.3</v>
      </c>
      <c r="Y13">
        <v>7146</v>
      </c>
      <c r="Z13">
        <v>92.2</v>
      </c>
      <c r="AA13">
        <v>7163</v>
      </c>
      <c r="AB13">
        <v>92.4</v>
      </c>
      <c r="AC13">
        <v>7163</v>
      </c>
      <c r="AD13">
        <v>92.4</v>
      </c>
      <c r="AE13">
        <v>7660</v>
      </c>
      <c r="AF13">
        <v>7112</v>
      </c>
      <c r="AG13">
        <v>92.8</v>
      </c>
      <c r="AH13">
        <v>7108</v>
      </c>
      <c r="AI13">
        <v>92.8</v>
      </c>
      <c r="AJ13">
        <v>7115</v>
      </c>
      <c r="AK13">
        <v>92.9</v>
      </c>
      <c r="AL13">
        <v>7178</v>
      </c>
      <c r="AM13">
        <v>4649</v>
      </c>
    </row>
    <row r="14" spans="1:39" x14ac:dyDescent="0.15">
      <c r="A14" s="104">
        <v>19</v>
      </c>
      <c r="B14" s="106" t="s">
        <v>14</v>
      </c>
      <c r="C14">
        <v>22448</v>
      </c>
      <c r="D14">
        <v>20612</v>
      </c>
      <c r="E14">
        <v>91.8</v>
      </c>
      <c r="F14">
        <v>20821</v>
      </c>
      <c r="G14">
        <v>92.8</v>
      </c>
      <c r="H14">
        <v>20735</v>
      </c>
      <c r="I14">
        <v>92.4</v>
      </c>
      <c r="J14">
        <v>13471</v>
      </c>
      <c r="K14">
        <v>80</v>
      </c>
      <c r="L14">
        <v>20478</v>
      </c>
      <c r="M14">
        <v>91.2</v>
      </c>
      <c r="N14">
        <v>20026</v>
      </c>
      <c r="O14">
        <v>89.2</v>
      </c>
      <c r="P14">
        <v>23092</v>
      </c>
      <c r="Q14">
        <v>21112</v>
      </c>
      <c r="R14">
        <v>91.4</v>
      </c>
      <c r="S14">
        <v>17864</v>
      </c>
      <c r="T14">
        <v>77.400000000000006</v>
      </c>
      <c r="U14">
        <v>92</v>
      </c>
      <c r="V14">
        <v>0.4</v>
      </c>
      <c r="W14" s="120">
        <v>158</v>
      </c>
      <c r="X14">
        <f t="shared" si="0"/>
        <v>0.7</v>
      </c>
      <c r="Y14">
        <v>21078</v>
      </c>
      <c r="Z14">
        <v>91.3</v>
      </c>
      <c r="AA14">
        <v>19067</v>
      </c>
      <c r="AB14">
        <v>82.6</v>
      </c>
      <c r="AC14">
        <v>19073</v>
      </c>
      <c r="AD14">
        <v>82.6</v>
      </c>
      <c r="AE14">
        <v>23455</v>
      </c>
      <c r="AF14">
        <v>20942</v>
      </c>
      <c r="AG14">
        <v>89.3</v>
      </c>
      <c r="AH14">
        <v>20795</v>
      </c>
      <c r="AI14">
        <v>88.7</v>
      </c>
      <c r="AJ14">
        <v>20820</v>
      </c>
      <c r="AK14">
        <v>88.8</v>
      </c>
      <c r="AL14">
        <v>44960</v>
      </c>
      <c r="AM14">
        <v>12834</v>
      </c>
    </row>
    <row r="15" spans="1:39" x14ac:dyDescent="0.15">
      <c r="A15" s="104">
        <v>20</v>
      </c>
      <c r="B15" s="106" t="s">
        <v>15</v>
      </c>
      <c r="C15">
        <v>23728</v>
      </c>
      <c r="D15">
        <v>21321</v>
      </c>
      <c r="E15">
        <v>89.9</v>
      </c>
      <c r="F15">
        <v>22312</v>
      </c>
      <c r="G15">
        <v>94</v>
      </c>
      <c r="H15">
        <v>22013</v>
      </c>
      <c r="I15">
        <v>92.8</v>
      </c>
      <c r="J15">
        <v>14164</v>
      </c>
      <c r="K15">
        <v>79.599999999999994</v>
      </c>
      <c r="L15">
        <v>22447</v>
      </c>
      <c r="M15">
        <v>94.6</v>
      </c>
      <c r="N15">
        <v>21914</v>
      </c>
      <c r="O15">
        <v>92.4</v>
      </c>
      <c r="P15">
        <v>24015</v>
      </c>
      <c r="Q15">
        <v>22202</v>
      </c>
      <c r="R15">
        <v>92.5</v>
      </c>
      <c r="S15">
        <v>17560</v>
      </c>
      <c r="T15">
        <v>73.099999999999994</v>
      </c>
      <c r="U15">
        <v>236</v>
      </c>
      <c r="V15">
        <v>1</v>
      </c>
      <c r="W15" s="120">
        <v>450</v>
      </c>
      <c r="X15">
        <f t="shared" si="0"/>
        <v>1.9</v>
      </c>
      <c r="Y15">
        <v>22265</v>
      </c>
      <c r="Z15">
        <v>92.7</v>
      </c>
      <c r="AA15">
        <v>21443</v>
      </c>
      <c r="AB15">
        <v>89.3</v>
      </c>
      <c r="AC15">
        <v>21445</v>
      </c>
      <c r="AD15">
        <v>89.3</v>
      </c>
      <c r="AE15">
        <v>24168</v>
      </c>
      <c r="AF15">
        <v>22120</v>
      </c>
      <c r="AG15">
        <v>91.5</v>
      </c>
      <c r="AH15">
        <v>22177</v>
      </c>
      <c r="AI15">
        <v>91.8</v>
      </c>
      <c r="AJ15">
        <v>21997</v>
      </c>
      <c r="AK15">
        <v>91</v>
      </c>
      <c r="AL15">
        <v>30602</v>
      </c>
      <c r="AM15">
        <v>13968</v>
      </c>
    </row>
    <row r="16" spans="1:39" x14ac:dyDescent="0.15">
      <c r="A16" s="104">
        <v>25</v>
      </c>
      <c r="B16" s="106" t="s">
        <v>71</v>
      </c>
      <c r="C16">
        <v>10908</v>
      </c>
      <c r="D16">
        <v>8981</v>
      </c>
      <c r="E16">
        <v>82.3</v>
      </c>
      <c r="F16">
        <v>10365</v>
      </c>
      <c r="G16">
        <v>95</v>
      </c>
      <c r="H16">
        <v>9757</v>
      </c>
      <c r="I16">
        <v>89.4</v>
      </c>
      <c r="J16">
        <v>5264</v>
      </c>
      <c r="K16">
        <v>64.3</v>
      </c>
      <c r="L16">
        <v>10254</v>
      </c>
      <c r="M16">
        <v>94</v>
      </c>
      <c r="N16">
        <v>9636</v>
      </c>
      <c r="O16">
        <v>88.3</v>
      </c>
      <c r="P16">
        <v>11728</v>
      </c>
      <c r="Q16">
        <v>10994</v>
      </c>
      <c r="R16">
        <v>93.7</v>
      </c>
      <c r="S16">
        <v>10229</v>
      </c>
      <c r="T16">
        <v>87.2</v>
      </c>
      <c r="U16">
        <v>349</v>
      </c>
      <c r="V16">
        <v>3</v>
      </c>
      <c r="W16" s="120">
        <v>181</v>
      </c>
      <c r="X16">
        <f t="shared" si="0"/>
        <v>1.5</v>
      </c>
      <c r="Y16">
        <v>11005</v>
      </c>
      <c r="Z16">
        <v>93.8</v>
      </c>
      <c r="AA16">
        <v>7240</v>
      </c>
      <c r="AB16">
        <v>61.7</v>
      </c>
      <c r="AC16">
        <v>7218</v>
      </c>
      <c r="AD16">
        <v>61.5</v>
      </c>
      <c r="AE16">
        <v>11104</v>
      </c>
      <c r="AF16">
        <v>9010</v>
      </c>
      <c r="AG16">
        <v>81.099999999999994</v>
      </c>
      <c r="AH16">
        <v>9010</v>
      </c>
      <c r="AI16">
        <v>81.099999999999994</v>
      </c>
      <c r="AJ16">
        <v>9028</v>
      </c>
      <c r="AK16">
        <v>81.3</v>
      </c>
      <c r="AL16">
        <v>7069</v>
      </c>
      <c r="AM16">
        <v>5324</v>
      </c>
    </row>
    <row r="17" spans="1:39" x14ac:dyDescent="0.15">
      <c r="A17" s="104">
        <v>23</v>
      </c>
      <c r="B17" s="106" t="s">
        <v>72</v>
      </c>
      <c r="C17">
        <v>32530</v>
      </c>
      <c r="D17">
        <v>29312</v>
      </c>
      <c r="E17">
        <v>90.1</v>
      </c>
      <c r="F17">
        <v>28598</v>
      </c>
      <c r="G17">
        <v>87.9</v>
      </c>
      <c r="H17">
        <v>28624</v>
      </c>
      <c r="I17">
        <v>88</v>
      </c>
      <c r="J17">
        <v>16550</v>
      </c>
      <c r="K17">
        <v>67.8</v>
      </c>
      <c r="L17">
        <v>27894</v>
      </c>
      <c r="M17">
        <v>85.7</v>
      </c>
      <c r="N17">
        <v>27781</v>
      </c>
      <c r="O17">
        <v>85.4</v>
      </c>
      <c r="P17">
        <v>32371</v>
      </c>
      <c r="Q17">
        <v>28719</v>
      </c>
      <c r="R17">
        <v>88.7</v>
      </c>
      <c r="S17">
        <v>23385</v>
      </c>
      <c r="T17">
        <v>72.2</v>
      </c>
      <c r="U17">
        <v>99</v>
      </c>
      <c r="V17">
        <v>0.3</v>
      </c>
      <c r="W17" s="120">
        <v>202</v>
      </c>
      <c r="X17">
        <f t="shared" si="0"/>
        <v>0.6</v>
      </c>
      <c r="Y17">
        <v>28614</v>
      </c>
      <c r="Z17">
        <v>88.4</v>
      </c>
      <c r="AA17">
        <v>27060</v>
      </c>
      <c r="AB17">
        <v>83.6</v>
      </c>
      <c r="AC17">
        <v>27005</v>
      </c>
      <c r="AD17">
        <v>83.4</v>
      </c>
      <c r="AE17">
        <v>32246</v>
      </c>
      <c r="AF17">
        <v>29221</v>
      </c>
      <c r="AG17">
        <v>90.6</v>
      </c>
      <c r="AH17">
        <v>29134</v>
      </c>
      <c r="AI17">
        <v>90.3</v>
      </c>
      <c r="AJ17">
        <v>29089</v>
      </c>
      <c r="AK17">
        <v>90.2</v>
      </c>
      <c r="AL17">
        <v>19184</v>
      </c>
      <c r="AM17">
        <v>20746</v>
      </c>
    </row>
    <row r="18" spans="1:39" ht="26" x14ac:dyDescent="0.15">
      <c r="A18" s="104">
        <v>25</v>
      </c>
      <c r="B18" s="106" t="s">
        <v>16</v>
      </c>
      <c r="C18">
        <v>37799</v>
      </c>
      <c r="D18">
        <v>32219</v>
      </c>
      <c r="E18">
        <v>85.2</v>
      </c>
      <c r="F18">
        <v>31616</v>
      </c>
      <c r="G18">
        <v>83.6</v>
      </c>
      <c r="H18">
        <v>32132</v>
      </c>
      <c r="I18">
        <v>85</v>
      </c>
      <c r="J18">
        <v>18229</v>
      </c>
      <c r="K18">
        <v>64.3</v>
      </c>
      <c r="L18">
        <v>31468</v>
      </c>
      <c r="M18">
        <v>83.3</v>
      </c>
      <c r="N18">
        <v>32012</v>
      </c>
      <c r="O18">
        <v>84.7</v>
      </c>
      <c r="P18">
        <v>39124</v>
      </c>
      <c r="Q18">
        <v>32740</v>
      </c>
      <c r="R18">
        <v>83.7</v>
      </c>
      <c r="S18">
        <v>27313</v>
      </c>
      <c r="T18">
        <v>69.8</v>
      </c>
      <c r="U18">
        <v>123</v>
      </c>
      <c r="V18">
        <v>0.3</v>
      </c>
      <c r="W18" s="120">
        <v>185</v>
      </c>
      <c r="X18">
        <f t="shared" si="0"/>
        <v>0.5</v>
      </c>
      <c r="Y18">
        <v>32747</v>
      </c>
      <c r="Z18">
        <v>83.7</v>
      </c>
      <c r="AA18">
        <v>32011</v>
      </c>
      <c r="AB18">
        <v>81.8</v>
      </c>
      <c r="AC18">
        <v>32009</v>
      </c>
      <c r="AD18">
        <v>81.8</v>
      </c>
      <c r="AE18">
        <v>41481</v>
      </c>
      <c r="AF18">
        <v>32926</v>
      </c>
      <c r="AG18">
        <v>79.400000000000006</v>
      </c>
      <c r="AH18">
        <v>32896</v>
      </c>
      <c r="AI18">
        <v>79.3</v>
      </c>
      <c r="AJ18">
        <v>32655</v>
      </c>
      <c r="AK18">
        <v>78.7</v>
      </c>
      <c r="AL18">
        <v>74004</v>
      </c>
      <c r="AM18">
        <v>15386</v>
      </c>
    </row>
    <row r="19" spans="1:39" x14ac:dyDescent="0.15">
      <c r="A19" s="104">
        <v>94</v>
      </c>
      <c r="B19" s="106" t="s">
        <v>73</v>
      </c>
      <c r="C19">
        <v>781</v>
      </c>
      <c r="D19">
        <v>718</v>
      </c>
      <c r="E19">
        <v>91.9</v>
      </c>
      <c r="F19">
        <v>940</v>
      </c>
      <c r="G19">
        <v>120.4</v>
      </c>
      <c r="H19">
        <v>824</v>
      </c>
      <c r="I19">
        <v>105.5</v>
      </c>
      <c r="J19">
        <v>292</v>
      </c>
      <c r="K19">
        <v>49.9</v>
      </c>
      <c r="L19">
        <v>951</v>
      </c>
      <c r="M19">
        <v>121.8</v>
      </c>
      <c r="N19">
        <v>811</v>
      </c>
      <c r="O19">
        <v>103.8</v>
      </c>
      <c r="P19">
        <v>853</v>
      </c>
      <c r="Q19">
        <v>866</v>
      </c>
      <c r="R19">
        <v>101.5</v>
      </c>
      <c r="S19">
        <v>933</v>
      </c>
      <c r="T19">
        <v>109.4</v>
      </c>
      <c r="U19">
        <v>42</v>
      </c>
      <c r="V19">
        <v>4.9000000000000004</v>
      </c>
      <c r="W19" s="120">
        <v>54</v>
      </c>
      <c r="X19">
        <f t="shared" si="0"/>
        <v>6.3</v>
      </c>
      <c r="Y19">
        <v>866</v>
      </c>
      <c r="Z19">
        <v>101.5</v>
      </c>
      <c r="AA19">
        <v>533</v>
      </c>
      <c r="AB19">
        <v>62.5</v>
      </c>
      <c r="AC19">
        <v>533</v>
      </c>
      <c r="AD19">
        <v>62.5</v>
      </c>
      <c r="AE19">
        <v>896</v>
      </c>
      <c r="AF19">
        <v>816</v>
      </c>
      <c r="AG19">
        <v>91.1</v>
      </c>
      <c r="AH19">
        <v>820</v>
      </c>
      <c r="AI19">
        <v>91.5</v>
      </c>
      <c r="AJ19">
        <v>834</v>
      </c>
      <c r="AK19">
        <v>93.1</v>
      </c>
      <c r="AL19">
        <v>1371</v>
      </c>
      <c r="AM19">
        <v>395</v>
      </c>
    </row>
    <row r="20" spans="1:39" x14ac:dyDescent="0.15">
      <c r="A20" s="104">
        <v>95</v>
      </c>
      <c r="B20" s="108" t="s">
        <v>17</v>
      </c>
      <c r="C20">
        <v>1398</v>
      </c>
      <c r="D20">
        <v>1213</v>
      </c>
      <c r="E20">
        <v>86.8</v>
      </c>
      <c r="F20">
        <v>1233</v>
      </c>
      <c r="G20">
        <v>88.2</v>
      </c>
      <c r="H20">
        <v>1263</v>
      </c>
      <c r="I20">
        <v>90.3</v>
      </c>
      <c r="J20">
        <v>520</v>
      </c>
      <c r="K20">
        <v>49.6</v>
      </c>
      <c r="L20">
        <v>1237</v>
      </c>
      <c r="M20">
        <v>88.5</v>
      </c>
      <c r="N20">
        <v>1269</v>
      </c>
      <c r="O20">
        <v>90.8</v>
      </c>
      <c r="P20">
        <v>1516</v>
      </c>
      <c r="Q20">
        <v>1319</v>
      </c>
      <c r="R20">
        <v>87</v>
      </c>
      <c r="S20">
        <v>1683</v>
      </c>
      <c r="T20">
        <v>111</v>
      </c>
      <c r="U20">
        <v>5</v>
      </c>
      <c r="V20">
        <v>0.3</v>
      </c>
      <c r="W20" s="120">
        <v>6</v>
      </c>
      <c r="X20">
        <f t="shared" si="0"/>
        <v>0.4</v>
      </c>
      <c r="Y20">
        <v>1319</v>
      </c>
      <c r="Z20">
        <v>87</v>
      </c>
      <c r="AA20">
        <v>1227</v>
      </c>
      <c r="AB20">
        <v>80.900000000000006</v>
      </c>
      <c r="AC20">
        <v>1227</v>
      </c>
      <c r="AD20">
        <v>80.900000000000006</v>
      </c>
      <c r="AE20">
        <v>1699</v>
      </c>
      <c r="AF20">
        <v>1479</v>
      </c>
      <c r="AG20">
        <v>87.1</v>
      </c>
      <c r="AH20">
        <v>1479</v>
      </c>
      <c r="AI20">
        <v>87.1</v>
      </c>
      <c r="AJ20">
        <v>1481</v>
      </c>
      <c r="AK20">
        <v>87.2</v>
      </c>
      <c r="AL20">
        <v>1756</v>
      </c>
      <c r="AM20">
        <v>721</v>
      </c>
    </row>
    <row r="21" spans="1:39" x14ac:dyDescent="0.15">
      <c r="A21" s="104">
        <v>41</v>
      </c>
      <c r="B21" s="108" t="s">
        <v>18</v>
      </c>
      <c r="C21">
        <v>20719</v>
      </c>
      <c r="D21">
        <v>18940</v>
      </c>
      <c r="E21">
        <v>91.4</v>
      </c>
      <c r="F21">
        <v>19432</v>
      </c>
      <c r="G21">
        <v>93.8</v>
      </c>
      <c r="H21">
        <v>19192</v>
      </c>
      <c r="I21">
        <v>92.6</v>
      </c>
      <c r="J21">
        <v>11921</v>
      </c>
      <c r="K21">
        <v>76.7</v>
      </c>
      <c r="L21">
        <v>19427</v>
      </c>
      <c r="M21">
        <v>93.8</v>
      </c>
      <c r="N21">
        <v>19187</v>
      </c>
      <c r="O21">
        <v>92.6</v>
      </c>
      <c r="P21">
        <v>21071</v>
      </c>
      <c r="Q21">
        <v>19174</v>
      </c>
      <c r="R21">
        <v>91</v>
      </c>
      <c r="S21">
        <v>16513</v>
      </c>
      <c r="T21">
        <v>78.400000000000006</v>
      </c>
      <c r="U21">
        <v>19</v>
      </c>
      <c r="V21">
        <v>0.1</v>
      </c>
      <c r="W21" s="120">
        <v>77</v>
      </c>
      <c r="X21">
        <f t="shared" si="0"/>
        <v>0.4</v>
      </c>
      <c r="Y21">
        <v>19178</v>
      </c>
      <c r="Z21">
        <v>91</v>
      </c>
      <c r="AA21">
        <v>18290</v>
      </c>
      <c r="AB21">
        <v>86.8</v>
      </c>
      <c r="AC21">
        <v>18287</v>
      </c>
      <c r="AD21">
        <v>86.8</v>
      </c>
      <c r="AE21">
        <v>20510</v>
      </c>
      <c r="AF21">
        <v>18909</v>
      </c>
      <c r="AG21">
        <v>92.2</v>
      </c>
      <c r="AH21">
        <v>18899</v>
      </c>
      <c r="AI21">
        <v>92.1</v>
      </c>
      <c r="AJ21">
        <v>18914</v>
      </c>
      <c r="AK21">
        <v>92.2</v>
      </c>
      <c r="AL21">
        <v>33419</v>
      </c>
      <c r="AM21">
        <v>13513</v>
      </c>
    </row>
    <row r="22" spans="1:39" x14ac:dyDescent="0.15">
      <c r="A22" s="104">
        <v>44</v>
      </c>
      <c r="B22" s="108" t="s">
        <v>19</v>
      </c>
      <c r="C22">
        <v>20984</v>
      </c>
      <c r="D22">
        <v>16827</v>
      </c>
      <c r="E22">
        <v>80.2</v>
      </c>
      <c r="F22">
        <v>19322</v>
      </c>
      <c r="G22">
        <v>92.1</v>
      </c>
      <c r="H22">
        <v>17577</v>
      </c>
      <c r="I22">
        <v>83.8</v>
      </c>
      <c r="J22">
        <v>9322</v>
      </c>
      <c r="K22">
        <v>59.2</v>
      </c>
      <c r="L22">
        <v>18364</v>
      </c>
      <c r="M22">
        <v>87.5</v>
      </c>
      <c r="N22">
        <v>16448</v>
      </c>
      <c r="O22">
        <v>78.400000000000006</v>
      </c>
      <c r="P22">
        <v>21108</v>
      </c>
      <c r="Q22">
        <v>18825</v>
      </c>
      <c r="R22">
        <v>89.2</v>
      </c>
      <c r="S22">
        <v>11865</v>
      </c>
      <c r="T22">
        <v>56.2</v>
      </c>
      <c r="U22">
        <v>527</v>
      </c>
      <c r="V22">
        <v>2.5</v>
      </c>
      <c r="W22" s="120">
        <v>1329</v>
      </c>
      <c r="X22">
        <f t="shared" si="0"/>
        <v>6.3</v>
      </c>
      <c r="Y22">
        <v>18874</v>
      </c>
      <c r="Z22">
        <v>89.4</v>
      </c>
      <c r="AA22">
        <v>14016</v>
      </c>
      <c r="AB22">
        <v>66.400000000000006</v>
      </c>
      <c r="AC22">
        <v>14004</v>
      </c>
      <c r="AD22">
        <v>66.3</v>
      </c>
      <c r="AE22">
        <v>20623</v>
      </c>
      <c r="AF22">
        <v>16384</v>
      </c>
      <c r="AG22">
        <v>79.400000000000006</v>
      </c>
      <c r="AH22">
        <v>16379</v>
      </c>
      <c r="AI22">
        <v>79.400000000000006</v>
      </c>
      <c r="AJ22">
        <v>16367</v>
      </c>
      <c r="AK22">
        <v>79.400000000000006</v>
      </c>
      <c r="AL22">
        <v>8539</v>
      </c>
      <c r="AM22">
        <v>10849</v>
      </c>
    </row>
    <row r="23" spans="1:39" x14ac:dyDescent="0.15">
      <c r="A23" s="104">
        <v>47</v>
      </c>
      <c r="B23" s="108" t="s">
        <v>20</v>
      </c>
      <c r="C23">
        <v>17776</v>
      </c>
      <c r="D23">
        <v>16259</v>
      </c>
      <c r="E23">
        <v>91.5</v>
      </c>
      <c r="F23">
        <v>16327</v>
      </c>
      <c r="G23">
        <v>91.8</v>
      </c>
      <c r="H23">
        <v>16408</v>
      </c>
      <c r="I23">
        <v>92.3</v>
      </c>
      <c r="J23">
        <v>8473</v>
      </c>
      <c r="K23">
        <v>63.6</v>
      </c>
      <c r="L23">
        <v>16353</v>
      </c>
      <c r="M23">
        <v>92</v>
      </c>
      <c r="N23">
        <v>16408</v>
      </c>
      <c r="O23">
        <v>92.3</v>
      </c>
      <c r="P23">
        <v>18085</v>
      </c>
      <c r="Q23">
        <v>17109</v>
      </c>
      <c r="R23">
        <v>94.6</v>
      </c>
      <c r="S23">
        <v>14574</v>
      </c>
      <c r="T23">
        <v>80.599999999999994</v>
      </c>
      <c r="U23">
        <v>106</v>
      </c>
      <c r="V23">
        <v>0.6</v>
      </c>
      <c r="W23" s="120">
        <v>230</v>
      </c>
      <c r="X23">
        <f t="shared" si="0"/>
        <v>1.3</v>
      </c>
      <c r="Y23">
        <v>17118</v>
      </c>
      <c r="Z23">
        <v>94.7</v>
      </c>
      <c r="AA23">
        <v>16884</v>
      </c>
      <c r="AB23">
        <v>93.4</v>
      </c>
      <c r="AC23">
        <v>16891</v>
      </c>
      <c r="AD23">
        <v>93.4</v>
      </c>
      <c r="AE23">
        <v>18541</v>
      </c>
      <c r="AF23">
        <v>17398</v>
      </c>
      <c r="AG23">
        <v>93.8</v>
      </c>
      <c r="AH23">
        <v>17402</v>
      </c>
      <c r="AI23">
        <v>93.9</v>
      </c>
      <c r="AJ23">
        <v>17458</v>
      </c>
      <c r="AK23">
        <v>94.2</v>
      </c>
      <c r="AL23">
        <v>17864</v>
      </c>
      <c r="AM23">
        <v>9776</v>
      </c>
    </row>
    <row r="24" spans="1:39" x14ac:dyDescent="0.15">
      <c r="A24" s="104">
        <v>47001</v>
      </c>
      <c r="B24" s="107" t="s">
        <v>21</v>
      </c>
      <c r="C24">
        <v>9061</v>
      </c>
      <c r="D24">
        <v>7895</v>
      </c>
      <c r="E24">
        <v>87.1</v>
      </c>
      <c r="F24">
        <v>8685</v>
      </c>
      <c r="G24">
        <v>95.9</v>
      </c>
      <c r="H24">
        <v>8362</v>
      </c>
      <c r="I24">
        <v>92.3</v>
      </c>
      <c r="J24">
        <v>4951</v>
      </c>
      <c r="K24">
        <v>72.900000000000006</v>
      </c>
      <c r="L24">
        <v>8579</v>
      </c>
      <c r="M24">
        <v>94.7</v>
      </c>
      <c r="N24">
        <v>8237</v>
      </c>
      <c r="O24">
        <v>90.9</v>
      </c>
      <c r="P24">
        <v>9036</v>
      </c>
      <c r="Q24">
        <v>8413</v>
      </c>
      <c r="R24">
        <v>93.1</v>
      </c>
      <c r="S24">
        <v>5599</v>
      </c>
      <c r="T24">
        <v>62</v>
      </c>
      <c r="U24">
        <v>94</v>
      </c>
      <c r="V24">
        <v>1</v>
      </c>
      <c r="W24" s="120">
        <v>190</v>
      </c>
      <c r="X24">
        <f t="shared" si="0"/>
        <v>2.1</v>
      </c>
      <c r="Y24">
        <v>8410</v>
      </c>
      <c r="Z24">
        <v>93.1</v>
      </c>
      <c r="AA24">
        <v>7541</v>
      </c>
      <c r="AB24">
        <v>83.5</v>
      </c>
      <c r="AC24">
        <v>7546</v>
      </c>
      <c r="AD24">
        <v>83.5</v>
      </c>
      <c r="AE24">
        <v>9209</v>
      </c>
      <c r="AF24">
        <v>7322</v>
      </c>
      <c r="AG24">
        <v>79.5</v>
      </c>
      <c r="AH24">
        <v>7317</v>
      </c>
      <c r="AI24">
        <v>79.5</v>
      </c>
      <c r="AJ24">
        <v>7334</v>
      </c>
      <c r="AK24">
        <v>79.599999999999994</v>
      </c>
      <c r="AL24">
        <v>8143</v>
      </c>
      <c r="AM24">
        <v>5774</v>
      </c>
    </row>
    <row r="25" spans="1:39" x14ac:dyDescent="0.15">
      <c r="A25" s="104">
        <v>50</v>
      </c>
      <c r="B25" s="106" t="s">
        <v>22</v>
      </c>
      <c r="C25">
        <v>16745</v>
      </c>
      <c r="D25">
        <v>14953</v>
      </c>
      <c r="E25">
        <v>89.3</v>
      </c>
      <c r="F25">
        <v>15483</v>
      </c>
      <c r="G25">
        <v>92.5</v>
      </c>
      <c r="H25">
        <v>15263</v>
      </c>
      <c r="I25">
        <v>91.1</v>
      </c>
      <c r="J25">
        <v>8137</v>
      </c>
      <c r="K25">
        <v>64.8</v>
      </c>
      <c r="L25">
        <v>14815</v>
      </c>
      <c r="M25">
        <v>88.5</v>
      </c>
      <c r="N25">
        <v>14238</v>
      </c>
      <c r="O25">
        <v>85</v>
      </c>
      <c r="P25">
        <v>16994</v>
      </c>
      <c r="Q25">
        <v>15788</v>
      </c>
      <c r="R25">
        <v>92.9</v>
      </c>
      <c r="S25">
        <v>19030</v>
      </c>
      <c r="T25">
        <v>112</v>
      </c>
      <c r="U25">
        <v>68</v>
      </c>
      <c r="V25">
        <v>0.4</v>
      </c>
      <c r="W25" s="120">
        <v>65</v>
      </c>
      <c r="X25">
        <f t="shared" si="0"/>
        <v>0.4</v>
      </c>
      <c r="Y25">
        <v>15734</v>
      </c>
      <c r="Z25">
        <v>92.6</v>
      </c>
      <c r="AA25">
        <v>14458</v>
      </c>
      <c r="AB25">
        <v>85.1</v>
      </c>
      <c r="AC25">
        <v>14479</v>
      </c>
      <c r="AD25">
        <v>85.2</v>
      </c>
      <c r="AE25">
        <v>17324</v>
      </c>
      <c r="AF25">
        <v>14241</v>
      </c>
      <c r="AG25">
        <v>82.2</v>
      </c>
      <c r="AH25">
        <v>14221</v>
      </c>
      <c r="AI25">
        <v>82.1</v>
      </c>
      <c r="AJ25">
        <v>14099</v>
      </c>
      <c r="AK25">
        <v>81.400000000000006</v>
      </c>
      <c r="AL25">
        <v>16496</v>
      </c>
      <c r="AM25">
        <v>8756</v>
      </c>
    </row>
    <row r="26" spans="1:39" x14ac:dyDescent="0.15">
      <c r="A26" s="104">
        <v>52</v>
      </c>
      <c r="B26" s="108" t="s">
        <v>23</v>
      </c>
      <c r="C26">
        <v>21219</v>
      </c>
      <c r="D26">
        <v>19156</v>
      </c>
      <c r="E26">
        <v>90.3</v>
      </c>
      <c r="F26">
        <v>19397</v>
      </c>
      <c r="G26">
        <v>91.4</v>
      </c>
      <c r="H26">
        <v>19258</v>
      </c>
      <c r="I26">
        <v>90.8</v>
      </c>
      <c r="J26">
        <v>9500</v>
      </c>
      <c r="K26">
        <v>59.7</v>
      </c>
      <c r="L26">
        <v>19264</v>
      </c>
      <c r="M26">
        <v>90.8</v>
      </c>
      <c r="N26">
        <v>19064</v>
      </c>
      <c r="O26">
        <v>89.8</v>
      </c>
      <c r="P26">
        <v>21816</v>
      </c>
      <c r="Q26">
        <v>20010</v>
      </c>
      <c r="R26">
        <v>91.7</v>
      </c>
      <c r="S26">
        <v>16617</v>
      </c>
      <c r="T26">
        <v>76.2</v>
      </c>
      <c r="U26">
        <v>74</v>
      </c>
      <c r="V26">
        <v>0.3</v>
      </c>
      <c r="W26" s="120">
        <v>165</v>
      </c>
      <c r="X26">
        <f t="shared" si="0"/>
        <v>0.8</v>
      </c>
      <c r="Y26">
        <v>20109</v>
      </c>
      <c r="Z26">
        <v>92.2</v>
      </c>
      <c r="AA26">
        <v>18613</v>
      </c>
      <c r="AB26">
        <v>85.3</v>
      </c>
      <c r="AC26">
        <v>18604</v>
      </c>
      <c r="AD26">
        <v>85.3</v>
      </c>
      <c r="AE26">
        <v>23415</v>
      </c>
      <c r="AF26">
        <v>20453</v>
      </c>
      <c r="AG26">
        <v>87.3</v>
      </c>
      <c r="AH26">
        <v>20439</v>
      </c>
      <c r="AI26">
        <v>87.3</v>
      </c>
      <c r="AJ26">
        <v>20499</v>
      </c>
      <c r="AK26">
        <v>87.5</v>
      </c>
      <c r="AL26">
        <v>69054</v>
      </c>
      <c r="AM26">
        <v>11690</v>
      </c>
    </row>
    <row r="27" spans="1:39" x14ac:dyDescent="0.15">
      <c r="A27" s="104">
        <v>54</v>
      </c>
      <c r="B27" s="109" t="s">
        <v>24</v>
      </c>
      <c r="C27">
        <v>23877</v>
      </c>
      <c r="D27">
        <v>22384</v>
      </c>
      <c r="E27">
        <v>93.7</v>
      </c>
      <c r="F27">
        <v>21846</v>
      </c>
      <c r="G27">
        <v>91.5</v>
      </c>
      <c r="H27">
        <v>21831</v>
      </c>
      <c r="I27">
        <v>91.4</v>
      </c>
      <c r="J27">
        <v>12809</v>
      </c>
      <c r="K27">
        <v>71.5</v>
      </c>
      <c r="L27">
        <v>22179</v>
      </c>
      <c r="M27">
        <v>92.9</v>
      </c>
      <c r="N27">
        <v>21010</v>
      </c>
      <c r="O27">
        <v>88</v>
      </c>
      <c r="P27">
        <v>23929</v>
      </c>
      <c r="Q27">
        <v>22742</v>
      </c>
      <c r="R27">
        <v>95</v>
      </c>
      <c r="S27">
        <v>16845</v>
      </c>
      <c r="T27">
        <v>70.400000000000006</v>
      </c>
      <c r="U27">
        <v>168</v>
      </c>
      <c r="V27">
        <v>0.7</v>
      </c>
      <c r="W27" s="120">
        <v>289</v>
      </c>
      <c r="X27">
        <f t="shared" si="0"/>
        <v>1.2</v>
      </c>
      <c r="Y27">
        <v>23165</v>
      </c>
      <c r="Z27">
        <v>96.8</v>
      </c>
      <c r="AA27">
        <v>19466</v>
      </c>
      <c r="AB27">
        <v>81.3</v>
      </c>
      <c r="AC27">
        <v>19577</v>
      </c>
      <c r="AD27">
        <v>81.8</v>
      </c>
      <c r="AE27">
        <v>24257</v>
      </c>
      <c r="AF27">
        <v>21212</v>
      </c>
      <c r="AG27">
        <v>87.4</v>
      </c>
      <c r="AH27">
        <v>21408</v>
      </c>
      <c r="AI27">
        <v>88.3</v>
      </c>
      <c r="AJ27">
        <v>21362</v>
      </c>
      <c r="AK27">
        <v>88.1</v>
      </c>
      <c r="AL27">
        <v>35904</v>
      </c>
      <c r="AM27">
        <v>13018</v>
      </c>
    </row>
    <row r="28" spans="1:39" x14ac:dyDescent="0.15">
      <c r="A28" s="104">
        <v>86</v>
      </c>
      <c r="B28" s="108" t="s">
        <v>25</v>
      </c>
      <c r="C28">
        <v>5310</v>
      </c>
      <c r="D28">
        <v>4692</v>
      </c>
      <c r="E28">
        <v>88.4</v>
      </c>
      <c r="F28">
        <v>4615</v>
      </c>
      <c r="G28">
        <v>86.9</v>
      </c>
      <c r="H28">
        <v>4657</v>
      </c>
      <c r="I28">
        <v>87.7</v>
      </c>
      <c r="J28">
        <v>2735</v>
      </c>
      <c r="K28">
        <v>68.7</v>
      </c>
      <c r="L28">
        <v>4612</v>
      </c>
      <c r="M28">
        <v>86.9</v>
      </c>
      <c r="N28">
        <v>4663</v>
      </c>
      <c r="O28">
        <v>87.8</v>
      </c>
      <c r="P28">
        <v>5544</v>
      </c>
      <c r="Q28">
        <v>4918</v>
      </c>
      <c r="R28">
        <v>88.7</v>
      </c>
      <c r="S28">
        <v>4248</v>
      </c>
      <c r="T28">
        <v>76.599999999999994</v>
      </c>
      <c r="U28">
        <v>34</v>
      </c>
      <c r="V28">
        <v>0.6</v>
      </c>
      <c r="W28" s="120">
        <v>63</v>
      </c>
      <c r="X28">
        <f t="shared" si="0"/>
        <v>1.1000000000000001</v>
      </c>
      <c r="Y28">
        <v>4960</v>
      </c>
      <c r="Z28">
        <v>89.5</v>
      </c>
      <c r="AA28">
        <v>4573</v>
      </c>
      <c r="AB28">
        <v>82.5</v>
      </c>
      <c r="AC28">
        <v>4577</v>
      </c>
      <c r="AD28">
        <v>82.6</v>
      </c>
      <c r="AE28">
        <v>5927</v>
      </c>
      <c r="AF28">
        <v>4933</v>
      </c>
      <c r="AG28">
        <v>83.2</v>
      </c>
      <c r="AH28">
        <v>4931</v>
      </c>
      <c r="AI28">
        <v>83.2</v>
      </c>
      <c r="AJ28">
        <v>4945</v>
      </c>
      <c r="AK28">
        <v>83.4</v>
      </c>
      <c r="AL28">
        <v>10339</v>
      </c>
      <c r="AM28">
        <v>3172</v>
      </c>
    </row>
    <row r="29" spans="1:39" x14ac:dyDescent="0.15">
      <c r="A29" s="104">
        <v>63</v>
      </c>
      <c r="B29" s="106" t="s">
        <v>74</v>
      </c>
      <c r="C29">
        <v>5813</v>
      </c>
      <c r="D29">
        <v>5720</v>
      </c>
      <c r="E29">
        <v>98.4</v>
      </c>
      <c r="F29">
        <v>5779</v>
      </c>
      <c r="G29">
        <v>99.4</v>
      </c>
      <c r="H29">
        <v>5785</v>
      </c>
      <c r="I29">
        <v>99.5</v>
      </c>
      <c r="J29">
        <v>3760</v>
      </c>
      <c r="K29">
        <v>86.2</v>
      </c>
      <c r="L29">
        <v>5837</v>
      </c>
      <c r="M29">
        <v>100.4</v>
      </c>
      <c r="N29">
        <v>5823</v>
      </c>
      <c r="O29">
        <v>100.2</v>
      </c>
      <c r="P29">
        <v>5981</v>
      </c>
      <c r="Q29">
        <v>5942</v>
      </c>
      <c r="R29">
        <v>99.3</v>
      </c>
      <c r="S29">
        <v>5313</v>
      </c>
      <c r="T29">
        <v>88.8</v>
      </c>
      <c r="U29">
        <v>18</v>
      </c>
      <c r="V29">
        <v>0.3</v>
      </c>
      <c r="W29" s="120">
        <v>32</v>
      </c>
      <c r="X29">
        <f t="shared" si="0"/>
        <v>0.5</v>
      </c>
      <c r="Y29">
        <v>5988</v>
      </c>
      <c r="Z29">
        <v>100.1</v>
      </c>
      <c r="AA29">
        <v>5853</v>
      </c>
      <c r="AB29">
        <v>97.9</v>
      </c>
      <c r="AC29">
        <v>5864</v>
      </c>
      <c r="AD29">
        <v>98</v>
      </c>
      <c r="AE29">
        <v>6479</v>
      </c>
      <c r="AF29">
        <v>5988</v>
      </c>
      <c r="AG29">
        <v>92.4</v>
      </c>
      <c r="AH29">
        <v>5973</v>
      </c>
      <c r="AI29">
        <v>92.2</v>
      </c>
      <c r="AJ29">
        <v>5884</v>
      </c>
      <c r="AK29">
        <v>90.8</v>
      </c>
      <c r="AL29">
        <v>23271</v>
      </c>
      <c r="AM29">
        <v>4374</v>
      </c>
    </row>
    <row r="30" spans="1:39" x14ac:dyDescent="0.15">
      <c r="A30" s="104">
        <v>66</v>
      </c>
      <c r="B30" s="106" t="s">
        <v>26</v>
      </c>
      <c r="C30">
        <v>11180</v>
      </c>
      <c r="D30">
        <v>10715</v>
      </c>
      <c r="E30">
        <v>95.8</v>
      </c>
      <c r="F30">
        <v>10797</v>
      </c>
      <c r="G30">
        <v>96.6</v>
      </c>
      <c r="H30">
        <v>10667</v>
      </c>
      <c r="I30">
        <v>95.4</v>
      </c>
      <c r="J30">
        <v>6714</v>
      </c>
      <c r="K30">
        <v>80.099999999999994</v>
      </c>
      <c r="L30">
        <v>10707</v>
      </c>
      <c r="M30">
        <v>95.8</v>
      </c>
      <c r="N30">
        <v>10418</v>
      </c>
      <c r="O30">
        <v>93.2</v>
      </c>
      <c r="P30">
        <v>11369</v>
      </c>
      <c r="Q30">
        <v>10903</v>
      </c>
      <c r="R30">
        <v>95.9</v>
      </c>
      <c r="S30">
        <v>7988</v>
      </c>
      <c r="T30">
        <v>70.3</v>
      </c>
      <c r="U30">
        <v>119</v>
      </c>
      <c r="V30">
        <v>1</v>
      </c>
      <c r="W30" s="120">
        <v>112</v>
      </c>
      <c r="X30">
        <f t="shared" si="0"/>
        <v>1</v>
      </c>
      <c r="Y30">
        <v>10931</v>
      </c>
      <c r="Z30">
        <v>96.1</v>
      </c>
      <c r="AA30">
        <v>10636</v>
      </c>
      <c r="AB30">
        <v>93.6</v>
      </c>
      <c r="AC30">
        <v>10628</v>
      </c>
      <c r="AD30">
        <v>93.5</v>
      </c>
      <c r="AE30">
        <v>12164</v>
      </c>
      <c r="AF30">
        <v>11281</v>
      </c>
      <c r="AG30">
        <v>92.7</v>
      </c>
      <c r="AH30">
        <v>11242</v>
      </c>
      <c r="AI30">
        <v>92.4</v>
      </c>
      <c r="AJ30">
        <v>11065</v>
      </c>
      <c r="AK30">
        <v>91</v>
      </c>
      <c r="AL30">
        <v>39076</v>
      </c>
      <c r="AM30">
        <v>6754</v>
      </c>
    </row>
    <row r="31" spans="1:39" ht="26" x14ac:dyDescent="0.15">
      <c r="A31" s="104">
        <v>88</v>
      </c>
      <c r="B31" s="106" t="s">
        <v>75</v>
      </c>
      <c r="C31">
        <v>919</v>
      </c>
      <c r="D31">
        <v>801</v>
      </c>
      <c r="E31">
        <v>87.2</v>
      </c>
      <c r="F31">
        <v>864</v>
      </c>
      <c r="G31">
        <v>94</v>
      </c>
      <c r="H31">
        <v>858</v>
      </c>
      <c r="I31">
        <v>93.4</v>
      </c>
      <c r="J31">
        <v>341</v>
      </c>
      <c r="K31">
        <v>49.5</v>
      </c>
      <c r="L31">
        <v>863</v>
      </c>
      <c r="M31">
        <v>93.9</v>
      </c>
      <c r="N31">
        <v>853</v>
      </c>
      <c r="O31">
        <v>92.8</v>
      </c>
      <c r="P31">
        <v>909</v>
      </c>
      <c r="Q31">
        <v>834</v>
      </c>
      <c r="R31">
        <v>91.7</v>
      </c>
      <c r="S31">
        <v>734</v>
      </c>
      <c r="T31">
        <v>80.7</v>
      </c>
      <c r="U31">
        <v>0</v>
      </c>
      <c r="V31">
        <v>0</v>
      </c>
      <c r="W31" s="120">
        <v>0</v>
      </c>
      <c r="X31">
        <f t="shared" si="0"/>
        <v>0</v>
      </c>
      <c r="Y31">
        <v>835</v>
      </c>
      <c r="Z31">
        <v>91.9</v>
      </c>
      <c r="AA31">
        <v>862</v>
      </c>
      <c r="AB31">
        <v>94.8</v>
      </c>
      <c r="AC31">
        <v>857</v>
      </c>
      <c r="AD31">
        <v>94.3</v>
      </c>
      <c r="AE31">
        <v>928</v>
      </c>
      <c r="AF31">
        <v>776</v>
      </c>
      <c r="AG31">
        <v>83.6</v>
      </c>
      <c r="AH31">
        <v>773</v>
      </c>
      <c r="AI31">
        <v>83.3</v>
      </c>
      <c r="AJ31">
        <v>771</v>
      </c>
      <c r="AK31">
        <v>83.1</v>
      </c>
      <c r="AL31">
        <v>2250</v>
      </c>
      <c r="AM31">
        <v>667</v>
      </c>
    </row>
    <row r="32" spans="1:39" x14ac:dyDescent="0.15">
      <c r="A32" s="104">
        <v>68</v>
      </c>
      <c r="B32" s="106" t="s">
        <v>27</v>
      </c>
      <c r="C32">
        <v>33313</v>
      </c>
      <c r="D32">
        <v>30209</v>
      </c>
      <c r="E32">
        <v>90.7</v>
      </c>
      <c r="F32">
        <v>30709</v>
      </c>
      <c r="G32">
        <v>92.2</v>
      </c>
      <c r="H32">
        <v>30129</v>
      </c>
      <c r="I32">
        <v>90.4</v>
      </c>
      <c r="J32">
        <v>20577</v>
      </c>
      <c r="K32">
        <v>82.4</v>
      </c>
      <c r="L32">
        <v>30234</v>
      </c>
      <c r="M32">
        <v>90.8</v>
      </c>
      <c r="N32">
        <v>30340</v>
      </c>
      <c r="O32">
        <v>91.1</v>
      </c>
      <c r="P32">
        <v>33241</v>
      </c>
      <c r="Q32">
        <v>30904</v>
      </c>
      <c r="R32">
        <v>93</v>
      </c>
      <c r="S32">
        <v>24137</v>
      </c>
      <c r="T32">
        <v>72.599999999999994</v>
      </c>
      <c r="U32">
        <v>473</v>
      </c>
      <c r="V32">
        <v>1.4</v>
      </c>
      <c r="W32" s="120">
        <v>297</v>
      </c>
      <c r="X32">
        <f t="shared" si="0"/>
        <v>0.9</v>
      </c>
      <c r="Y32">
        <v>30825</v>
      </c>
      <c r="Z32">
        <v>92.7</v>
      </c>
      <c r="AA32">
        <v>28169</v>
      </c>
      <c r="AB32">
        <v>84.7</v>
      </c>
      <c r="AC32">
        <v>28381</v>
      </c>
      <c r="AD32">
        <v>85.4</v>
      </c>
      <c r="AE32">
        <v>32579</v>
      </c>
      <c r="AF32">
        <v>28097</v>
      </c>
      <c r="AG32">
        <v>86.2</v>
      </c>
      <c r="AH32">
        <v>28395</v>
      </c>
      <c r="AI32">
        <v>87.2</v>
      </c>
      <c r="AJ32">
        <v>27129</v>
      </c>
      <c r="AK32">
        <v>83.3</v>
      </c>
      <c r="AL32">
        <v>59237</v>
      </c>
      <c r="AM32">
        <v>21268</v>
      </c>
    </row>
    <row r="33" spans="1:39" x14ac:dyDescent="0.15">
      <c r="A33" s="104">
        <v>70</v>
      </c>
      <c r="B33" s="106" t="s">
        <v>28</v>
      </c>
      <c r="C33">
        <v>16298</v>
      </c>
      <c r="D33">
        <v>14144</v>
      </c>
      <c r="E33">
        <v>86.8</v>
      </c>
      <c r="F33">
        <v>14414</v>
      </c>
      <c r="G33">
        <v>88.4</v>
      </c>
      <c r="H33">
        <v>14276</v>
      </c>
      <c r="I33">
        <v>87.6</v>
      </c>
      <c r="J33">
        <v>8074</v>
      </c>
      <c r="K33">
        <v>66.099999999999994</v>
      </c>
      <c r="L33">
        <v>14353</v>
      </c>
      <c r="M33">
        <v>88.1</v>
      </c>
      <c r="N33">
        <v>14221</v>
      </c>
      <c r="O33">
        <v>87.3</v>
      </c>
      <c r="P33">
        <v>16424</v>
      </c>
      <c r="Q33">
        <v>14498</v>
      </c>
      <c r="R33">
        <v>88.3</v>
      </c>
      <c r="S33">
        <v>12438</v>
      </c>
      <c r="T33">
        <v>75.7</v>
      </c>
      <c r="U33">
        <v>58</v>
      </c>
      <c r="V33">
        <v>0.4</v>
      </c>
      <c r="W33" s="120">
        <v>152</v>
      </c>
      <c r="X33">
        <f t="shared" si="0"/>
        <v>0.9</v>
      </c>
      <c r="Y33">
        <v>14514</v>
      </c>
      <c r="Z33">
        <v>88.4</v>
      </c>
      <c r="AA33">
        <v>14546</v>
      </c>
      <c r="AB33">
        <v>88.6</v>
      </c>
      <c r="AC33">
        <v>14538</v>
      </c>
      <c r="AD33">
        <v>88.5</v>
      </c>
      <c r="AE33">
        <v>17422</v>
      </c>
      <c r="AF33">
        <v>15546</v>
      </c>
      <c r="AG33">
        <v>89.2</v>
      </c>
      <c r="AH33">
        <v>15552</v>
      </c>
      <c r="AI33">
        <v>89.3</v>
      </c>
      <c r="AJ33">
        <v>15525</v>
      </c>
      <c r="AK33">
        <v>89.1</v>
      </c>
      <c r="AL33">
        <v>26077</v>
      </c>
      <c r="AM33">
        <v>10431</v>
      </c>
    </row>
    <row r="34" spans="1:39" x14ac:dyDescent="0.15">
      <c r="A34" s="104">
        <v>73</v>
      </c>
      <c r="B34" s="106" t="s">
        <v>29</v>
      </c>
      <c r="C34">
        <v>19332</v>
      </c>
      <c r="D34">
        <v>17086</v>
      </c>
      <c r="E34">
        <v>88.4</v>
      </c>
      <c r="F34">
        <v>17299</v>
      </c>
      <c r="G34">
        <v>89.5</v>
      </c>
      <c r="H34">
        <v>17194</v>
      </c>
      <c r="I34">
        <v>88.9</v>
      </c>
      <c r="J34">
        <v>9971</v>
      </c>
      <c r="K34">
        <v>68.8</v>
      </c>
      <c r="L34">
        <v>17058</v>
      </c>
      <c r="M34">
        <v>88.2</v>
      </c>
      <c r="N34">
        <v>16940</v>
      </c>
      <c r="O34">
        <v>87.6</v>
      </c>
      <c r="P34">
        <v>19693</v>
      </c>
      <c r="Q34">
        <v>17199</v>
      </c>
      <c r="R34">
        <v>87.3</v>
      </c>
      <c r="S34">
        <v>12960</v>
      </c>
      <c r="T34">
        <v>65.8</v>
      </c>
      <c r="U34">
        <v>92</v>
      </c>
      <c r="V34">
        <v>0.5</v>
      </c>
      <c r="W34" s="120">
        <v>194</v>
      </c>
      <c r="X34">
        <f t="shared" si="0"/>
        <v>1</v>
      </c>
      <c r="Y34">
        <v>17217</v>
      </c>
      <c r="Z34">
        <v>87.4</v>
      </c>
      <c r="AA34">
        <v>16342</v>
      </c>
      <c r="AB34">
        <v>83</v>
      </c>
      <c r="AC34">
        <v>16198</v>
      </c>
      <c r="AD34">
        <v>82.3</v>
      </c>
      <c r="AE34">
        <v>20594</v>
      </c>
      <c r="AF34">
        <v>17351</v>
      </c>
      <c r="AG34">
        <v>84.3</v>
      </c>
      <c r="AH34">
        <v>17013</v>
      </c>
      <c r="AI34">
        <v>82.6</v>
      </c>
      <c r="AJ34">
        <v>17067</v>
      </c>
      <c r="AK34">
        <v>82.9</v>
      </c>
      <c r="AL34">
        <v>37891</v>
      </c>
      <c r="AM34">
        <v>8437</v>
      </c>
    </row>
    <row r="35" spans="1:39" ht="26" x14ac:dyDescent="0.15">
      <c r="A35" s="104">
        <v>76</v>
      </c>
      <c r="B35" s="108" t="s">
        <v>76</v>
      </c>
      <c r="C35">
        <v>58592</v>
      </c>
      <c r="D35">
        <v>55938</v>
      </c>
      <c r="E35">
        <v>95.5</v>
      </c>
      <c r="F35">
        <v>55708</v>
      </c>
      <c r="G35">
        <v>95.1</v>
      </c>
      <c r="H35">
        <v>55989</v>
      </c>
      <c r="I35">
        <v>95.6</v>
      </c>
      <c r="J35">
        <v>26467</v>
      </c>
      <c r="K35">
        <v>60.2</v>
      </c>
      <c r="L35">
        <v>55583</v>
      </c>
      <c r="M35">
        <v>94.9</v>
      </c>
      <c r="N35">
        <v>55879</v>
      </c>
      <c r="O35">
        <v>95.4</v>
      </c>
      <c r="P35">
        <v>57615</v>
      </c>
      <c r="Q35">
        <v>55339</v>
      </c>
      <c r="R35">
        <v>96</v>
      </c>
      <c r="S35">
        <v>51520</v>
      </c>
      <c r="T35">
        <v>89.4</v>
      </c>
      <c r="U35">
        <v>266</v>
      </c>
      <c r="V35">
        <v>0.5</v>
      </c>
      <c r="W35" s="120">
        <v>424</v>
      </c>
      <c r="X35">
        <f t="shared" si="0"/>
        <v>0.7</v>
      </c>
      <c r="Y35">
        <v>55244</v>
      </c>
      <c r="Z35">
        <v>95.9</v>
      </c>
      <c r="AA35">
        <v>54214</v>
      </c>
      <c r="AB35">
        <v>94.1</v>
      </c>
      <c r="AC35">
        <v>54194</v>
      </c>
      <c r="AD35">
        <v>94.1</v>
      </c>
      <c r="AE35">
        <v>59318</v>
      </c>
      <c r="AF35">
        <v>56196</v>
      </c>
      <c r="AG35">
        <v>94.7</v>
      </c>
      <c r="AH35">
        <v>56141</v>
      </c>
      <c r="AI35">
        <v>94.6</v>
      </c>
      <c r="AJ35">
        <v>56013</v>
      </c>
      <c r="AK35">
        <v>94.4</v>
      </c>
      <c r="AL35">
        <v>108516</v>
      </c>
      <c r="AM35">
        <v>30554</v>
      </c>
    </row>
    <row r="36" spans="1:39" ht="26" x14ac:dyDescent="0.15">
      <c r="A36" s="104" t="s">
        <v>30</v>
      </c>
      <c r="B36" s="108" t="s">
        <v>31</v>
      </c>
      <c r="C36">
        <v>6419</v>
      </c>
      <c r="D36">
        <v>4133</v>
      </c>
      <c r="E36">
        <v>64.400000000000006</v>
      </c>
      <c r="F36">
        <v>4789</v>
      </c>
      <c r="G36">
        <v>74.599999999999994</v>
      </c>
      <c r="H36">
        <v>4520</v>
      </c>
      <c r="I36">
        <v>70.400000000000006</v>
      </c>
      <c r="J36">
        <v>2664</v>
      </c>
      <c r="K36">
        <v>55.3</v>
      </c>
      <c r="L36">
        <v>4783</v>
      </c>
      <c r="M36">
        <v>74.5</v>
      </c>
      <c r="N36">
        <v>4464</v>
      </c>
      <c r="O36">
        <v>69.5</v>
      </c>
      <c r="P36">
        <v>6213</v>
      </c>
      <c r="Q36">
        <v>4816</v>
      </c>
      <c r="R36">
        <v>77.5</v>
      </c>
      <c r="S36">
        <v>2928</v>
      </c>
      <c r="T36">
        <v>47.1</v>
      </c>
      <c r="U36">
        <v>158</v>
      </c>
      <c r="V36">
        <v>2.5</v>
      </c>
      <c r="W36" s="120">
        <v>495</v>
      </c>
      <c r="X36">
        <f t="shared" si="0"/>
        <v>8</v>
      </c>
      <c r="Y36">
        <v>4778</v>
      </c>
      <c r="Z36">
        <v>76.900000000000006</v>
      </c>
      <c r="AA36">
        <v>3752</v>
      </c>
      <c r="AB36">
        <v>60.4</v>
      </c>
      <c r="AC36">
        <v>3789</v>
      </c>
      <c r="AD36">
        <v>61</v>
      </c>
      <c r="AE36">
        <v>7012</v>
      </c>
      <c r="AF36">
        <v>4913</v>
      </c>
      <c r="AG36">
        <v>70.099999999999994</v>
      </c>
      <c r="AH36">
        <v>4900</v>
      </c>
      <c r="AI36">
        <v>69.900000000000006</v>
      </c>
      <c r="AJ36">
        <v>4829</v>
      </c>
      <c r="AK36">
        <v>68.900000000000006</v>
      </c>
      <c r="AL36">
        <v>6496</v>
      </c>
      <c r="AM36">
        <v>3787</v>
      </c>
    </row>
    <row r="37" spans="1:39" x14ac:dyDescent="0.15">
      <c r="A37" s="104">
        <v>97</v>
      </c>
      <c r="B37" s="108" t="s">
        <v>77</v>
      </c>
      <c r="C37">
        <v>861</v>
      </c>
      <c r="D37">
        <v>586</v>
      </c>
      <c r="E37">
        <v>68.099999999999994</v>
      </c>
      <c r="F37">
        <v>744</v>
      </c>
      <c r="G37">
        <v>86.4</v>
      </c>
      <c r="H37">
        <v>696</v>
      </c>
      <c r="I37">
        <v>80.8</v>
      </c>
      <c r="J37">
        <v>184</v>
      </c>
      <c r="K37">
        <v>28.5</v>
      </c>
      <c r="L37">
        <v>777</v>
      </c>
      <c r="M37">
        <v>90.2</v>
      </c>
      <c r="N37">
        <v>706</v>
      </c>
      <c r="O37">
        <v>82</v>
      </c>
      <c r="P37">
        <v>878</v>
      </c>
      <c r="Q37">
        <v>814</v>
      </c>
      <c r="R37">
        <v>92.7</v>
      </c>
      <c r="S37">
        <v>850</v>
      </c>
      <c r="T37">
        <v>96.8</v>
      </c>
      <c r="U37">
        <v>26</v>
      </c>
      <c r="V37">
        <v>3</v>
      </c>
      <c r="W37" s="120">
        <v>71</v>
      </c>
      <c r="X37">
        <f t="shared" si="0"/>
        <v>8.1</v>
      </c>
      <c r="Y37">
        <v>791</v>
      </c>
      <c r="Z37">
        <v>90.1</v>
      </c>
      <c r="AA37">
        <v>533</v>
      </c>
      <c r="AB37">
        <v>60.7</v>
      </c>
      <c r="AC37">
        <v>533</v>
      </c>
      <c r="AD37">
        <v>60.7</v>
      </c>
      <c r="AE37">
        <v>841</v>
      </c>
      <c r="AF37">
        <v>763</v>
      </c>
      <c r="AG37">
        <v>90.7</v>
      </c>
      <c r="AH37">
        <v>759</v>
      </c>
      <c r="AI37">
        <v>90.2</v>
      </c>
      <c r="AJ37">
        <v>742</v>
      </c>
      <c r="AK37">
        <v>88.2</v>
      </c>
      <c r="AL37">
        <v>1200</v>
      </c>
      <c r="AM37">
        <v>342</v>
      </c>
    </row>
    <row r="38" spans="1:39" x14ac:dyDescent="0.15">
      <c r="A38" s="110">
        <v>99</v>
      </c>
      <c r="B38" s="111" t="s">
        <v>32</v>
      </c>
      <c r="C38">
        <v>1718</v>
      </c>
      <c r="D38">
        <v>1156</v>
      </c>
      <c r="E38">
        <v>67.3</v>
      </c>
      <c r="F38">
        <v>1900</v>
      </c>
      <c r="G38">
        <v>110.6</v>
      </c>
      <c r="H38">
        <v>1535</v>
      </c>
      <c r="I38">
        <v>89.3</v>
      </c>
      <c r="J38">
        <v>541</v>
      </c>
      <c r="K38">
        <v>42</v>
      </c>
      <c r="L38">
        <v>1842</v>
      </c>
      <c r="M38">
        <v>107.2</v>
      </c>
      <c r="N38">
        <v>1430</v>
      </c>
      <c r="O38">
        <v>83.2</v>
      </c>
      <c r="P38">
        <v>1875</v>
      </c>
      <c r="Q38">
        <v>1910</v>
      </c>
      <c r="R38">
        <v>101.9</v>
      </c>
      <c r="S38">
        <v>1158</v>
      </c>
      <c r="T38">
        <v>61.8</v>
      </c>
      <c r="U38">
        <v>150</v>
      </c>
      <c r="V38">
        <v>8</v>
      </c>
      <c r="W38" s="120">
        <v>106</v>
      </c>
      <c r="X38">
        <f t="shared" si="0"/>
        <v>5.7</v>
      </c>
      <c r="Y38">
        <v>1844</v>
      </c>
      <c r="Z38">
        <v>98.3</v>
      </c>
      <c r="AA38">
        <v>1093</v>
      </c>
      <c r="AB38">
        <v>58.3</v>
      </c>
      <c r="AC38">
        <v>1094</v>
      </c>
      <c r="AD38">
        <v>58.3</v>
      </c>
      <c r="AE38">
        <v>1746</v>
      </c>
      <c r="AF38">
        <v>1269</v>
      </c>
      <c r="AG38">
        <v>72.7</v>
      </c>
      <c r="AH38">
        <v>1272</v>
      </c>
      <c r="AI38">
        <v>72.900000000000006</v>
      </c>
      <c r="AJ38">
        <v>1285</v>
      </c>
      <c r="AK38">
        <v>73.599999999999994</v>
      </c>
      <c r="AL38">
        <v>1460</v>
      </c>
      <c r="AM38">
        <v>750</v>
      </c>
    </row>
    <row r="39" spans="1:39" ht="15" x14ac:dyDescent="0.2">
      <c r="A39" s="115"/>
      <c r="B39" s="112" t="s">
        <v>33</v>
      </c>
      <c r="C39">
        <v>737172</v>
      </c>
      <c r="D39">
        <v>672215</v>
      </c>
      <c r="E39">
        <v>91.2</v>
      </c>
      <c r="F39">
        <v>682772</v>
      </c>
      <c r="G39">
        <v>92.6</v>
      </c>
      <c r="H39">
        <v>678091</v>
      </c>
      <c r="I39">
        <v>92</v>
      </c>
      <c r="J39">
        <v>391102</v>
      </c>
      <c r="K39">
        <v>70.7</v>
      </c>
      <c r="L39">
        <v>673617</v>
      </c>
      <c r="M39">
        <v>91.4</v>
      </c>
      <c r="N39">
        <v>660121</v>
      </c>
      <c r="O39">
        <v>89.5</v>
      </c>
      <c r="P39">
        <v>745582</v>
      </c>
      <c r="Q39">
        <v>690479</v>
      </c>
      <c r="R39">
        <v>92.6</v>
      </c>
      <c r="S39">
        <v>574664</v>
      </c>
      <c r="T39">
        <v>77.099999999999994</v>
      </c>
      <c r="U39">
        <v>4952</v>
      </c>
      <c r="V39">
        <v>0.66417912449603123</v>
      </c>
      <c r="W39" s="119">
        <v>9061</v>
      </c>
      <c r="X39">
        <f t="shared" si="0"/>
        <v>1.2</v>
      </c>
      <c r="Y39">
        <v>691249</v>
      </c>
      <c r="Z39">
        <v>92.7</v>
      </c>
      <c r="AA39">
        <v>638835</v>
      </c>
      <c r="AB39">
        <v>85.7</v>
      </c>
      <c r="AC39">
        <v>639972</v>
      </c>
      <c r="AD39">
        <v>85.8</v>
      </c>
      <c r="AE39">
        <v>766755</v>
      </c>
      <c r="AF39">
        <v>667705</v>
      </c>
      <c r="AG39">
        <v>87.1</v>
      </c>
      <c r="AH39">
        <v>665255</v>
      </c>
      <c r="AI39">
        <v>86.8</v>
      </c>
      <c r="AJ39">
        <v>664784</v>
      </c>
      <c r="AK39">
        <v>86.7</v>
      </c>
      <c r="AL39">
        <v>1423217</v>
      </c>
      <c r="AM39">
        <v>443815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09625-6FF3-46E2-AEE0-0CECC4D2EF3A}">
  <dimension ref="A1:AM40"/>
  <sheetViews>
    <sheetView topLeftCell="E1" workbookViewId="0">
      <selection activeCell="J1" sqref="J1"/>
    </sheetView>
  </sheetViews>
  <sheetFormatPr baseColWidth="10" defaultColWidth="11.5" defaultRowHeight="13" x14ac:dyDescent="0.15"/>
  <cols>
    <col min="1" max="1" width="5.6640625" bestFit="1" customWidth="1"/>
    <col min="2" max="2" width="20.33203125" bestFit="1" customWidth="1"/>
    <col min="3" max="3" width="26.5" bestFit="1" customWidth="1"/>
    <col min="4" max="4" width="30.33203125" bestFit="1" customWidth="1"/>
    <col min="5" max="5" width="32.33203125" bestFit="1" customWidth="1"/>
    <col min="6" max="6" width="27.33203125" bestFit="1" customWidth="1"/>
    <col min="7" max="7" width="29" bestFit="1" customWidth="1"/>
    <col min="8" max="8" width="27.33203125" bestFit="1" customWidth="1"/>
    <col min="9" max="9" width="29" bestFit="1" customWidth="1"/>
    <col min="10" max="10" width="37.33203125" bestFit="1" customWidth="1"/>
    <col min="11" max="11" width="38.5" bestFit="1" customWidth="1"/>
    <col min="12" max="12" width="30.6640625" bestFit="1" customWidth="1"/>
    <col min="13" max="13" width="32.5" bestFit="1" customWidth="1"/>
    <col min="14" max="14" width="31" bestFit="1" customWidth="1"/>
    <col min="15" max="15" width="32.83203125" bestFit="1" customWidth="1"/>
    <col min="16" max="16" width="23.33203125" bestFit="1" customWidth="1"/>
    <col min="17" max="17" width="21.33203125" bestFit="1" customWidth="1"/>
    <col min="18" max="18" width="23" bestFit="1" customWidth="1"/>
    <col min="19" max="19" width="10.5" bestFit="1" customWidth="1"/>
    <col min="20" max="20" width="12.33203125" bestFit="1" customWidth="1"/>
    <col min="21" max="21" width="24.1640625" bestFit="1" customWidth="1"/>
    <col min="22" max="22" width="25.83203125" bestFit="1" customWidth="1"/>
    <col min="23" max="23" width="23.1640625" bestFit="1" customWidth="1"/>
    <col min="24" max="24" width="24.83203125" bestFit="1" customWidth="1"/>
    <col min="25" max="25" width="9" bestFit="1" customWidth="1"/>
    <col min="26" max="26" width="10.6640625" bestFit="1" customWidth="1"/>
    <col min="27" max="27" width="24.5" bestFit="1" customWidth="1"/>
    <col min="28" max="28" width="26.5" bestFit="1" customWidth="1"/>
    <col min="29" max="29" width="24.33203125" bestFit="1" customWidth="1"/>
    <col min="30" max="30" width="26.1640625" bestFit="1" customWidth="1"/>
    <col min="31" max="31" width="21.5" bestFit="1" customWidth="1"/>
    <col min="32" max="32" width="12.33203125" bestFit="1" customWidth="1"/>
    <col min="33" max="33" width="14" bestFit="1" customWidth="1"/>
    <col min="34" max="34" width="12" bestFit="1" customWidth="1"/>
    <col min="35" max="35" width="13.6640625" bestFit="1" customWidth="1"/>
    <col min="36" max="36" width="17.5" bestFit="1" customWidth="1"/>
    <col min="37" max="37" width="19.33203125" bestFit="1" customWidth="1"/>
    <col min="38" max="38" width="20.33203125" bestFit="1" customWidth="1"/>
    <col min="39" max="39" width="31.6640625" bestFit="1" customWidth="1"/>
  </cols>
  <sheetData>
    <row r="1" spans="1:39" ht="14" thickBot="1" x14ac:dyDescent="0.2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4" t="s">
        <v>52</v>
      </c>
      <c r="W1" s="114" t="s">
        <v>53</v>
      </c>
      <c r="X1" s="114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ht="14" thickBot="1" x14ac:dyDescent="0.2">
      <c r="A2" s="101">
        <v>91</v>
      </c>
      <c r="B2" s="102" t="s">
        <v>2</v>
      </c>
      <c r="C2" s="42">
        <v>1720</v>
      </c>
      <c r="D2" s="46">
        <v>1482</v>
      </c>
      <c r="E2" s="44">
        <f>ROUND(D2/$C2*100,1)</f>
        <v>86.2</v>
      </c>
      <c r="F2" s="46">
        <v>1554</v>
      </c>
      <c r="G2" s="44">
        <f>ROUND(F2/$C2*100,1)</f>
        <v>90.3</v>
      </c>
      <c r="H2" s="46">
        <v>1573</v>
      </c>
      <c r="I2" s="44">
        <f>ROUND(H2/$C2*100,1)</f>
        <v>91.5</v>
      </c>
      <c r="J2" s="47">
        <v>934</v>
      </c>
      <c r="K2" s="44">
        <f>ROUND(J2/($C2/12*9)*100,1)</f>
        <v>72.400000000000006</v>
      </c>
      <c r="L2" s="46">
        <v>1569</v>
      </c>
      <c r="M2" s="44">
        <f>ROUND(L2/$C2*100,1)</f>
        <v>91.2</v>
      </c>
      <c r="N2" s="46">
        <v>1570</v>
      </c>
      <c r="O2" s="45">
        <f>ROUND(N2/$C2*100,1)</f>
        <v>91.3</v>
      </c>
      <c r="P2" s="48">
        <v>1786</v>
      </c>
      <c r="Q2" s="43">
        <v>1532</v>
      </c>
      <c r="R2" s="44">
        <f>ROUND(Q2/$P2*100,1)</f>
        <v>85.8</v>
      </c>
      <c r="S2" s="1">
        <v>1722</v>
      </c>
      <c r="T2" s="44">
        <f>ROUND(S2/$P2*100,1)</f>
        <v>96.4</v>
      </c>
      <c r="U2" s="49">
        <v>24</v>
      </c>
      <c r="V2" s="44">
        <f>U2/$P2*100</f>
        <v>1.3437849944008957</v>
      </c>
      <c r="W2" s="49">
        <v>29</v>
      </c>
      <c r="X2" s="121">
        <f>W2/($P2*100)</f>
        <v>1.6237402015677492E-4</v>
      </c>
      <c r="Y2" s="46">
        <v>1250</v>
      </c>
      <c r="Z2" s="44">
        <f>ROUND(Y2/$P2*100,1)</f>
        <v>70</v>
      </c>
      <c r="AA2" s="46">
        <v>1429</v>
      </c>
      <c r="AB2" s="44">
        <f>ROUND(AA2/$P2*100,1)</f>
        <v>80</v>
      </c>
      <c r="AC2" s="46">
        <v>1429</v>
      </c>
      <c r="AD2" s="45">
        <f>ROUND(AC2/$P2*100,1)</f>
        <v>80</v>
      </c>
      <c r="AE2" s="50">
        <v>1816</v>
      </c>
      <c r="AF2" s="46">
        <v>1565</v>
      </c>
      <c r="AG2" s="51">
        <f>ROUND(AF2/$AE2*100,1)</f>
        <v>86.2</v>
      </c>
      <c r="AH2" s="46">
        <v>1563</v>
      </c>
      <c r="AI2" s="51">
        <f>ROUND(AH2/$AE2*100,1)</f>
        <v>86.1</v>
      </c>
      <c r="AJ2" s="46">
        <v>1539</v>
      </c>
      <c r="AK2" s="52">
        <f>ROUND(AJ2/$AE2*100,1)</f>
        <v>84.7</v>
      </c>
      <c r="AL2" s="46">
        <v>1688</v>
      </c>
      <c r="AM2" s="53">
        <v>727</v>
      </c>
    </row>
    <row r="3" spans="1:39" ht="14" thickBot="1" x14ac:dyDescent="0.2">
      <c r="A3" s="104" t="s">
        <v>3</v>
      </c>
      <c r="B3" s="105" t="s">
        <v>4</v>
      </c>
      <c r="C3" s="6">
        <v>77985</v>
      </c>
      <c r="D3" s="5">
        <v>72541</v>
      </c>
      <c r="E3" s="44">
        <f t="shared" ref="E3:E39" si="0">ROUND(D3/$C3*100,1)</f>
        <v>93</v>
      </c>
      <c r="F3" s="5">
        <v>75710</v>
      </c>
      <c r="G3" s="44">
        <f t="shared" ref="G3:G38" si="1">ROUND(F3/$C3*100,1)</f>
        <v>97.1</v>
      </c>
      <c r="H3" s="5">
        <v>74658</v>
      </c>
      <c r="I3" s="44">
        <f t="shared" ref="I3:I38" si="2">ROUND(H3/$C3*100,1)</f>
        <v>95.7</v>
      </c>
      <c r="J3" s="4">
        <v>43281</v>
      </c>
      <c r="K3" s="44">
        <f t="shared" ref="K3:K39" si="3">ROUND(J3/($C3/12*9)*100,1)</f>
        <v>74</v>
      </c>
      <c r="L3" s="5">
        <v>76910</v>
      </c>
      <c r="M3" s="44">
        <f t="shared" ref="M3:M39" si="4">ROUND(L3/$C3*100,1)</f>
        <v>98.6</v>
      </c>
      <c r="N3" s="5">
        <v>78580</v>
      </c>
      <c r="O3" s="45">
        <f t="shared" ref="O3:O39" si="5">ROUND(N3/$C3*100,1)</f>
        <v>100.8</v>
      </c>
      <c r="P3" s="8">
        <v>79524</v>
      </c>
      <c r="Q3" s="7">
        <v>75061</v>
      </c>
      <c r="R3" s="44">
        <f t="shared" ref="R3:R39" si="6">ROUND(Q3/$P3*100,1)</f>
        <v>94.4</v>
      </c>
      <c r="S3" s="2">
        <v>68955</v>
      </c>
      <c r="T3" s="44">
        <f t="shared" ref="T3:T39" si="7">ROUND(S3/$P3*100,1)</f>
        <v>86.7</v>
      </c>
      <c r="U3" s="9">
        <v>770</v>
      </c>
      <c r="V3" s="44">
        <f t="shared" ref="V3:V39" si="8">U3/$P3*100</f>
        <v>0.96826115386549982</v>
      </c>
      <c r="W3" s="9">
        <v>3273</v>
      </c>
      <c r="X3" s="121">
        <f t="shared" ref="X3:X38" si="9">W3/($P3*100)</f>
        <v>4.1157386449373776E-4</v>
      </c>
      <c r="Y3" s="5">
        <v>72005</v>
      </c>
      <c r="Z3" s="44">
        <f t="shared" ref="Z3:Z39" si="10">ROUND(Y3/$P3*100,1)</f>
        <v>90.5</v>
      </c>
      <c r="AA3" s="5">
        <v>69896</v>
      </c>
      <c r="AB3" s="44">
        <f t="shared" ref="AB3:AB38" si="11">ROUND(AA3/$P3*100,1)</f>
        <v>87.9</v>
      </c>
      <c r="AC3" s="5">
        <v>70119</v>
      </c>
      <c r="AD3" s="45">
        <f t="shared" ref="AD3:AD39" si="12">ROUND(AC3/$P3*100,1)</f>
        <v>88.2</v>
      </c>
      <c r="AE3" s="10">
        <v>83290</v>
      </c>
      <c r="AF3" s="5">
        <v>74774</v>
      </c>
      <c r="AG3" s="51">
        <f t="shared" ref="AG3:AG38" si="13">ROUND(AF3/$AE3*100,1)</f>
        <v>89.8</v>
      </c>
      <c r="AH3" s="5">
        <v>74870</v>
      </c>
      <c r="AI3" s="51">
        <f t="shared" ref="AI3:AI38" si="14">ROUND(AH3/$AE3*100,1)</f>
        <v>89.9</v>
      </c>
      <c r="AJ3" s="5">
        <v>74345</v>
      </c>
      <c r="AK3" s="52">
        <f t="shared" ref="AK3:AK38" si="15">ROUND(AJ3/$AE3*100,1)</f>
        <v>89.3</v>
      </c>
      <c r="AL3" s="5">
        <v>217983</v>
      </c>
      <c r="AM3" s="11">
        <v>52747</v>
      </c>
    </row>
    <row r="4" spans="1:39" ht="14" thickBot="1" x14ac:dyDescent="0.2">
      <c r="A4" s="104">
        <v>81</v>
      </c>
      <c r="B4" s="106" t="s">
        <v>5</v>
      </c>
      <c r="C4" s="6">
        <v>4561</v>
      </c>
      <c r="D4" s="5">
        <v>4738</v>
      </c>
      <c r="E4" s="44">
        <f t="shared" si="0"/>
        <v>103.9</v>
      </c>
      <c r="F4" s="5">
        <v>4954</v>
      </c>
      <c r="G4" s="44">
        <f t="shared" si="1"/>
        <v>108.6</v>
      </c>
      <c r="H4" s="5">
        <v>4963</v>
      </c>
      <c r="I4" s="44">
        <f t="shared" si="2"/>
        <v>108.8</v>
      </c>
      <c r="J4" s="4">
        <v>2302</v>
      </c>
      <c r="K4" s="44">
        <f t="shared" si="3"/>
        <v>67.3</v>
      </c>
      <c r="L4" s="5">
        <v>5298</v>
      </c>
      <c r="M4" s="44">
        <f t="shared" si="4"/>
        <v>116.2</v>
      </c>
      <c r="N4" s="5">
        <v>5076</v>
      </c>
      <c r="O4" s="45">
        <f t="shared" si="5"/>
        <v>111.3</v>
      </c>
      <c r="P4" s="8">
        <v>4542</v>
      </c>
      <c r="Q4" s="7">
        <v>5044</v>
      </c>
      <c r="R4" s="44">
        <f t="shared" si="6"/>
        <v>111.1</v>
      </c>
      <c r="S4" s="2">
        <v>5963</v>
      </c>
      <c r="T4" s="44">
        <f t="shared" si="7"/>
        <v>131.30000000000001</v>
      </c>
      <c r="U4" s="9">
        <v>207</v>
      </c>
      <c r="V4" s="44">
        <f t="shared" si="8"/>
        <v>4.5574636723910169</v>
      </c>
      <c r="W4" s="9">
        <v>253</v>
      </c>
      <c r="X4" s="121">
        <f t="shared" si="9"/>
        <v>5.570233377366799E-4</v>
      </c>
      <c r="Y4" s="5">
        <v>5184</v>
      </c>
      <c r="Z4" s="44">
        <f t="shared" si="10"/>
        <v>114.1</v>
      </c>
      <c r="AA4" s="5">
        <v>4346</v>
      </c>
      <c r="AB4" s="44">
        <f t="shared" si="11"/>
        <v>95.7</v>
      </c>
      <c r="AC4" s="5">
        <v>4350</v>
      </c>
      <c r="AD4" s="45">
        <f t="shared" si="12"/>
        <v>95.8</v>
      </c>
      <c r="AE4" s="10">
        <v>4841</v>
      </c>
      <c r="AF4" s="5">
        <v>4672</v>
      </c>
      <c r="AG4" s="51">
        <f t="shared" si="13"/>
        <v>96.5</v>
      </c>
      <c r="AH4" s="5">
        <v>4690</v>
      </c>
      <c r="AI4" s="51">
        <f t="shared" si="14"/>
        <v>96.9</v>
      </c>
      <c r="AJ4" s="5">
        <v>4662</v>
      </c>
      <c r="AK4" s="52">
        <f t="shared" si="15"/>
        <v>96.3</v>
      </c>
      <c r="AL4" s="5">
        <v>4381</v>
      </c>
      <c r="AM4" s="11">
        <v>3280</v>
      </c>
    </row>
    <row r="5" spans="1:39" ht="14" thickBot="1" x14ac:dyDescent="0.2">
      <c r="A5" s="104" t="s">
        <v>6</v>
      </c>
      <c r="B5" s="106" t="s">
        <v>7</v>
      </c>
      <c r="C5" s="6">
        <v>20423</v>
      </c>
      <c r="D5" s="5">
        <v>21741</v>
      </c>
      <c r="E5" s="44">
        <f t="shared" si="0"/>
        <v>106.5</v>
      </c>
      <c r="F5" s="5">
        <v>20308</v>
      </c>
      <c r="G5" s="44">
        <f t="shared" si="1"/>
        <v>99.4</v>
      </c>
      <c r="H5" s="5">
        <v>20491</v>
      </c>
      <c r="I5" s="44">
        <f t="shared" si="2"/>
        <v>100.3</v>
      </c>
      <c r="J5" s="4">
        <v>9223</v>
      </c>
      <c r="K5" s="44">
        <f t="shared" si="3"/>
        <v>60.2</v>
      </c>
      <c r="L5" s="5">
        <v>19214</v>
      </c>
      <c r="M5" s="44">
        <f t="shared" si="4"/>
        <v>94.1</v>
      </c>
      <c r="N5" s="5">
        <v>21075</v>
      </c>
      <c r="O5" s="45">
        <f t="shared" si="5"/>
        <v>103.2</v>
      </c>
      <c r="P5" s="8">
        <v>20841</v>
      </c>
      <c r="Q5" s="7">
        <v>21280</v>
      </c>
      <c r="R5" s="44">
        <f t="shared" si="6"/>
        <v>102.1</v>
      </c>
      <c r="S5" s="2">
        <v>21213</v>
      </c>
      <c r="T5" s="44">
        <f t="shared" si="7"/>
        <v>101.8</v>
      </c>
      <c r="U5" s="9">
        <v>389</v>
      </c>
      <c r="V5" s="44">
        <f t="shared" si="8"/>
        <v>1.8665131231706731</v>
      </c>
      <c r="W5" s="9">
        <v>419</v>
      </c>
      <c r="X5" s="121">
        <f t="shared" si="9"/>
        <v>2.0104601506645554E-4</v>
      </c>
      <c r="Y5" s="5">
        <v>19736</v>
      </c>
      <c r="Z5" s="44">
        <f t="shared" si="10"/>
        <v>94.7</v>
      </c>
      <c r="AA5" s="5">
        <v>19633</v>
      </c>
      <c r="AB5" s="44">
        <f t="shared" si="11"/>
        <v>94.2</v>
      </c>
      <c r="AC5" s="5">
        <v>19476</v>
      </c>
      <c r="AD5" s="45">
        <f t="shared" si="12"/>
        <v>93.5</v>
      </c>
      <c r="AE5" s="10">
        <v>21173</v>
      </c>
      <c r="AF5" s="5">
        <v>21221</v>
      </c>
      <c r="AG5" s="51">
        <f t="shared" si="13"/>
        <v>100.2</v>
      </c>
      <c r="AH5" s="5">
        <v>21465</v>
      </c>
      <c r="AI5" s="51">
        <f t="shared" si="14"/>
        <v>101.4</v>
      </c>
      <c r="AJ5" s="5">
        <v>20874</v>
      </c>
      <c r="AK5" s="52">
        <f t="shared" si="15"/>
        <v>98.6</v>
      </c>
      <c r="AL5" s="5">
        <v>9424</v>
      </c>
      <c r="AM5" s="11">
        <v>9895</v>
      </c>
    </row>
    <row r="6" spans="1:39" ht="14" thickBot="1" x14ac:dyDescent="0.2">
      <c r="A6" s="104" t="s">
        <v>8</v>
      </c>
      <c r="B6" s="107" t="s">
        <v>9</v>
      </c>
      <c r="C6" s="6">
        <v>21962</v>
      </c>
      <c r="D6" s="5">
        <v>21257</v>
      </c>
      <c r="E6" s="44">
        <f t="shared" si="0"/>
        <v>96.8</v>
      </c>
      <c r="F6" s="5">
        <v>21678</v>
      </c>
      <c r="G6" s="44">
        <f t="shared" si="1"/>
        <v>98.7</v>
      </c>
      <c r="H6" s="5">
        <v>21293</v>
      </c>
      <c r="I6" s="44">
        <f t="shared" si="2"/>
        <v>97</v>
      </c>
      <c r="J6" s="4">
        <v>12331</v>
      </c>
      <c r="K6" s="44">
        <f t="shared" si="3"/>
        <v>74.900000000000006</v>
      </c>
      <c r="L6" s="5">
        <v>22248</v>
      </c>
      <c r="M6" s="44">
        <f t="shared" si="4"/>
        <v>101.3</v>
      </c>
      <c r="N6" s="5">
        <v>21778</v>
      </c>
      <c r="O6" s="45">
        <f t="shared" si="5"/>
        <v>99.2</v>
      </c>
      <c r="P6" s="8">
        <v>21907</v>
      </c>
      <c r="Q6" s="7">
        <v>21285</v>
      </c>
      <c r="R6" s="44">
        <f t="shared" si="6"/>
        <v>97.2</v>
      </c>
      <c r="S6" s="2">
        <v>20800</v>
      </c>
      <c r="T6" s="44">
        <f t="shared" si="7"/>
        <v>94.9</v>
      </c>
      <c r="U6" s="9">
        <v>281</v>
      </c>
      <c r="V6" s="44">
        <f t="shared" si="8"/>
        <v>1.2826950289861689</v>
      </c>
      <c r="W6" s="9">
        <v>257</v>
      </c>
      <c r="X6" s="121">
        <f t="shared" si="9"/>
        <v>1.1731410051581686E-4</v>
      </c>
      <c r="Y6" s="5">
        <v>21462</v>
      </c>
      <c r="Z6" s="44">
        <f t="shared" si="10"/>
        <v>98</v>
      </c>
      <c r="AA6" s="5">
        <v>21346</v>
      </c>
      <c r="AB6" s="44">
        <f t="shared" si="11"/>
        <v>97.4</v>
      </c>
      <c r="AC6" s="5">
        <v>21333</v>
      </c>
      <c r="AD6" s="45">
        <f t="shared" si="12"/>
        <v>97.4</v>
      </c>
      <c r="AE6" s="10">
        <v>21661</v>
      </c>
      <c r="AF6" s="5">
        <v>20723</v>
      </c>
      <c r="AG6" s="51">
        <f t="shared" si="13"/>
        <v>95.7</v>
      </c>
      <c r="AH6" s="5">
        <v>20756</v>
      </c>
      <c r="AI6" s="51">
        <f t="shared" si="14"/>
        <v>95.8</v>
      </c>
      <c r="AJ6" s="5">
        <v>20712</v>
      </c>
      <c r="AK6" s="52">
        <f t="shared" si="15"/>
        <v>95.6</v>
      </c>
      <c r="AL6" s="5">
        <v>22946</v>
      </c>
      <c r="AM6" s="11">
        <v>14458</v>
      </c>
    </row>
    <row r="7" spans="1:39" ht="14" thickBot="1" x14ac:dyDescent="0.2">
      <c r="A7" s="104">
        <v>11</v>
      </c>
      <c r="B7" s="106" t="s">
        <v>68</v>
      </c>
      <c r="C7" s="6">
        <v>104937</v>
      </c>
      <c r="D7" s="5">
        <v>93060</v>
      </c>
      <c r="E7" s="44">
        <f t="shared" si="0"/>
        <v>88.7</v>
      </c>
      <c r="F7" s="5">
        <v>92583</v>
      </c>
      <c r="G7" s="44">
        <f t="shared" si="1"/>
        <v>88.2</v>
      </c>
      <c r="H7" s="5">
        <v>93134</v>
      </c>
      <c r="I7" s="44">
        <f t="shared" si="2"/>
        <v>88.8</v>
      </c>
      <c r="J7" s="4">
        <v>54908</v>
      </c>
      <c r="K7" s="44">
        <f t="shared" si="3"/>
        <v>69.8</v>
      </c>
      <c r="L7" s="5">
        <v>93180</v>
      </c>
      <c r="M7" s="44">
        <f t="shared" si="4"/>
        <v>88.8</v>
      </c>
      <c r="N7" s="5">
        <v>95957</v>
      </c>
      <c r="O7" s="45">
        <f t="shared" si="5"/>
        <v>91.4</v>
      </c>
      <c r="P7" s="8">
        <v>105191</v>
      </c>
      <c r="Q7" s="7">
        <v>97298</v>
      </c>
      <c r="R7" s="44">
        <f t="shared" si="6"/>
        <v>92.5</v>
      </c>
      <c r="S7" s="2">
        <v>86490</v>
      </c>
      <c r="T7" s="44">
        <f t="shared" si="7"/>
        <v>82.2</v>
      </c>
      <c r="U7" s="9">
        <v>613</v>
      </c>
      <c r="V7" s="44">
        <f t="shared" si="8"/>
        <v>0.58274947476495131</v>
      </c>
      <c r="W7" s="9">
        <v>1020</v>
      </c>
      <c r="X7" s="121">
        <f t="shared" si="9"/>
        <v>9.6966470515538403E-5</v>
      </c>
      <c r="Y7" s="5">
        <v>97130</v>
      </c>
      <c r="Z7" s="44">
        <f t="shared" si="10"/>
        <v>92.3</v>
      </c>
      <c r="AA7" s="5">
        <v>88295</v>
      </c>
      <c r="AB7" s="44">
        <f t="shared" si="11"/>
        <v>83.9</v>
      </c>
      <c r="AC7" s="5">
        <v>88338</v>
      </c>
      <c r="AD7" s="45">
        <f t="shared" si="12"/>
        <v>84</v>
      </c>
      <c r="AE7" s="10">
        <v>106379</v>
      </c>
      <c r="AF7" s="5">
        <v>91378</v>
      </c>
      <c r="AG7" s="51">
        <f t="shared" si="13"/>
        <v>85.9</v>
      </c>
      <c r="AH7" s="5">
        <v>91438</v>
      </c>
      <c r="AI7" s="51">
        <f t="shared" si="14"/>
        <v>86</v>
      </c>
      <c r="AJ7" s="5">
        <v>91929</v>
      </c>
      <c r="AK7" s="52">
        <f t="shared" si="15"/>
        <v>86.4</v>
      </c>
      <c r="AL7" s="5">
        <v>253043</v>
      </c>
      <c r="AM7" s="11">
        <v>66768</v>
      </c>
    </row>
    <row r="8" spans="1:39" ht="14" thickBot="1" x14ac:dyDescent="0.2">
      <c r="A8" s="104">
        <v>13</v>
      </c>
      <c r="B8" s="106" t="s">
        <v>10</v>
      </c>
      <c r="C8" s="6">
        <v>21542</v>
      </c>
      <c r="D8" s="5">
        <v>18169</v>
      </c>
      <c r="E8" s="44">
        <f t="shared" si="0"/>
        <v>84.3</v>
      </c>
      <c r="F8" s="5">
        <v>19049</v>
      </c>
      <c r="G8" s="44">
        <f t="shared" si="1"/>
        <v>88.4</v>
      </c>
      <c r="H8" s="5">
        <v>18588</v>
      </c>
      <c r="I8" s="44">
        <f t="shared" si="2"/>
        <v>86.3</v>
      </c>
      <c r="J8" s="4">
        <v>10293</v>
      </c>
      <c r="K8" s="44">
        <f t="shared" si="3"/>
        <v>63.7</v>
      </c>
      <c r="L8" s="5">
        <v>18546</v>
      </c>
      <c r="M8" s="44">
        <f t="shared" si="4"/>
        <v>86.1</v>
      </c>
      <c r="N8" s="5">
        <v>18132</v>
      </c>
      <c r="O8" s="45">
        <f t="shared" si="5"/>
        <v>84.2</v>
      </c>
      <c r="P8" s="8">
        <v>22079</v>
      </c>
      <c r="Q8" s="7">
        <v>18336</v>
      </c>
      <c r="R8" s="44">
        <f t="shared" si="6"/>
        <v>83</v>
      </c>
      <c r="S8" s="2">
        <v>17013</v>
      </c>
      <c r="T8" s="44">
        <f t="shared" si="7"/>
        <v>77.099999999999994</v>
      </c>
      <c r="U8" s="9">
        <v>185</v>
      </c>
      <c r="V8" s="44">
        <f t="shared" si="8"/>
        <v>0.83790026722224742</v>
      </c>
      <c r="W8" s="9">
        <v>502</v>
      </c>
      <c r="X8" s="121">
        <f t="shared" si="9"/>
        <v>2.2736536980841524E-4</v>
      </c>
      <c r="Y8" s="5">
        <v>17452</v>
      </c>
      <c r="Z8" s="44">
        <f t="shared" si="10"/>
        <v>79</v>
      </c>
      <c r="AA8" s="5">
        <v>17931</v>
      </c>
      <c r="AB8" s="44">
        <f t="shared" si="11"/>
        <v>81.2</v>
      </c>
      <c r="AC8" s="5">
        <v>17836</v>
      </c>
      <c r="AD8" s="45">
        <f t="shared" si="12"/>
        <v>80.8</v>
      </c>
      <c r="AE8" s="10">
        <v>21989</v>
      </c>
      <c r="AF8" s="5">
        <v>20049</v>
      </c>
      <c r="AG8" s="51">
        <f t="shared" si="13"/>
        <v>91.2</v>
      </c>
      <c r="AH8" s="5">
        <v>19930</v>
      </c>
      <c r="AI8" s="51">
        <f t="shared" si="14"/>
        <v>90.6</v>
      </c>
      <c r="AJ8" s="5">
        <v>19739</v>
      </c>
      <c r="AK8" s="52">
        <f t="shared" si="15"/>
        <v>89.8</v>
      </c>
      <c r="AL8" s="5">
        <v>18757</v>
      </c>
      <c r="AM8" s="11">
        <v>12832</v>
      </c>
    </row>
    <row r="9" spans="1:39" ht="14" thickBot="1" x14ac:dyDescent="0.2">
      <c r="A9" s="104">
        <v>13001</v>
      </c>
      <c r="B9" s="107" t="s">
        <v>11</v>
      </c>
      <c r="C9" s="6">
        <v>18943</v>
      </c>
      <c r="D9" s="5">
        <v>16788</v>
      </c>
      <c r="E9" s="44">
        <f t="shared" si="0"/>
        <v>88.6</v>
      </c>
      <c r="F9" s="5">
        <v>18551</v>
      </c>
      <c r="G9" s="44">
        <f t="shared" si="1"/>
        <v>97.9</v>
      </c>
      <c r="H9" s="5">
        <v>17967</v>
      </c>
      <c r="I9" s="44">
        <f t="shared" si="2"/>
        <v>94.8</v>
      </c>
      <c r="J9" s="4">
        <v>10171</v>
      </c>
      <c r="K9" s="44">
        <f t="shared" si="3"/>
        <v>71.599999999999994</v>
      </c>
      <c r="L9" s="5">
        <v>17891</v>
      </c>
      <c r="M9" s="44">
        <f t="shared" si="4"/>
        <v>94.4</v>
      </c>
      <c r="N9" s="5">
        <v>16717</v>
      </c>
      <c r="O9" s="45">
        <f t="shared" si="5"/>
        <v>88.2</v>
      </c>
      <c r="P9" s="8">
        <v>19050</v>
      </c>
      <c r="Q9" s="7">
        <v>17790</v>
      </c>
      <c r="R9" s="44">
        <f t="shared" si="6"/>
        <v>93.4</v>
      </c>
      <c r="S9" s="2">
        <v>15603</v>
      </c>
      <c r="T9" s="44">
        <f t="shared" si="7"/>
        <v>81.900000000000006</v>
      </c>
      <c r="U9" s="9">
        <v>162</v>
      </c>
      <c r="V9" s="44">
        <f t="shared" si="8"/>
        <v>0.85039370078740151</v>
      </c>
      <c r="W9" s="9">
        <v>248</v>
      </c>
      <c r="X9" s="121">
        <f t="shared" si="9"/>
        <v>1.3018372703412073E-4</v>
      </c>
      <c r="Y9" s="5">
        <v>16079</v>
      </c>
      <c r="Z9" s="44">
        <f t="shared" si="10"/>
        <v>84.4</v>
      </c>
      <c r="AA9" s="5">
        <v>15744</v>
      </c>
      <c r="AB9" s="44">
        <f t="shared" si="11"/>
        <v>82.6</v>
      </c>
      <c r="AC9" s="5">
        <v>15845</v>
      </c>
      <c r="AD9" s="45">
        <f t="shared" si="12"/>
        <v>83.2</v>
      </c>
      <c r="AE9" s="10">
        <v>18350</v>
      </c>
      <c r="AF9" s="5">
        <v>16314</v>
      </c>
      <c r="AG9" s="51">
        <f t="shared" si="13"/>
        <v>88.9</v>
      </c>
      <c r="AH9" s="5">
        <v>16291</v>
      </c>
      <c r="AI9" s="51">
        <f t="shared" si="14"/>
        <v>88.8</v>
      </c>
      <c r="AJ9" s="5">
        <v>16482</v>
      </c>
      <c r="AK9" s="52">
        <f t="shared" si="15"/>
        <v>89.8</v>
      </c>
      <c r="AL9" s="5">
        <v>11784</v>
      </c>
      <c r="AM9" s="11">
        <v>14288</v>
      </c>
    </row>
    <row r="10" spans="1:39" ht="14" thickBot="1" x14ac:dyDescent="0.2">
      <c r="A10" s="104">
        <v>15</v>
      </c>
      <c r="B10" s="108" t="s">
        <v>69</v>
      </c>
      <c r="C10" s="6">
        <v>16003</v>
      </c>
      <c r="D10" s="5">
        <v>15205</v>
      </c>
      <c r="E10" s="44">
        <f t="shared" si="0"/>
        <v>95</v>
      </c>
      <c r="F10" s="5">
        <v>15186</v>
      </c>
      <c r="G10" s="44">
        <f t="shared" si="1"/>
        <v>94.9</v>
      </c>
      <c r="H10" s="5">
        <v>15220</v>
      </c>
      <c r="I10" s="44">
        <f t="shared" si="2"/>
        <v>95.1</v>
      </c>
      <c r="J10" s="4">
        <v>10539</v>
      </c>
      <c r="K10" s="44">
        <f t="shared" si="3"/>
        <v>87.8</v>
      </c>
      <c r="L10" s="5">
        <v>15218</v>
      </c>
      <c r="M10" s="44">
        <f t="shared" si="4"/>
        <v>95.1</v>
      </c>
      <c r="N10" s="5">
        <v>15258</v>
      </c>
      <c r="O10" s="45">
        <f t="shared" si="5"/>
        <v>95.3</v>
      </c>
      <c r="P10" s="8">
        <v>16381</v>
      </c>
      <c r="Q10" s="7">
        <v>15675</v>
      </c>
      <c r="R10" s="44">
        <f t="shared" si="6"/>
        <v>95.7</v>
      </c>
      <c r="S10" s="2">
        <v>15016</v>
      </c>
      <c r="T10" s="44">
        <f t="shared" si="7"/>
        <v>91.7</v>
      </c>
      <c r="U10" s="9">
        <v>60</v>
      </c>
      <c r="V10" s="44">
        <f t="shared" si="8"/>
        <v>0.36627800500579938</v>
      </c>
      <c r="W10" s="9">
        <v>76</v>
      </c>
      <c r="X10" s="121">
        <f t="shared" si="9"/>
        <v>4.6395213967401257E-5</v>
      </c>
      <c r="Y10" s="5">
        <v>15704</v>
      </c>
      <c r="Z10" s="44">
        <f t="shared" si="10"/>
        <v>95.9</v>
      </c>
      <c r="AA10" s="5">
        <v>15129</v>
      </c>
      <c r="AB10" s="44">
        <f t="shared" si="11"/>
        <v>92.4</v>
      </c>
      <c r="AC10" s="5">
        <v>15141</v>
      </c>
      <c r="AD10" s="45">
        <f t="shared" si="12"/>
        <v>92.4</v>
      </c>
      <c r="AE10" s="10">
        <v>18243</v>
      </c>
      <c r="AF10" s="5">
        <v>16992</v>
      </c>
      <c r="AG10" s="51">
        <f t="shared" si="13"/>
        <v>93.1</v>
      </c>
      <c r="AH10" s="5">
        <v>16997</v>
      </c>
      <c r="AI10" s="51">
        <f t="shared" si="14"/>
        <v>93.2</v>
      </c>
      <c r="AJ10" s="5">
        <v>16989</v>
      </c>
      <c r="AK10" s="52">
        <f t="shared" si="15"/>
        <v>93.1</v>
      </c>
      <c r="AL10" s="5">
        <v>44948</v>
      </c>
      <c r="AM10" s="11">
        <v>11098</v>
      </c>
    </row>
    <row r="11" spans="1:39" ht="14" thickBot="1" x14ac:dyDescent="0.2">
      <c r="A11" s="104">
        <v>17</v>
      </c>
      <c r="B11" s="108" t="s">
        <v>12</v>
      </c>
      <c r="C11" s="6">
        <v>10096</v>
      </c>
      <c r="D11" s="5">
        <v>9769</v>
      </c>
      <c r="E11" s="44">
        <f t="shared" si="0"/>
        <v>96.8</v>
      </c>
      <c r="F11" s="5">
        <v>9695</v>
      </c>
      <c r="G11" s="44">
        <f t="shared" si="1"/>
        <v>96</v>
      </c>
      <c r="H11" s="5">
        <v>9824</v>
      </c>
      <c r="I11" s="44">
        <f t="shared" si="2"/>
        <v>97.3</v>
      </c>
      <c r="J11" s="4">
        <v>6565</v>
      </c>
      <c r="K11" s="44">
        <f t="shared" si="3"/>
        <v>86.7</v>
      </c>
      <c r="L11" s="5">
        <v>9385</v>
      </c>
      <c r="M11" s="44">
        <f t="shared" si="4"/>
        <v>93</v>
      </c>
      <c r="N11" s="5">
        <v>9447</v>
      </c>
      <c r="O11" s="45">
        <f t="shared" si="5"/>
        <v>93.6</v>
      </c>
      <c r="P11" s="8">
        <v>10180</v>
      </c>
      <c r="Q11" s="7">
        <v>9652</v>
      </c>
      <c r="R11" s="44">
        <f t="shared" si="6"/>
        <v>94.8</v>
      </c>
      <c r="S11" s="2">
        <v>9391</v>
      </c>
      <c r="T11" s="44">
        <f t="shared" si="7"/>
        <v>92.2</v>
      </c>
      <c r="U11" s="9">
        <v>12</v>
      </c>
      <c r="V11" s="44">
        <f t="shared" si="8"/>
        <v>0.11787819253438114</v>
      </c>
      <c r="W11" s="9">
        <v>53</v>
      </c>
      <c r="X11" s="121">
        <f t="shared" si="9"/>
        <v>5.2062868369351669E-5</v>
      </c>
      <c r="Y11" s="5">
        <v>9765</v>
      </c>
      <c r="Z11" s="44">
        <f t="shared" si="10"/>
        <v>95.9</v>
      </c>
      <c r="AA11" s="5">
        <v>9466</v>
      </c>
      <c r="AB11" s="44">
        <f t="shared" si="11"/>
        <v>93</v>
      </c>
      <c r="AC11" s="5">
        <v>9706</v>
      </c>
      <c r="AD11" s="45">
        <f t="shared" si="12"/>
        <v>95.3</v>
      </c>
      <c r="AE11" s="10">
        <v>10963</v>
      </c>
      <c r="AF11" s="5">
        <v>9900</v>
      </c>
      <c r="AG11" s="51">
        <f t="shared" si="13"/>
        <v>90.3</v>
      </c>
      <c r="AH11" s="5">
        <v>10008</v>
      </c>
      <c r="AI11" s="51">
        <f t="shared" si="14"/>
        <v>91.3</v>
      </c>
      <c r="AJ11" s="5">
        <v>9582</v>
      </c>
      <c r="AK11" s="52">
        <f t="shared" si="15"/>
        <v>87.4</v>
      </c>
      <c r="AL11" s="5">
        <v>29993</v>
      </c>
      <c r="AM11" s="11">
        <v>5690</v>
      </c>
    </row>
    <row r="12" spans="1:39" ht="14" thickBot="1" x14ac:dyDescent="0.2">
      <c r="A12" s="104">
        <v>18</v>
      </c>
      <c r="B12" s="106" t="s">
        <v>70</v>
      </c>
      <c r="C12" s="6">
        <v>8488</v>
      </c>
      <c r="D12" s="5">
        <v>6722</v>
      </c>
      <c r="E12" s="44">
        <f t="shared" si="0"/>
        <v>79.2</v>
      </c>
      <c r="F12" s="5">
        <v>7256</v>
      </c>
      <c r="G12" s="44">
        <f t="shared" si="1"/>
        <v>85.5</v>
      </c>
      <c r="H12" s="5">
        <v>7058</v>
      </c>
      <c r="I12" s="44">
        <f t="shared" si="2"/>
        <v>83.2</v>
      </c>
      <c r="J12" s="4">
        <v>4858</v>
      </c>
      <c r="K12" s="44">
        <f t="shared" si="3"/>
        <v>76.3</v>
      </c>
      <c r="L12" s="5">
        <v>7269</v>
      </c>
      <c r="M12" s="44">
        <f t="shared" si="4"/>
        <v>85.6</v>
      </c>
      <c r="N12" s="5">
        <v>7069</v>
      </c>
      <c r="O12" s="45">
        <f t="shared" si="5"/>
        <v>83.3</v>
      </c>
      <c r="P12" s="8">
        <v>8617</v>
      </c>
      <c r="Q12" s="7">
        <v>6983</v>
      </c>
      <c r="R12" s="44">
        <f t="shared" si="6"/>
        <v>81</v>
      </c>
      <c r="S12" s="2">
        <v>8602</v>
      </c>
      <c r="T12" s="44">
        <f t="shared" si="7"/>
        <v>99.8</v>
      </c>
      <c r="U12" s="9">
        <v>99</v>
      </c>
      <c r="V12" s="44">
        <f t="shared" si="8"/>
        <v>1.1488917256585818</v>
      </c>
      <c r="W12" s="9">
        <v>125</v>
      </c>
      <c r="X12" s="121">
        <f t="shared" si="9"/>
        <v>1.4506208657305328E-4</v>
      </c>
      <c r="Y12" s="5">
        <v>7001</v>
      </c>
      <c r="Z12" s="44">
        <f t="shared" si="10"/>
        <v>81.2</v>
      </c>
      <c r="AA12" s="5">
        <v>6225</v>
      </c>
      <c r="AB12" s="44">
        <f t="shared" si="11"/>
        <v>72.2</v>
      </c>
      <c r="AC12" s="5">
        <v>6224</v>
      </c>
      <c r="AD12" s="45">
        <f t="shared" si="12"/>
        <v>72.2</v>
      </c>
      <c r="AE12" s="10">
        <v>9133</v>
      </c>
      <c r="AF12" s="5">
        <v>7331</v>
      </c>
      <c r="AG12" s="51">
        <f t="shared" si="13"/>
        <v>80.3</v>
      </c>
      <c r="AH12" s="5">
        <v>7334</v>
      </c>
      <c r="AI12" s="51">
        <f t="shared" si="14"/>
        <v>80.3</v>
      </c>
      <c r="AJ12" s="5">
        <v>7377</v>
      </c>
      <c r="AK12" s="52">
        <f t="shared" si="15"/>
        <v>80.8</v>
      </c>
      <c r="AL12" s="5">
        <v>8748</v>
      </c>
      <c r="AM12" s="11">
        <v>5558</v>
      </c>
    </row>
    <row r="13" spans="1:39" ht="14" thickBot="1" x14ac:dyDescent="0.2">
      <c r="A13" s="104">
        <v>85</v>
      </c>
      <c r="B13" s="108" t="s">
        <v>13</v>
      </c>
      <c r="C13" s="6">
        <v>7346</v>
      </c>
      <c r="D13" s="5">
        <v>6588</v>
      </c>
      <c r="E13" s="44">
        <f t="shared" si="0"/>
        <v>89.7</v>
      </c>
      <c r="F13" s="5">
        <v>6644</v>
      </c>
      <c r="G13" s="44">
        <f t="shared" si="1"/>
        <v>90.4</v>
      </c>
      <c r="H13" s="5">
        <v>6582</v>
      </c>
      <c r="I13" s="44">
        <f t="shared" si="2"/>
        <v>89.6</v>
      </c>
      <c r="J13" s="4">
        <v>4360</v>
      </c>
      <c r="K13" s="44">
        <f t="shared" si="3"/>
        <v>79.099999999999994</v>
      </c>
      <c r="L13" s="5">
        <v>6638</v>
      </c>
      <c r="M13" s="44">
        <f t="shared" si="4"/>
        <v>90.4</v>
      </c>
      <c r="N13" s="5">
        <v>6521</v>
      </c>
      <c r="O13" s="45">
        <f t="shared" si="5"/>
        <v>88.8</v>
      </c>
      <c r="P13" s="8">
        <v>7543</v>
      </c>
      <c r="Q13" s="7">
        <v>6687</v>
      </c>
      <c r="R13" s="44">
        <f t="shared" si="6"/>
        <v>88.7</v>
      </c>
      <c r="S13" s="2">
        <v>9301</v>
      </c>
      <c r="T13" s="44">
        <f t="shared" si="7"/>
        <v>123.3</v>
      </c>
      <c r="U13" s="9">
        <v>13</v>
      </c>
      <c r="V13" s="44">
        <f t="shared" si="8"/>
        <v>0.1723452207344558</v>
      </c>
      <c r="W13" s="9">
        <v>36</v>
      </c>
      <c r="X13" s="121">
        <f t="shared" si="9"/>
        <v>4.7726368818772374E-5</v>
      </c>
      <c r="Y13" s="5">
        <v>6693</v>
      </c>
      <c r="Z13" s="44">
        <f t="shared" si="10"/>
        <v>88.7</v>
      </c>
      <c r="AA13" s="5">
        <v>6829</v>
      </c>
      <c r="AB13" s="44">
        <f t="shared" si="11"/>
        <v>90.5</v>
      </c>
      <c r="AC13" s="5">
        <v>6829</v>
      </c>
      <c r="AD13" s="45">
        <f t="shared" si="12"/>
        <v>90.5</v>
      </c>
      <c r="AE13" s="10">
        <v>7544</v>
      </c>
      <c r="AF13" s="5">
        <v>7246</v>
      </c>
      <c r="AG13" s="51">
        <f t="shared" si="13"/>
        <v>96</v>
      </c>
      <c r="AH13" s="5">
        <v>7252</v>
      </c>
      <c r="AI13" s="51">
        <f t="shared" si="14"/>
        <v>96.1</v>
      </c>
      <c r="AJ13" s="5">
        <v>7249</v>
      </c>
      <c r="AK13" s="52">
        <f t="shared" si="15"/>
        <v>96.1</v>
      </c>
      <c r="AL13" s="5">
        <v>5201</v>
      </c>
      <c r="AM13" s="11">
        <v>4476</v>
      </c>
    </row>
    <row r="14" spans="1:39" ht="14" thickBot="1" x14ac:dyDescent="0.2">
      <c r="A14" s="104">
        <v>19</v>
      </c>
      <c r="B14" s="106" t="s">
        <v>14</v>
      </c>
      <c r="C14" s="6">
        <v>21816</v>
      </c>
      <c r="D14" s="5">
        <v>20713</v>
      </c>
      <c r="E14" s="44">
        <f t="shared" si="0"/>
        <v>94.9</v>
      </c>
      <c r="F14" s="5">
        <v>21104</v>
      </c>
      <c r="G14" s="44">
        <f t="shared" si="1"/>
        <v>96.7</v>
      </c>
      <c r="H14" s="5">
        <v>20704</v>
      </c>
      <c r="I14" s="44">
        <f t="shared" si="2"/>
        <v>94.9</v>
      </c>
      <c r="J14" s="4">
        <v>12983</v>
      </c>
      <c r="K14" s="44">
        <f t="shared" si="3"/>
        <v>79.3</v>
      </c>
      <c r="L14" s="5">
        <v>20417</v>
      </c>
      <c r="M14" s="44">
        <f t="shared" si="4"/>
        <v>93.6</v>
      </c>
      <c r="N14" s="5">
        <v>20364</v>
      </c>
      <c r="O14" s="45">
        <f t="shared" si="5"/>
        <v>93.3</v>
      </c>
      <c r="P14" s="8">
        <v>22336</v>
      </c>
      <c r="Q14" s="7">
        <v>21265</v>
      </c>
      <c r="R14" s="44">
        <f t="shared" si="6"/>
        <v>95.2</v>
      </c>
      <c r="S14" s="2">
        <v>19422</v>
      </c>
      <c r="T14" s="44">
        <f t="shared" si="7"/>
        <v>87</v>
      </c>
      <c r="U14" s="9">
        <v>105</v>
      </c>
      <c r="V14" s="44">
        <f t="shared" si="8"/>
        <v>0.47009312320916907</v>
      </c>
      <c r="W14" s="9">
        <v>105</v>
      </c>
      <c r="X14" s="121">
        <f t="shared" si="9"/>
        <v>4.7009312320916908E-5</v>
      </c>
      <c r="Y14" s="5">
        <v>21078</v>
      </c>
      <c r="Z14" s="44">
        <f t="shared" si="10"/>
        <v>94.4</v>
      </c>
      <c r="AA14" s="5">
        <v>19566</v>
      </c>
      <c r="AB14" s="44">
        <f t="shared" si="11"/>
        <v>87.6</v>
      </c>
      <c r="AC14" s="5">
        <v>19540</v>
      </c>
      <c r="AD14" s="45">
        <f t="shared" si="12"/>
        <v>87.5</v>
      </c>
      <c r="AE14" s="10">
        <v>23015</v>
      </c>
      <c r="AF14" s="5">
        <v>21289</v>
      </c>
      <c r="AG14" s="51">
        <f t="shared" si="13"/>
        <v>92.5</v>
      </c>
      <c r="AH14" s="5">
        <v>21288</v>
      </c>
      <c r="AI14" s="51">
        <f t="shared" si="14"/>
        <v>92.5</v>
      </c>
      <c r="AJ14" s="5">
        <v>21162</v>
      </c>
      <c r="AK14" s="52">
        <f t="shared" si="15"/>
        <v>91.9</v>
      </c>
      <c r="AL14" s="5">
        <v>43452</v>
      </c>
      <c r="AM14" s="11">
        <v>12807</v>
      </c>
    </row>
    <row r="15" spans="1:39" ht="14" thickBot="1" x14ac:dyDescent="0.2">
      <c r="A15" s="104">
        <v>20</v>
      </c>
      <c r="B15" s="106" t="s">
        <v>15</v>
      </c>
      <c r="C15" s="6">
        <v>23054</v>
      </c>
      <c r="D15" s="5">
        <v>21262</v>
      </c>
      <c r="E15" s="44">
        <f t="shared" si="0"/>
        <v>92.2</v>
      </c>
      <c r="F15" s="5">
        <v>22779</v>
      </c>
      <c r="G15" s="44">
        <f t="shared" si="1"/>
        <v>98.8</v>
      </c>
      <c r="H15" s="5">
        <v>22054</v>
      </c>
      <c r="I15" s="44">
        <f t="shared" si="2"/>
        <v>95.7</v>
      </c>
      <c r="J15" s="4">
        <v>13555</v>
      </c>
      <c r="K15" s="44">
        <f t="shared" si="3"/>
        <v>78.400000000000006</v>
      </c>
      <c r="L15" s="5">
        <v>21982</v>
      </c>
      <c r="M15" s="44">
        <f t="shared" si="4"/>
        <v>95.4</v>
      </c>
      <c r="N15" s="5">
        <v>21039</v>
      </c>
      <c r="O15" s="45">
        <f t="shared" si="5"/>
        <v>91.3</v>
      </c>
      <c r="P15" s="8">
        <v>23487</v>
      </c>
      <c r="Q15" s="7">
        <v>22458</v>
      </c>
      <c r="R15" s="44">
        <f t="shared" si="6"/>
        <v>95.6</v>
      </c>
      <c r="S15" s="2">
        <v>21103</v>
      </c>
      <c r="T15" s="44">
        <f t="shared" si="7"/>
        <v>89.8</v>
      </c>
      <c r="U15" s="9">
        <v>393</v>
      </c>
      <c r="V15" s="44">
        <f t="shared" si="8"/>
        <v>1.6732660620768935</v>
      </c>
      <c r="W15" s="9">
        <v>546</v>
      </c>
      <c r="X15" s="121">
        <f t="shared" si="9"/>
        <v>2.3246902541831653E-4</v>
      </c>
      <c r="Y15" s="5">
        <v>22378</v>
      </c>
      <c r="Z15" s="44">
        <f t="shared" si="10"/>
        <v>95.3</v>
      </c>
      <c r="AA15" s="5">
        <v>20574</v>
      </c>
      <c r="AB15" s="44">
        <f t="shared" si="11"/>
        <v>87.6</v>
      </c>
      <c r="AC15" s="5">
        <v>20581</v>
      </c>
      <c r="AD15" s="45">
        <f t="shared" si="12"/>
        <v>87.6</v>
      </c>
      <c r="AE15" s="10">
        <v>24069</v>
      </c>
      <c r="AF15" s="5">
        <v>22496</v>
      </c>
      <c r="AG15" s="51">
        <f t="shared" si="13"/>
        <v>93.5</v>
      </c>
      <c r="AH15" s="5">
        <v>22492</v>
      </c>
      <c r="AI15" s="51">
        <f t="shared" si="14"/>
        <v>93.4</v>
      </c>
      <c r="AJ15" s="5">
        <v>21944</v>
      </c>
      <c r="AK15" s="52">
        <f t="shared" si="15"/>
        <v>91.2</v>
      </c>
      <c r="AL15" s="5">
        <v>26087</v>
      </c>
      <c r="AM15" s="11">
        <v>14683</v>
      </c>
    </row>
    <row r="16" spans="1:39" ht="14" thickBot="1" x14ac:dyDescent="0.2">
      <c r="A16" s="104">
        <v>25</v>
      </c>
      <c r="B16" s="106" t="s">
        <v>71</v>
      </c>
      <c r="C16" s="6">
        <v>11015</v>
      </c>
      <c r="D16" s="5">
        <v>8519</v>
      </c>
      <c r="E16" s="44">
        <f t="shared" si="0"/>
        <v>77.3</v>
      </c>
      <c r="F16" s="5">
        <v>10363</v>
      </c>
      <c r="G16" s="44">
        <f t="shared" si="1"/>
        <v>94.1</v>
      </c>
      <c r="H16" s="5">
        <v>9323</v>
      </c>
      <c r="I16" s="44">
        <f t="shared" si="2"/>
        <v>84.6</v>
      </c>
      <c r="J16" s="4">
        <v>4434</v>
      </c>
      <c r="K16" s="44">
        <f t="shared" si="3"/>
        <v>53.7</v>
      </c>
      <c r="L16" s="5">
        <v>10421</v>
      </c>
      <c r="M16" s="44">
        <f t="shared" si="4"/>
        <v>94.6</v>
      </c>
      <c r="N16" s="5">
        <v>9363</v>
      </c>
      <c r="O16" s="45">
        <f t="shared" si="5"/>
        <v>85</v>
      </c>
      <c r="P16" s="8">
        <v>11596</v>
      </c>
      <c r="Q16" s="7">
        <v>9661</v>
      </c>
      <c r="R16" s="44">
        <f t="shared" si="6"/>
        <v>83.3</v>
      </c>
      <c r="S16" s="2">
        <v>11850</v>
      </c>
      <c r="T16" s="44">
        <f t="shared" si="7"/>
        <v>102.2</v>
      </c>
      <c r="U16" s="9">
        <v>209</v>
      </c>
      <c r="V16" s="44">
        <f t="shared" si="8"/>
        <v>1.8023456364263539</v>
      </c>
      <c r="W16" s="9">
        <v>184</v>
      </c>
      <c r="X16" s="121">
        <f t="shared" si="9"/>
        <v>1.5867540531217661E-4</v>
      </c>
      <c r="Y16" s="5">
        <v>9476</v>
      </c>
      <c r="Z16" s="44">
        <f t="shared" si="10"/>
        <v>81.7</v>
      </c>
      <c r="AA16" s="5">
        <v>6927</v>
      </c>
      <c r="AB16" s="44">
        <f t="shared" si="11"/>
        <v>59.7</v>
      </c>
      <c r="AC16" s="5">
        <v>6929</v>
      </c>
      <c r="AD16" s="45">
        <f t="shared" si="12"/>
        <v>59.8</v>
      </c>
      <c r="AE16" s="10">
        <v>11409</v>
      </c>
      <c r="AF16" s="5">
        <v>8781</v>
      </c>
      <c r="AG16" s="51">
        <f t="shared" si="13"/>
        <v>77</v>
      </c>
      <c r="AH16" s="5">
        <v>8781</v>
      </c>
      <c r="AI16" s="51">
        <f t="shared" si="14"/>
        <v>77</v>
      </c>
      <c r="AJ16" s="5">
        <v>8757</v>
      </c>
      <c r="AK16" s="52">
        <f t="shared" si="15"/>
        <v>76.8</v>
      </c>
      <c r="AL16" s="5">
        <v>6038</v>
      </c>
      <c r="AM16" s="11">
        <v>5691</v>
      </c>
    </row>
    <row r="17" spans="1:39" ht="14" thickBot="1" x14ac:dyDescent="0.2">
      <c r="A17" s="104">
        <v>23</v>
      </c>
      <c r="B17" s="106" t="s">
        <v>72</v>
      </c>
      <c r="C17" s="6">
        <v>31722</v>
      </c>
      <c r="D17" s="5">
        <v>28670</v>
      </c>
      <c r="E17" s="44">
        <f t="shared" si="0"/>
        <v>90.4</v>
      </c>
      <c r="F17" s="5">
        <v>28765</v>
      </c>
      <c r="G17" s="44">
        <f t="shared" si="1"/>
        <v>90.7</v>
      </c>
      <c r="H17" s="5">
        <v>28533</v>
      </c>
      <c r="I17" s="44">
        <f t="shared" si="2"/>
        <v>89.9</v>
      </c>
      <c r="J17" s="4">
        <v>15741</v>
      </c>
      <c r="K17" s="44">
        <f t="shared" si="3"/>
        <v>66.2</v>
      </c>
      <c r="L17" s="5">
        <v>28365</v>
      </c>
      <c r="M17" s="44">
        <f t="shared" si="4"/>
        <v>89.4</v>
      </c>
      <c r="N17" s="5">
        <v>28561</v>
      </c>
      <c r="O17" s="45">
        <f t="shared" si="5"/>
        <v>90</v>
      </c>
      <c r="P17" s="8">
        <v>31986</v>
      </c>
      <c r="Q17" s="7">
        <v>28293</v>
      </c>
      <c r="R17" s="44">
        <f t="shared" si="6"/>
        <v>88.5</v>
      </c>
      <c r="S17" s="2">
        <v>26566</v>
      </c>
      <c r="T17" s="44">
        <f t="shared" si="7"/>
        <v>83.1</v>
      </c>
      <c r="U17" s="9">
        <v>170</v>
      </c>
      <c r="V17" s="44">
        <f t="shared" si="8"/>
        <v>0.53148252360407677</v>
      </c>
      <c r="W17" s="9">
        <v>172</v>
      </c>
      <c r="X17" s="121">
        <f t="shared" si="9"/>
        <v>5.3773525917588946E-5</v>
      </c>
      <c r="Y17" s="5">
        <v>28169</v>
      </c>
      <c r="Z17" s="44">
        <f t="shared" si="10"/>
        <v>88.1</v>
      </c>
      <c r="AA17" s="5">
        <v>26773</v>
      </c>
      <c r="AB17" s="44">
        <f t="shared" si="11"/>
        <v>83.7</v>
      </c>
      <c r="AC17" s="5">
        <v>26766</v>
      </c>
      <c r="AD17" s="45">
        <f t="shared" si="12"/>
        <v>83.7</v>
      </c>
      <c r="AE17" s="10">
        <v>32306</v>
      </c>
      <c r="AF17" s="5">
        <v>29229</v>
      </c>
      <c r="AG17" s="51">
        <f t="shared" si="13"/>
        <v>90.5</v>
      </c>
      <c r="AH17" s="5">
        <v>29198</v>
      </c>
      <c r="AI17" s="51">
        <f t="shared" si="14"/>
        <v>90.4</v>
      </c>
      <c r="AJ17" s="5">
        <v>29058</v>
      </c>
      <c r="AK17" s="52">
        <f t="shared" si="15"/>
        <v>89.9</v>
      </c>
      <c r="AL17" s="5">
        <v>20807</v>
      </c>
      <c r="AM17" s="11">
        <v>20546</v>
      </c>
    </row>
    <row r="18" spans="1:39" ht="14" thickBot="1" x14ac:dyDescent="0.2">
      <c r="A18" s="104">
        <v>25</v>
      </c>
      <c r="B18" s="106" t="s">
        <v>16</v>
      </c>
      <c r="C18" s="6">
        <v>35365</v>
      </c>
      <c r="D18" s="5">
        <v>33620</v>
      </c>
      <c r="E18" s="44">
        <f t="shared" si="0"/>
        <v>95.1</v>
      </c>
      <c r="F18" s="5">
        <v>31651</v>
      </c>
      <c r="G18" s="44">
        <f t="shared" si="1"/>
        <v>89.5</v>
      </c>
      <c r="H18" s="5">
        <v>32620</v>
      </c>
      <c r="I18" s="44">
        <f t="shared" si="2"/>
        <v>92.2</v>
      </c>
      <c r="J18" s="4">
        <v>17760</v>
      </c>
      <c r="K18" s="44">
        <f t="shared" si="3"/>
        <v>67</v>
      </c>
      <c r="L18" s="5">
        <v>31455</v>
      </c>
      <c r="M18" s="44">
        <f t="shared" si="4"/>
        <v>88.9</v>
      </c>
      <c r="N18" s="5">
        <v>32377</v>
      </c>
      <c r="O18" s="45">
        <f t="shared" si="5"/>
        <v>91.6</v>
      </c>
      <c r="P18" s="8">
        <v>36312</v>
      </c>
      <c r="Q18" s="7">
        <v>34536</v>
      </c>
      <c r="R18" s="44">
        <f t="shared" si="6"/>
        <v>95.1</v>
      </c>
      <c r="S18" s="2">
        <v>32506</v>
      </c>
      <c r="T18" s="44">
        <f t="shared" si="7"/>
        <v>89.5</v>
      </c>
      <c r="U18" s="9">
        <v>77</v>
      </c>
      <c r="V18" s="44">
        <f t="shared" si="8"/>
        <v>0.21205111257986339</v>
      </c>
      <c r="W18" s="9">
        <v>184</v>
      </c>
      <c r="X18" s="121">
        <f t="shared" si="9"/>
        <v>5.0671954174928397E-5</v>
      </c>
      <c r="Y18" s="5">
        <v>33151</v>
      </c>
      <c r="Z18" s="44">
        <f t="shared" si="10"/>
        <v>91.3</v>
      </c>
      <c r="AA18" s="5">
        <v>33007</v>
      </c>
      <c r="AB18" s="44">
        <f t="shared" si="11"/>
        <v>90.9</v>
      </c>
      <c r="AC18" s="5">
        <v>33043</v>
      </c>
      <c r="AD18" s="45">
        <f t="shared" si="12"/>
        <v>91</v>
      </c>
      <c r="AE18" s="10">
        <v>39499</v>
      </c>
      <c r="AF18" s="5">
        <v>35542</v>
      </c>
      <c r="AG18" s="51">
        <f t="shared" si="13"/>
        <v>90</v>
      </c>
      <c r="AH18" s="5">
        <v>35587</v>
      </c>
      <c r="AI18" s="51">
        <f t="shared" si="14"/>
        <v>90.1</v>
      </c>
      <c r="AJ18" s="5">
        <v>35597</v>
      </c>
      <c r="AK18" s="52">
        <f t="shared" si="15"/>
        <v>90.1</v>
      </c>
      <c r="AL18" s="5">
        <v>73927</v>
      </c>
      <c r="AM18" s="11">
        <v>17094</v>
      </c>
    </row>
    <row r="19" spans="1:39" ht="14" thickBot="1" x14ac:dyDescent="0.2">
      <c r="A19" s="104">
        <v>94</v>
      </c>
      <c r="B19" s="106" t="s">
        <v>73</v>
      </c>
      <c r="C19" s="6">
        <v>833</v>
      </c>
      <c r="D19" s="5">
        <v>774</v>
      </c>
      <c r="E19" s="44">
        <f t="shared" si="0"/>
        <v>92.9</v>
      </c>
      <c r="F19" s="5">
        <v>1001</v>
      </c>
      <c r="G19" s="44">
        <f t="shared" si="1"/>
        <v>120.2</v>
      </c>
      <c r="H19" s="5">
        <v>925</v>
      </c>
      <c r="I19" s="44">
        <f t="shared" si="2"/>
        <v>111</v>
      </c>
      <c r="J19" s="4">
        <v>418</v>
      </c>
      <c r="K19" s="44">
        <f t="shared" si="3"/>
        <v>66.900000000000006</v>
      </c>
      <c r="L19" s="5">
        <v>1016</v>
      </c>
      <c r="M19" s="44">
        <f t="shared" si="4"/>
        <v>122</v>
      </c>
      <c r="N19" s="5">
        <v>922</v>
      </c>
      <c r="O19" s="45">
        <f t="shared" si="5"/>
        <v>110.7</v>
      </c>
      <c r="P19" s="8">
        <v>880</v>
      </c>
      <c r="Q19" s="7">
        <v>879</v>
      </c>
      <c r="R19" s="44">
        <f t="shared" si="6"/>
        <v>99.9</v>
      </c>
      <c r="S19" s="2">
        <v>950</v>
      </c>
      <c r="T19" s="44">
        <f t="shared" si="7"/>
        <v>108</v>
      </c>
      <c r="U19" s="9">
        <v>37</v>
      </c>
      <c r="V19" s="44">
        <f t="shared" si="8"/>
        <v>4.2045454545454541</v>
      </c>
      <c r="W19" s="9">
        <v>64</v>
      </c>
      <c r="X19" s="121">
        <f t="shared" si="9"/>
        <v>7.2727272727272723E-4</v>
      </c>
      <c r="Y19" s="5">
        <v>881</v>
      </c>
      <c r="Z19" s="44">
        <f t="shared" si="10"/>
        <v>100.1</v>
      </c>
      <c r="AA19" s="5">
        <v>546</v>
      </c>
      <c r="AB19" s="44">
        <f t="shared" si="11"/>
        <v>62</v>
      </c>
      <c r="AC19" s="5">
        <v>545</v>
      </c>
      <c r="AD19" s="45">
        <f t="shared" si="12"/>
        <v>61.9</v>
      </c>
      <c r="AE19" s="10">
        <v>931</v>
      </c>
      <c r="AF19" s="5">
        <v>759</v>
      </c>
      <c r="AG19" s="51">
        <f t="shared" si="13"/>
        <v>81.5</v>
      </c>
      <c r="AH19" s="5">
        <v>759</v>
      </c>
      <c r="AI19" s="51">
        <f t="shared" si="14"/>
        <v>81.5</v>
      </c>
      <c r="AJ19" s="5">
        <v>758</v>
      </c>
      <c r="AK19" s="52">
        <f t="shared" si="15"/>
        <v>81.400000000000006</v>
      </c>
      <c r="AL19" s="5">
        <v>1448</v>
      </c>
      <c r="AM19" s="11">
        <v>443</v>
      </c>
    </row>
    <row r="20" spans="1:39" ht="14" thickBot="1" x14ac:dyDescent="0.2">
      <c r="A20" s="104">
        <v>95</v>
      </c>
      <c r="B20" s="108" t="s">
        <v>17</v>
      </c>
      <c r="C20" s="6">
        <v>1367</v>
      </c>
      <c r="D20" s="5">
        <v>1277</v>
      </c>
      <c r="E20" s="44">
        <f t="shared" si="0"/>
        <v>93.4</v>
      </c>
      <c r="F20" s="5">
        <v>1361</v>
      </c>
      <c r="G20" s="44">
        <f t="shared" si="1"/>
        <v>99.6</v>
      </c>
      <c r="H20" s="5">
        <v>1317</v>
      </c>
      <c r="I20" s="44">
        <f t="shared" si="2"/>
        <v>96.3</v>
      </c>
      <c r="J20" s="4">
        <v>622</v>
      </c>
      <c r="K20" s="44">
        <f t="shared" si="3"/>
        <v>60.7</v>
      </c>
      <c r="L20" s="5">
        <v>1374</v>
      </c>
      <c r="M20" s="44">
        <f t="shared" si="4"/>
        <v>100.5</v>
      </c>
      <c r="N20" s="5">
        <v>1276</v>
      </c>
      <c r="O20" s="45">
        <f t="shared" si="5"/>
        <v>93.3</v>
      </c>
      <c r="P20" s="8">
        <v>1377</v>
      </c>
      <c r="Q20" s="7">
        <v>1302</v>
      </c>
      <c r="R20" s="44">
        <f t="shared" si="6"/>
        <v>94.6</v>
      </c>
      <c r="S20" s="2">
        <v>1376</v>
      </c>
      <c r="T20" s="44">
        <f t="shared" si="7"/>
        <v>99.9</v>
      </c>
      <c r="U20" s="9">
        <v>1</v>
      </c>
      <c r="V20" s="44">
        <f t="shared" si="8"/>
        <v>7.2621641249092234E-2</v>
      </c>
      <c r="W20" s="9">
        <v>4</v>
      </c>
      <c r="X20" s="121">
        <f t="shared" si="9"/>
        <v>2.9048656499636893E-5</v>
      </c>
      <c r="Y20" s="5">
        <v>1306</v>
      </c>
      <c r="Z20" s="44">
        <f t="shared" si="10"/>
        <v>94.8</v>
      </c>
      <c r="AA20" s="5">
        <v>1153</v>
      </c>
      <c r="AB20" s="44">
        <f t="shared" si="11"/>
        <v>83.7</v>
      </c>
      <c r="AC20" s="5">
        <v>1153</v>
      </c>
      <c r="AD20" s="45">
        <f t="shared" si="12"/>
        <v>83.7</v>
      </c>
      <c r="AE20" s="10">
        <v>1667</v>
      </c>
      <c r="AF20" s="5">
        <v>1366</v>
      </c>
      <c r="AG20" s="51">
        <f t="shared" si="13"/>
        <v>81.900000000000006</v>
      </c>
      <c r="AH20" s="5">
        <v>1367</v>
      </c>
      <c r="AI20" s="51">
        <f t="shared" si="14"/>
        <v>82</v>
      </c>
      <c r="AJ20" s="5">
        <v>1377</v>
      </c>
      <c r="AK20" s="52">
        <f t="shared" si="15"/>
        <v>82.6</v>
      </c>
      <c r="AL20" s="5">
        <v>1340</v>
      </c>
      <c r="AM20" s="11">
        <v>786</v>
      </c>
    </row>
    <row r="21" spans="1:39" ht="14" thickBot="1" x14ac:dyDescent="0.2">
      <c r="A21" s="104">
        <v>41</v>
      </c>
      <c r="B21" s="108" t="s">
        <v>18</v>
      </c>
      <c r="C21" s="6">
        <v>20242</v>
      </c>
      <c r="D21" s="5">
        <v>18920</v>
      </c>
      <c r="E21" s="44">
        <f t="shared" si="0"/>
        <v>93.5</v>
      </c>
      <c r="F21" s="5">
        <v>19326</v>
      </c>
      <c r="G21" s="44">
        <f t="shared" si="1"/>
        <v>95.5</v>
      </c>
      <c r="H21" s="5">
        <v>19042</v>
      </c>
      <c r="I21" s="44">
        <f t="shared" si="2"/>
        <v>94.1</v>
      </c>
      <c r="J21" s="4">
        <v>12470</v>
      </c>
      <c r="K21" s="44">
        <f t="shared" si="3"/>
        <v>82.1</v>
      </c>
      <c r="L21" s="5">
        <v>19363</v>
      </c>
      <c r="M21" s="44">
        <f t="shared" si="4"/>
        <v>95.7</v>
      </c>
      <c r="N21" s="5">
        <v>19083</v>
      </c>
      <c r="O21" s="45">
        <f t="shared" si="5"/>
        <v>94.3</v>
      </c>
      <c r="P21" s="8">
        <v>20627</v>
      </c>
      <c r="Q21" s="7">
        <v>19269</v>
      </c>
      <c r="R21" s="44">
        <f t="shared" si="6"/>
        <v>93.4</v>
      </c>
      <c r="S21" s="2">
        <v>18120</v>
      </c>
      <c r="T21" s="44">
        <f t="shared" si="7"/>
        <v>87.8</v>
      </c>
      <c r="U21" s="9">
        <v>43</v>
      </c>
      <c r="V21" s="44">
        <f t="shared" si="8"/>
        <v>0.20846463373248655</v>
      </c>
      <c r="W21" s="9">
        <v>66</v>
      </c>
      <c r="X21" s="121">
        <f t="shared" si="9"/>
        <v>3.1996897270567704E-5</v>
      </c>
      <c r="Y21" s="5">
        <v>18954</v>
      </c>
      <c r="Z21" s="44">
        <f t="shared" si="10"/>
        <v>91.9</v>
      </c>
      <c r="AA21" s="5">
        <v>18277</v>
      </c>
      <c r="AB21" s="44">
        <f t="shared" si="11"/>
        <v>88.6</v>
      </c>
      <c r="AC21" s="5">
        <v>18287</v>
      </c>
      <c r="AD21" s="45">
        <f t="shared" si="12"/>
        <v>88.7</v>
      </c>
      <c r="AE21" s="10">
        <v>20535</v>
      </c>
      <c r="AF21" s="5">
        <v>19849</v>
      </c>
      <c r="AG21" s="51">
        <f t="shared" si="13"/>
        <v>96.7</v>
      </c>
      <c r="AH21" s="5">
        <v>19848</v>
      </c>
      <c r="AI21" s="51">
        <f t="shared" si="14"/>
        <v>96.7</v>
      </c>
      <c r="AJ21" s="5">
        <v>19887</v>
      </c>
      <c r="AK21" s="52">
        <f t="shared" si="15"/>
        <v>96.8</v>
      </c>
      <c r="AL21" s="5">
        <v>29457</v>
      </c>
      <c r="AM21" s="11">
        <v>13695</v>
      </c>
    </row>
    <row r="22" spans="1:39" ht="14" thickBot="1" x14ac:dyDescent="0.2">
      <c r="A22" s="104">
        <v>44</v>
      </c>
      <c r="B22" s="108" t="s">
        <v>19</v>
      </c>
      <c r="C22" s="6">
        <v>20995</v>
      </c>
      <c r="D22" s="5">
        <v>18001</v>
      </c>
      <c r="E22" s="44">
        <f t="shared" si="0"/>
        <v>85.7</v>
      </c>
      <c r="F22" s="5">
        <v>20099</v>
      </c>
      <c r="G22" s="44">
        <f t="shared" si="1"/>
        <v>95.7</v>
      </c>
      <c r="H22" s="5">
        <v>18602</v>
      </c>
      <c r="I22" s="44">
        <f t="shared" si="2"/>
        <v>88.6</v>
      </c>
      <c r="J22" s="4">
        <v>9138</v>
      </c>
      <c r="K22" s="44">
        <f t="shared" si="3"/>
        <v>58</v>
      </c>
      <c r="L22" s="5">
        <v>19541</v>
      </c>
      <c r="M22" s="44">
        <f t="shared" si="4"/>
        <v>93.1</v>
      </c>
      <c r="N22" s="5">
        <v>17803</v>
      </c>
      <c r="O22" s="45">
        <f t="shared" si="5"/>
        <v>84.8</v>
      </c>
      <c r="P22" s="8">
        <v>21390</v>
      </c>
      <c r="Q22" s="7">
        <v>19502</v>
      </c>
      <c r="R22" s="44">
        <f t="shared" si="6"/>
        <v>91.2</v>
      </c>
      <c r="S22" s="2">
        <v>13640</v>
      </c>
      <c r="T22" s="44">
        <f t="shared" si="7"/>
        <v>63.8</v>
      </c>
      <c r="U22" s="9">
        <v>823</v>
      </c>
      <c r="V22" s="44">
        <f t="shared" si="8"/>
        <v>3.8475923328658248</v>
      </c>
      <c r="W22" s="9">
        <v>1793</v>
      </c>
      <c r="X22" s="121">
        <f t="shared" si="9"/>
        <v>8.3824216923796165E-4</v>
      </c>
      <c r="Y22" s="5">
        <v>19169</v>
      </c>
      <c r="Z22" s="44">
        <f t="shared" si="10"/>
        <v>89.6</v>
      </c>
      <c r="AA22" s="5">
        <v>13422</v>
      </c>
      <c r="AB22" s="44">
        <f t="shared" si="11"/>
        <v>62.7</v>
      </c>
      <c r="AC22" s="5">
        <v>13414</v>
      </c>
      <c r="AD22" s="45">
        <f t="shared" si="12"/>
        <v>62.7</v>
      </c>
      <c r="AE22" s="10">
        <v>20940</v>
      </c>
      <c r="AF22" s="5">
        <v>17111</v>
      </c>
      <c r="AG22" s="51">
        <f t="shared" si="13"/>
        <v>81.7</v>
      </c>
      <c r="AH22" s="5">
        <v>17253</v>
      </c>
      <c r="AI22" s="51">
        <f t="shared" si="14"/>
        <v>82.4</v>
      </c>
      <c r="AJ22" s="5">
        <v>17229</v>
      </c>
      <c r="AK22" s="52">
        <f t="shared" si="15"/>
        <v>82.3</v>
      </c>
      <c r="AL22" s="5">
        <v>8095</v>
      </c>
      <c r="AM22" s="11">
        <v>10995</v>
      </c>
    </row>
    <row r="23" spans="1:39" ht="14" thickBot="1" x14ac:dyDescent="0.2">
      <c r="A23" s="104">
        <v>47</v>
      </c>
      <c r="B23" s="108" t="s">
        <v>20</v>
      </c>
      <c r="C23" s="6">
        <v>17466</v>
      </c>
      <c r="D23" s="5">
        <v>15906</v>
      </c>
      <c r="E23" s="44">
        <f t="shared" si="0"/>
        <v>91.1</v>
      </c>
      <c r="F23" s="5">
        <v>16706</v>
      </c>
      <c r="G23" s="44">
        <f t="shared" si="1"/>
        <v>95.6</v>
      </c>
      <c r="H23" s="5">
        <v>16296</v>
      </c>
      <c r="I23" s="44">
        <f t="shared" si="2"/>
        <v>93.3</v>
      </c>
      <c r="J23" s="4">
        <v>8448</v>
      </c>
      <c r="K23" s="44">
        <f t="shared" si="3"/>
        <v>64.5</v>
      </c>
      <c r="L23" s="5">
        <v>16676</v>
      </c>
      <c r="M23" s="44">
        <f t="shared" si="4"/>
        <v>95.5</v>
      </c>
      <c r="N23" s="5">
        <v>16279</v>
      </c>
      <c r="O23" s="45">
        <f t="shared" si="5"/>
        <v>93.2</v>
      </c>
      <c r="P23" s="8">
        <v>17924</v>
      </c>
      <c r="Q23" s="7">
        <v>16502</v>
      </c>
      <c r="R23" s="44">
        <f t="shared" si="6"/>
        <v>92.1</v>
      </c>
      <c r="S23" s="2">
        <v>15969</v>
      </c>
      <c r="T23" s="44">
        <f t="shared" si="7"/>
        <v>89.1</v>
      </c>
      <c r="U23" s="9">
        <v>142</v>
      </c>
      <c r="V23" s="44">
        <f t="shared" si="8"/>
        <v>0.79223387636688236</v>
      </c>
      <c r="W23" s="9">
        <v>235</v>
      </c>
      <c r="X23" s="121">
        <f t="shared" si="9"/>
        <v>1.3110912742691363E-4</v>
      </c>
      <c r="Y23" s="5">
        <v>16481</v>
      </c>
      <c r="Z23" s="44">
        <f t="shared" si="10"/>
        <v>91.9</v>
      </c>
      <c r="AA23" s="5">
        <v>15821</v>
      </c>
      <c r="AB23" s="44">
        <f t="shared" si="11"/>
        <v>88.3</v>
      </c>
      <c r="AC23" s="5">
        <v>15820</v>
      </c>
      <c r="AD23" s="45">
        <f t="shared" si="12"/>
        <v>88.3</v>
      </c>
      <c r="AE23" s="10">
        <v>18494</v>
      </c>
      <c r="AF23" s="5">
        <v>16777</v>
      </c>
      <c r="AG23" s="51">
        <f t="shared" si="13"/>
        <v>90.7</v>
      </c>
      <c r="AH23" s="5">
        <v>16762</v>
      </c>
      <c r="AI23" s="51">
        <f t="shared" si="14"/>
        <v>90.6</v>
      </c>
      <c r="AJ23" s="5">
        <v>16813</v>
      </c>
      <c r="AK23" s="52">
        <f t="shared" si="15"/>
        <v>90.9</v>
      </c>
      <c r="AL23" s="5">
        <v>11159</v>
      </c>
      <c r="AM23" s="11">
        <v>9739</v>
      </c>
    </row>
    <row r="24" spans="1:39" ht="14" thickBot="1" x14ac:dyDescent="0.2">
      <c r="A24" s="104">
        <v>47001</v>
      </c>
      <c r="B24" s="107" t="s">
        <v>21</v>
      </c>
      <c r="C24" s="6">
        <v>8983</v>
      </c>
      <c r="D24" s="5">
        <v>7665</v>
      </c>
      <c r="E24" s="44">
        <f t="shared" si="0"/>
        <v>85.3</v>
      </c>
      <c r="F24" s="5">
        <v>8392</v>
      </c>
      <c r="G24" s="44">
        <f t="shared" si="1"/>
        <v>93.4</v>
      </c>
      <c r="H24" s="5">
        <v>8114</v>
      </c>
      <c r="I24" s="44">
        <f t="shared" si="2"/>
        <v>90.3</v>
      </c>
      <c r="J24" s="4">
        <v>4125</v>
      </c>
      <c r="K24" s="44">
        <f t="shared" si="3"/>
        <v>61.2</v>
      </c>
      <c r="L24" s="5">
        <v>8376</v>
      </c>
      <c r="M24" s="44">
        <f t="shared" si="4"/>
        <v>93.2</v>
      </c>
      <c r="N24" s="5">
        <v>7969</v>
      </c>
      <c r="O24" s="45">
        <f t="shared" si="5"/>
        <v>88.7</v>
      </c>
      <c r="P24" s="8">
        <v>9053</v>
      </c>
      <c r="Q24" s="7">
        <v>8169</v>
      </c>
      <c r="R24" s="44">
        <f t="shared" si="6"/>
        <v>90.2</v>
      </c>
      <c r="S24" s="2">
        <v>6862</v>
      </c>
      <c r="T24" s="44">
        <f t="shared" si="7"/>
        <v>75.8</v>
      </c>
      <c r="U24" s="9">
        <v>88</v>
      </c>
      <c r="V24" s="44">
        <f t="shared" si="8"/>
        <v>0.97205346294046169</v>
      </c>
      <c r="W24" s="9">
        <v>233</v>
      </c>
      <c r="X24" s="121">
        <f t="shared" si="9"/>
        <v>2.5737324643764495E-4</v>
      </c>
      <c r="Y24" s="5">
        <v>7899</v>
      </c>
      <c r="Z24" s="44">
        <f t="shared" si="10"/>
        <v>87.3</v>
      </c>
      <c r="AA24" s="5">
        <v>7173</v>
      </c>
      <c r="AB24" s="44">
        <f t="shared" si="11"/>
        <v>79.2</v>
      </c>
      <c r="AC24" s="5">
        <v>7272</v>
      </c>
      <c r="AD24" s="45">
        <f t="shared" si="12"/>
        <v>80.3</v>
      </c>
      <c r="AE24" s="10">
        <v>9123</v>
      </c>
      <c r="AF24" s="5">
        <v>7313</v>
      </c>
      <c r="AG24" s="51">
        <f t="shared" si="13"/>
        <v>80.2</v>
      </c>
      <c r="AH24" s="5">
        <v>7385</v>
      </c>
      <c r="AI24" s="51">
        <f t="shared" si="14"/>
        <v>80.900000000000006</v>
      </c>
      <c r="AJ24" s="5">
        <v>7172</v>
      </c>
      <c r="AK24" s="52">
        <f t="shared" si="15"/>
        <v>78.599999999999994</v>
      </c>
      <c r="AL24" s="5">
        <v>9248</v>
      </c>
      <c r="AM24" s="11">
        <v>5379</v>
      </c>
    </row>
    <row r="25" spans="1:39" ht="14" thickBot="1" x14ac:dyDescent="0.2">
      <c r="A25" s="104">
        <v>50</v>
      </c>
      <c r="B25" s="106" t="s">
        <v>22</v>
      </c>
      <c r="C25" s="6">
        <v>16563</v>
      </c>
      <c r="D25" s="5">
        <v>14676</v>
      </c>
      <c r="E25" s="44">
        <f t="shared" si="0"/>
        <v>88.6</v>
      </c>
      <c r="F25" s="5">
        <v>15082</v>
      </c>
      <c r="G25" s="44">
        <f t="shared" si="1"/>
        <v>91.1</v>
      </c>
      <c r="H25" s="5">
        <v>15012</v>
      </c>
      <c r="I25" s="44">
        <f t="shared" si="2"/>
        <v>90.6</v>
      </c>
      <c r="J25" s="4">
        <v>8328</v>
      </c>
      <c r="K25" s="44">
        <f t="shared" si="3"/>
        <v>67</v>
      </c>
      <c r="L25" s="5">
        <v>14501</v>
      </c>
      <c r="M25" s="44">
        <f t="shared" si="4"/>
        <v>87.6</v>
      </c>
      <c r="N25" s="5">
        <v>14093</v>
      </c>
      <c r="O25" s="45">
        <f t="shared" si="5"/>
        <v>85.1</v>
      </c>
      <c r="P25" s="8">
        <v>16846</v>
      </c>
      <c r="Q25" s="7">
        <v>15001</v>
      </c>
      <c r="R25" s="44">
        <f t="shared" si="6"/>
        <v>89</v>
      </c>
      <c r="S25" s="2">
        <v>16260</v>
      </c>
      <c r="T25" s="44">
        <f t="shared" si="7"/>
        <v>96.5</v>
      </c>
      <c r="U25" s="9">
        <v>78</v>
      </c>
      <c r="V25" s="44">
        <f t="shared" si="8"/>
        <v>0.46301792710435713</v>
      </c>
      <c r="W25" s="9">
        <v>98</v>
      </c>
      <c r="X25" s="121">
        <f t="shared" si="9"/>
        <v>5.8174047251573072E-5</v>
      </c>
      <c r="Y25" s="5">
        <v>14614</v>
      </c>
      <c r="Z25" s="44">
        <f t="shared" si="10"/>
        <v>86.8</v>
      </c>
      <c r="AA25" s="5">
        <v>14312</v>
      </c>
      <c r="AB25" s="44">
        <f t="shared" si="11"/>
        <v>85</v>
      </c>
      <c r="AC25" s="5">
        <v>14296</v>
      </c>
      <c r="AD25" s="45">
        <f t="shared" si="12"/>
        <v>84.9</v>
      </c>
      <c r="AE25" s="10">
        <v>17237</v>
      </c>
      <c r="AF25" s="5">
        <v>15070</v>
      </c>
      <c r="AG25" s="51">
        <f t="shared" si="13"/>
        <v>87.4</v>
      </c>
      <c r="AH25" s="5">
        <v>15115</v>
      </c>
      <c r="AI25" s="51">
        <f t="shared" si="14"/>
        <v>87.7</v>
      </c>
      <c r="AJ25" s="5">
        <v>15024</v>
      </c>
      <c r="AK25" s="52">
        <f t="shared" si="15"/>
        <v>87.2</v>
      </c>
      <c r="AL25" s="5">
        <v>22002</v>
      </c>
      <c r="AM25" s="11">
        <v>8367</v>
      </c>
    </row>
    <row r="26" spans="1:39" ht="14" thickBot="1" x14ac:dyDescent="0.2">
      <c r="A26" s="104">
        <v>52</v>
      </c>
      <c r="B26" s="108" t="s">
        <v>23</v>
      </c>
      <c r="C26" s="6">
        <v>21185</v>
      </c>
      <c r="D26" s="5">
        <v>19500</v>
      </c>
      <c r="E26" s="44">
        <f t="shared" si="0"/>
        <v>92</v>
      </c>
      <c r="F26" s="5">
        <v>19382</v>
      </c>
      <c r="G26" s="44">
        <f t="shared" si="1"/>
        <v>91.5</v>
      </c>
      <c r="H26" s="5">
        <v>19192</v>
      </c>
      <c r="I26" s="44">
        <f t="shared" si="2"/>
        <v>90.6</v>
      </c>
      <c r="J26" s="4">
        <v>12232</v>
      </c>
      <c r="K26" s="44">
        <f t="shared" si="3"/>
        <v>77</v>
      </c>
      <c r="L26" s="5">
        <v>19421</v>
      </c>
      <c r="M26" s="44">
        <f t="shared" si="4"/>
        <v>91.7</v>
      </c>
      <c r="N26" s="5">
        <v>19526</v>
      </c>
      <c r="O26" s="45">
        <f t="shared" si="5"/>
        <v>92.2</v>
      </c>
      <c r="P26" s="8">
        <v>21573</v>
      </c>
      <c r="Q26" s="7">
        <v>19693</v>
      </c>
      <c r="R26" s="44">
        <f t="shared" si="6"/>
        <v>91.3</v>
      </c>
      <c r="S26" s="2">
        <v>18253</v>
      </c>
      <c r="T26" s="44">
        <f t="shared" si="7"/>
        <v>84.6</v>
      </c>
      <c r="U26" s="9">
        <v>69</v>
      </c>
      <c r="V26" s="44">
        <f t="shared" si="8"/>
        <v>0.31984424975664022</v>
      </c>
      <c r="W26" s="9">
        <v>145</v>
      </c>
      <c r="X26" s="121">
        <f>W26/($P26*100)</f>
        <v>6.7213646687989612E-5</v>
      </c>
      <c r="Y26" s="5">
        <v>19777</v>
      </c>
      <c r="Z26" s="44">
        <f t="shared" si="10"/>
        <v>91.7</v>
      </c>
      <c r="AA26" s="5">
        <v>18356</v>
      </c>
      <c r="AB26" s="44">
        <f t="shared" si="11"/>
        <v>85.1</v>
      </c>
      <c r="AC26" s="5">
        <v>18360</v>
      </c>
      <c r="AD26" s="45">
        <f t="shared" si="12"/>
        <v>85.1</v>
      </c>
      <c r="AE26" s="10">
        <v>23071</v>
      </c>
      <c r="AF26" s="5">
        <v>19576</v>
      </c>
      <c r="AG26" s="51">
        <f t="shared" si="13"/>
        <v>84.9</v>
      </c>
      <c r="AH26" s="5">
        <v>19569</v>
      </c>
      <c r="AI26" s="51">
        <f t="shared" si="14"/>
        <v>84.8</v>
      </c>
      <c r="AJ26" s="5">
        <v>19642</v>
      </c>
      <c r="AK26" s="52">
        <f t="shared" si="15"/>
        <v>85.1</v>
      </c>
      <c r="AL26" s="5">
        <v>62863</v>
      </c>
      <c r="AM26" s="11">
        <v>12700</v>
      </c>
    </row>
    <row r="27" spans="1:39" ht="14" thickBot="1" x14ac:dyDescent="0.2">
      <c r="A27" s="104">
        <v>54</v>
      </c>
      <c r="B27" s="109" t="s">
        <v>24</v>
      </c>
      <c r="C27" s="6">
        <v>23615</v>
      </c>
      <c r="D27" s="5">
        <v>24532</v>
      </c>
      <c r="E27" s="44">
        <f t="shared" si="0"/>
        <v>103.9</v>
      </c>
      <c r="F27" s="5">
        <v>24319</v>
      </c>
      <c r="G27" s="44">
        <f t="shared" si="1"/>
        <v>103</v>
      </c>
      <c r="H27" s="5">
        <v>24981</v>
      </c>
      <c r="I27" s="44">
        <f t="shared" si="2"/>
        <v>105.8</v>
      </c>
      <c r="J27" s="4">
        <v>13236</v>
      </c>
      <c r="K27" s="44">
        <f t="shared" si="3"/>
        <v>74.7</v>
      </c>
      <c r="L27" s="5">
        <v>28044</v>
      </c>
      <c r="M27" s="44">
        <f t="shared" si="4"/>
        <v>118.8</v>
      </c>
      <c r="N27" s="5">
        <v>24337</v>
      </c>
      <c r="O27" s="45">
        <f t="shared" si="5"/>
        <v>103.1</v>
      </c>
      <c r="P27" s="8">
        <v>23996</v>
      </c>
      <c r="Q27" s="7">
        <v>23993</v>
      </c>
      <c r="R27" s="44">
        <f t="shared" si="6"/>
        <v>100</v>
      </c>
      <c r="S27" s="2">
        <v>19094</v>
      </c>
      <c r="T27" s="44">
        <f t="shared" si="7"/>
        <v>79.599999999999994</v>
      </c>
      <c r="U27" s="9">
        <v>1135</v>
      </c>
      <c r="V27" s="44">
        <f t="shared" si="8"/>
        <v>4.7299549924987501</v>
      </c>
      <c r="W27" s="9">
        <v>746</v>
      </c>
      <c r="X27" s="121">
        <f t="shared" si="9"/>
        <v>3.1088514752458744E-4</v>
      </c>
      <c r="Y27" s="5">
        <v>23958</v>
      </c>
      <c r="Z27" s="44">
        <f t="shared" si="10"/>
        <v>99.8</v>
      </c>
      <c r="AA27" s="5">
        <v>19946</v>
      </c>
      <c r="AB27" s="44">
        <f t="shared" si="11"/>
        <v>83.1</v>
      </c>
      <c r="AC27" s="5">
        <v>19996</v>
      </c>
      <c r="AD27" s="45">
        <f t="shared" si="12"/>
        <v>83.3</v>
      </c>
      <c r="AE27" s="10">
        <v>24010</v>
      </c>
      <c r="AF27" s="5">
        <v>21138</v>
      </c>
      <c r="AG27" s="51">
        <f t="shared" si="13"/>
        <v>88</v>
      </c>
      <c r="AH27" s="5">
        <v>21159</v>
      </c>
      <c r="AI27" s="51">
        <f t="shared" si="14"/>
        <v>88.1</v>
      </c>
      <c r="AJ27" s="5">
        <v>20907</v>
      </c>
      <c r="AK27" s="52">
        <f t="shared" si="15"/>
        <v>87.1</v>
      </c>
      <c r="AL27" s="5">
        <v>28373</v>
      </c>
      <c r="AM27" s="11">
        <v>14159</v>
      </c>
    </row>
    <row r="28" spans="1:39" ht="14" thickBot="1" x14ac:dyDescent="0.2">
      <c r="A28" s="104">
        <v>86</v>
      </c>
      <c r="B28" s="108" t="s">
        <v>25</v>
      </c>
      <c r="C28" s="6">
        <v>4978</v>
      </c>
      <c r="D28" s="5">
        <v>4592</v>
      </c>
      <c r="E28" s="44">
        <f t="shared" si="0"/>
        <v>92.2</v>
      </c>
      <c r="F28" s="5">
        <v>4787</v>
      </c>
      <c r="G28" s="44">
        <f t="shared" si="1"/>
        <v>96.2</v>
      </c>
      <c r="H28" s="5">
        <v>4682</v>
      </c>
      <c r="I28" s="44">
        <f t="shared" si="2"/>
        <v>94.1</v>
      </c>
      <c r="J28" s="4">
        <v>2555</v>
      </c>
      <c r="K28" s="44">
        <f t="shared" si="3"/>
        <v>68.400000000000006</v>
      </c>
      <c r="L28" s="5">
        <v>4797</v>
      </c>
      <c r="M28" s="44">
        <f t="shared" si="4"/>
        <v>96.4</v>
      </c>
      <c r="N28" s="5">
        <v>4692</v>
      </c>
      <c r="O28" s="45">
        <f t="shared" si="5"/>
        <v>94.3</v>
      </c>
      <c r="P28" s="8">
        <v>5156</v>
      </c>
      <c r="Q28" s="7">
        <v>4718</v>
      </c>
      <c r="R28" s="44">
        <f t="shared" si="6"/>
        <v>91.5</v>
      </c>
      <c r="S28" s="2">
        <v>7119</v>
      </c>
      <c r="T28" s="44">
        <f t="shared" si="7"/>
        <v>138.1</v>
      </c>
      <c r="U28" s="9">
        <v>32</v>
      </c>
      <c r="V28" s="44">
        <f t="shared" si="8"/>
        <v>0.6206361520558572</v>
      </c>
      <c r="W28" s="9">
        <v>96</v>
      </c>
      <c r="X28" s="121">
        <f t="shared" si="9"/>
        <v>1.8619084561675718E-4</v>
      </c>
      <c r="Y28" s="5">
        <v>4754</v>
      </c>
      <c r="Z28" s="44">
        <f t="shared" si="10"/>
        <v>92.2</v>
      </c>
      <c r="AA28" s="5">
        <v>4548</v>
      </c>
      <c r="AB28" s="44">
        <f t="shared" si="11"/>
        <v>88.2</v>
      </c>
      <c r="AC28" s="5">
        <v>4554</v>
      </c>
      <c r="AD28" s="45">
        <f t="shared" si="12"/>
        <v>88.3</v>
      </c>
      <c r="AE28" s="10">
        <v>5528</v>
      </c>
      <c r="AF28" s="5">
        <v>5240</v>
      </c>
      <c r="AG28" s="51">
        <f t="shared" si="13"/>
        <v>94.8</v>
      </c>
      <c r="AH28" s="5">
        <v>5238</v>
      </c>
      <c r="AI28" s="51">
        <f t="shared" si="14"/>
        <v>94.8</v>
      </c>
      <c r="AJ28" s="5">
        <v>5260</v>
      </c>
      <c r="AK28" s="52">
        <f t="shared" si="15"/>
        <v>95.2</v>
      </c>
      <c r="AL28" s="5">
        <v>9444</v>
      </c>
      <c r="AM28" s="11">
        <v>3108</v>
      </c>
    </row>
    <row r="29" spans="1:39" ht="14" thickBot="1" x14ac:dyDescent="0.2">
      <c r="A29" s="104">
        <v>63</v>
      </c>
      <c r="B29" s="106" t="s">
        <v>74</v>
      </c>
      <c r="C29" s="6">
        <v>5966</v>
      </c>
      <c r="D29" s="5">
        <v>5579</v>
      </c>
      <c r="E29" s="44">
        <f t="shared" si="0"/>
        <v>93.5</v>
      </c>
      <c r="F29" s="5">
        <v>5690</v>
      </c>
      <c r="G29" s="44">
        <f t="shared" si="1"/>
        <v>95.4</v>
      </c>
      <c r="H29" s="5">
        <v>5724</v>
      </c>
      <c r="I29" s="44">
        <f t="shared" si="2"/>
        <v>95.9</v>
      </c>
      <c r="J29" s="4">
        <v>3546</v>
      </c>
      <c r="K29" s="44">
        <f t="shared" si="3"/>
        <v>79.2</v>
      </c>
      <c r="L29" s="5">
        <v>5751</v>
      </c>
      <c r="M29" s="44">
        <f t="shared" si="4"/>
        <v>96.4</v>
      </c>
      <c r="N29" s="5">
        <v>5774</v>
      </c>
      <c r="O29" s="45">
        <f t="shared" si="5"/>
        <v>96.8</v>
      </c>
      <c r="P29" s="8">
        <v>5938</v>
      </c>
      <c r="Q29" s="7">
        <v>5799</v>
      </c>
      <c r="R29" s="44">
        <f t="shared" si="6"/>
        <v>97.7</v>
      </c>
      <c r="S29" s="2">
        <v>5562</v>
      </c>
      <c r="T29" s="44">
        <f t="shared" si="7"/>
        <v>93.7</v>
      </c>
      <c r="U29" s="9">
        <v>25</v>
      </c>
      <c r="V29" s="44">
        <f t="shared" si="8"/>
        <v>0.42101717750084205</v>
      </c>
      <c r="W29" s="9">
        <v>24</v>
      </c>
      <c r="X29" s="121">
        <f t="shared" si="9"/>
        <v>4.0417649040080838E-5</v>
      </c>
      <c r="Y29" s="5">
        <v>5481</v>
      </c>
      <c r="Z29" s="44">
        <f t="shared" si="10"/>
        <v>92.3</v>
      </c>
      <c r="AA29" s="5">
        <v>5678</v>
      </c>
      <c r="AB29" s="44">
        <f t="shared" si="11"/>
        <v>95.6</v>
      </c>
      <c r="AC29" s="5">
        <v>5687</v>
      </c>
      <c r="AD29" s="45">
        <f t="shared" si="12"/>
        <v>95.8</v>
      </c>
      <c r="AE29" s="10">
        <v>6231</v>
      </c>
      <c r="AF29" s="5">
        <v>5830</v>
      </c>
      <c r="AG29" s="51">
        <f t="shared" si="13"/>
        <v>93.6</v>
      </c>
      <c r="AH29" s="5">
        <v>5822</v>
      </c>
      <c r="AI29" s="51">
        <f t="shared" si="14"/>
        <v>93.4</v>
      </c>
      <c r="AJ29" s="5">
        <v>5834</v>
      </c>
      <c r="AK29" s="52">
        <f t="shared" si="15"/>
        <v>93.6</v>
      </c>
      <c r="AL29" s="5">
        <v>17717</v>
      </c>
      <c r="AM29" s="11">
        <v>3960</v>
      </c>
    </row>
    <row r="30" spans="1:39" ht="14" thickBot="1" x14ac:dyDescent="0.2">
      <c r="A30" s="104">
        <v>66</v>
      </c>
      <c r="B30" s="106" t="s">
        <v>26</v>
      </c>
      <c r="C30" s="6">
        <v>11159</v>
      </c>
      <c r="D30" s="5">
        <v>10188</v>
      </c>
      <c r="E30" s="44">
        <f t="shared" si="0"/>
        <v>91.3</v>
      </c>
      <c r="F30" s="5">
        <v>10427</v>
      </c>
      <c r="G30" s="44">
        <f t="shared" si="1"/>
        <v>93.4</v>
      </c>
      <c r="H30" s="5">
        <v>10351</v>
      </c>
      <c r="I30" s="44">
        <f t="shared" si="2"/>
        <v>92.8</v>
      </c>
      <c r="J30" s="4">
        <v>6400</v>
      </c>
      <c r="K30" s="44">
        <f t="shared" si="3"/>
        <v>76.5</v>
      </c>
      <c r="L30" s="5">
        <v>10311</v>
      </c>
      <c r="M30" s="44">
        <f t="shared" si="4"/>
        <v>92.4</v>
      </c>
      <c r="N30" s="5">
        <v>10246</v>
      </c>
      <c r="O30" s="45">
        <f t="shared" si="5"/>
        <v>91.8</v>
      </c>
      <c r="P30" s="8">
        <v>11247</v>
      </c>
      <c r="Q30" s="7">
        <v>10595</v>
      </c>
      <c r="R30" s="44">
        <f t="shared" si="6"/>
        <v>94.2</v>
      </c>
      <c r="S30" s="2">
        <v>10047</v>
      </c>
      <c r="T30" s="44">
        <f t="shared" si="7"/>
        <v>89.3</v>
      </c>
      <c r="U30" s="9">
        <v>75</v>
      </c>
      <c r="V30" s="44">
        <f t="shared" si="8"/>
        <v>0.66684449186449712</v>
      </c>
      <c r="W30" s="9">
        <v>182</v>
      </c>
      <c r="X30" s="121">
        <f t="shared" si="9"/>
        <v>1.6182093002578465E-4</v>
      </c>
      <c r="Y30" s="5">
        <v>10605</v>
      </c>
      <c r="Z30" s="44">
        <f t="shared" si="10"/>
        <v>94.3</v>
      </c>
      <c r="AA30" s="5">
        <v>10431</v>
      </c>
      <c r="AB30" s="44">
        <f t="shared" si="11"/>
        <v>92.7</v>
      </c>
      <c r="AC30" s="5">
        <v>10315</v>
      </c>
      <c r="AD30" s="45">
        <f t="shared" si="12"/>
        <v>91.7</v>
      </c>
      <c r="AE30" s="10">
        <v>11878</v>
      </c>
      <c r="AF30" s="5">
        <v>11090</v>
      </c>
      <c r="AG30" s="51">
        <f t="shared" si="13"/>
        <v>93.4</v>
      </c>
      <c r="AH30" s="5">
        <v>11016</v>
      </c>
      <c r="AI30" s="51">
        <f t="shared" si="14"/>
        <v>92.7</v>
      </c>
      <c r="AJ30" s="5">
        <v>10840</v>
      </c>
      <c r="AK30" s="52">
        <f t="shared" si="15"/>
        <v>91.3</v>
      </c>
      <c r="AL30" s="5">
        <v>34588</v>
      </c>
      <c r="AM30" s="11">
        <v>5969</v>
      </c>
    </row>
    <row r="31" spans="1:39" ht="14" thickBot="1" x14ac:dyDescent="0.2">
      <c r="A31" s="104">
        <v>88</v>
      </c>
      <c r="B31" s="106" t="s">
        <v>75</v>
      </c>
      <c r="C31" s="6">
        <v>893</v>
      </c>
      <c r="D31" s="5">
        <v>867</v>
      </c>
      <c r="E31" s="44">
        <f t="shared" si="0"/>
        <v>97.1</v>
      </c>
      <c r="F31" s="5">
        <v>823</v>
      </c>
      <c r="G31" s="44">
        <f t="shared" si="1"/>
        <v>92.2</v>
      </c>
      <c r="H31" s="5">
        <v>841</v>
      </c>
      <c r="I31" s="44">
        <f t="shared" si="2"/>
        <v>94.2</v>
      </c>
      <c r="J31" s="4">
        <v>490</v>
      </c>
      <c r="K31" s="44">
        <f t="shared" si="3"/>
        <v>73.2</v>
      </c>
      <c r="L31" s="5">
        <v>824</v>
      </c>
      <c r="M31" s="44">
        <f t="shared" si="4"/>
        <v>92.3</v>
      </c>
      <c r="N31" s="5">
        <v>850</v>
      </c>
      <c r="O31" s="45">
        <f t="shared" si="5"/>
        <v>95.2</v>
      </c>
      <c r="P31" s="8">
        <v>911</v>
      </c>
      <c r="Q31" s="7">
        <v>866</v>
      </c>
      <c r="R31" s="44">
        <f t="shared" si="6"/>
        <v>95.1</v>
      </c>
      <c r="S31" s="2">
        <v>735</v>
      </c>
      <c r="T31" s="44">
        <f t="shared" si="7"/>
        <v>80.7</v>
      </c>
      <c r="U31" s="9">
        <v>0</v>
      </c>
      <c r="V31" s="44">
        <f t="shared" si="8"/>
        <v>0</v>
      </c>
      <c r="W31" s="9">
        <v>1</v>
      </c>
      <c r="X31" s="121">
        <f t="shared" si="9"/>
        <v>1.0976948408342481E-5</v>
      </c>
      <c r="Y31" s="5">
        <v>867</v>
      </c>
      <c r="Z31" s="44">
        <f t="shared" si="10"/>
        <v>95.2</v>
      </c>
      <c r="AA31" s="5">
        <v>789</v>
      </c>
      <c r="AB31" s="44">
        <f t="shared" si="11"/>
        <v>86.6</v>
      </c>
      <c r="AC31" s="5">
        <v>791</v>
      </c>
      <c r="AD31" s="45">
        <f t="shared" si="12"/>
        <v>86.8</v>
      </c>
      <c r="AE31" s="10">
        <v>924</v>
      </c>
      <c r="AF31" s="5">
        <v>784</v>
      </c>
      <c r="AG31" s="51">
        <f t="shared" si="13"/>
        <v>84.8</v>
      </c>
      <c r="AH31" s="5">
        <v>804</v>
      </c>
      <c r="AI31" s="51">
        <f t="shared" si="14"/>
        <v>87</v>
      </c>
      <c r="AJ31" s="5">
        <v>821</v>
      </c>
      <c r="AK31" s="52">
        <f t="shared" si="15"/>
        <v>88.9</v>
      </c>
      <c r="AL31" s="5">
        <v>1468</v>
      </c>
      <c r="AM31" s="11">
        <v>554</v>
      </c>
    </row>
    <row r="32" spans="1:39" ht="14" thickBot="1" x14ac:dyDescent="0.2">
      <c r="A32" s="104">
        <v>68</v>
      </c>
      <c r="B32" s="106" t="s">
        <v>27</v>
      </c>
      <c r="C32" s="6">
        <v>33237</v>
      </c>
      <c r="D32" s="5">
        <v>29387</v>
      </c>
      <c r="E32" s="44">
        <f t="shared" si="0"/>
        <v>88.4</v>
      </c>
      <c r="F32" s="5">
        <v>29504</v>
      </c>
      <c r="G32" s="44">
        <f t="shared" si="1"/>
        <v>88.8</v>
      </c>
      <c r="H32" s="5">
        <v>29388</v>
      </c>
      <c r="I32" s="44">
        <f t="shared" si="2"/>
        <v>88.4</v>
      </c>
      <c r="J32" s="4">
        <v>20321</v>
      </c>
      <c r="K32" s="44">
        <f t="shared" si="3"/>
        <v>81.5</v>
      </c>
      <c r="L32" s="5">
        <v>29859</v>
      </c>
      <c r="M32" s="44">
        <f t="shared" si="4"/>
        <v>89.8</v>
      </c>
      <c r="N32" s="5">
        <v>29736</v>
      </c>
      <c r="O32" s="45">
        <f t="shared" si="5"/>
        <v>89.5</v>
      </c>
      <c r="P32" s="8">
        <v>33357</v>
      </c>
      <c r="Q32" s="7">
        <v>29984</v>
      </c>
      <c r="R32" s="44">
        <f t="shared" si="6"/>
        <v>89.9</v>
      </c>
      <c r="S32" s="2">
        <v>28308</v>
      </c>
      <c r="T32" s="44">
        <f t="shared" si="7"/>
        <v>84.9</v>
      </c>
      <c r="U32" s="9">
        <v>307</v>
      </c>
      <c r="V32" s="44">
        <f t="shared" si="8"/>
        <v>0.92034655394669795</v>
      </c>
      <c r="W32" s="9">
        <v>362</v>
      </c>
      <c r="X32" s="121">
        <f t="shared" si="9"/>
        <v>1.0852294870641844E-4</v>
      </c>
      <c r="Y32" s="5">
        <v>29874</v>
      </c>
      <c r="Z32" s="44">
        <f t="shared" si="10"/>
        <v>89.6</v>
      </c>
      <c r="AA32" s="5">
        <v>28457</v>
      </c>
      <c r="AB32" s="44">
        <f t="shared" si="11"/>
        <v>85.3</v>
      </c>
      <c r="AC32" s="5">
        <v>28550</v>
      </c>
      <c r="AD32" s="45">
        <f t="shared" si="12"/>
        <v>85.6</v>
      </c>
      <c r="AE32" s="10">
        <v>31679</v>
      </c>
      <c r="AF32" s="5">
        <v>29113</v>
      </c>
      <c r="AG32" s="51">
        <f t="shared" si="13"/>
        <v>91.9</v>
      </c>
      <c r="AH32" s="5">
        <v>29306</v>
      </c>
      <c r="AI32" s="51">
        <f t="shared" si="14"/>
        <v>92.5</v>
      </c>
      <c r="AJ32" s="5">
        <v>27990</v>
      </c>
      <c r="AK32" s="52">
        <f t="shared" si="15"/>
        <v>88.4</v>
      </c>
      <c r="AL32" s="5">
        <v>50822</v>
      </c>
      <c r="AM32" s="11">
        <v>20309</v>
      </c>
    </row>
    <row r="33" spans="1:39" ht="14" thickBot="1" x14ac:dyDescent="0.2">
      <c r="A33" s="104">
        <v>70</v>
      </c>
      <c r="B33" s="106" t="s">
        <v>28</v>
      </c>
      <c r="C33" s="6">
        <v>15463</v>
      </c>
      <c r="D33" s="5">
        <v>14257</v>
      </c>
      <c r="E33" s="44">
        <f t="shared" si="0"/>
        <v>92.2</v>
      </c>
      <c r="F33" s="5">
        <v>15268</v>
      </c>
      <c r="G33" s="44">
        <f t="shared" si="1"/>
        <v>98.7</v>
      </c>
      <c r="H33" s="5">
        <v>14755</v>
      </c>
      <c r="I33" s="44">
        <f t="shared" si="2"/>
        <v>95.4</v>
      </c>
      <c r="J33" s="4">
        <v>9441</v>
      </c>
      <c r="K33" s="44">
        <f t="shared" si="3"/>
        <v>81.400000000000006</v>
      </c>
      <c r="L33" s="5">
        <v>15451</v>
      </c>
      <c r="M33" s="44">
        <f t="shared" si="4"/>
        <v>99.9</v>
      </c>
      <c r="N33" s="5">
        <v>14664</v>
      </c>
      <c r="O33" s="45">
        <f t="shared" si="5"/>
        <v>94.8</v>
      </c>
      <c r="P33" s="8">
        <v>15738</v>
      </c>
      <c r="Q33" s="7">
        <v>14752</v>
      </c>
      <c r="R33" s="44">
        <f t="shared" si="6"/>
        <v>93.7</v>
      </c>
      <c r="S33" s="2">
        <v>14108</v>
      </c>
      <c r="T33" s="44">
        <f t="shared" si="7"/>
        <v>89.6</v>
      </c>
      <c r="U33" s="9">
        <v>112</v>
      </c>
      <c r="V33" s="44">
        <f t="shared" si="8"/>
        <v>0.71165332316685725</v>
      </c>
      <c r="W33" s="9">
        <v>194</v>
      </c>
      <c r="X33" s="121">
        <f t="shared" si="9"/>
        <v>1.2326852204854494E-4</v>
      </c>
      <c r="Y33" s="5">
        <v>14741</v>
      </c>
      <c r="Z33" s="44">
        <f t="shared" si="10"/>
        <v>93.7</v>
      </c>
      <c r="AA33" s="5">
        <v>14153</v>
      </c>
      <c r="AB33" s="44">
        <f t="shared" si="11"/>
        <v>89.9</v>
      </c>
      <c r="AC33" s="5">
        <v>14138</v>
      </c>
      <c r="AD33" s="45">
        <f t="shared" si="12"/>
        <v>89.8</v>
      </c>
      <c r="AE33" s="10">
        <v>17175</v>
      </c>
      <c r="AF33" s="5">
        <v>16058</v>
      </c>
      <c r="AG33" s="51">
        <f t="shared" si="13"/>
        <v>93.5</v>
      </c>
      <c r="AH33" s="5">
        <v>16057</v>
      </c>
      <c r="AI33" s="51">
        <f t="shared" si="14"/>
        <v>93.5</v>
      </c>
      <c r="AJ33" s="5">
        <v>16052</v>
      </c>
      <c r="AK33" s="52">
        <f t="shared" si="15"/>
        <v>93.5</v>
      </c>
      <c r="AL33" s="5">
        <v>26179</v>
      </c>
      <c r="AM33" s="11">
        <v>11281</v>
      </c>
    </row>
    <row r="34" spans="1:39" ht="14" thickBot="1" x14ac:dyDescent="0.2">
      <c r="A34" s="104">
        <v>73</v>
      </c>
      <c r="B34" s="106" t="s">
        <v>29</v>
      </c>
      <c r="C34" s="6">
        <v>18848</v>
      </c>
      <c r="D34" s="5">
        <v>16827</v>
      </c>
      <c r="E34" s="44">
        <f t="shared" si="0"/>
        <v>89.3</v>
      </c>
      <c r="F34" s="5">
        <v>17264</v>
      </c>
      <c r="G34" s="44">
        <f t="shared" si="1"/>
        <v>91.6</v>
      </c>
      <c r="H34" s="5">
        <v>17270</v>
      </c>
      <c r="I34" s="44">
        <f t="shared" si="2"/>
        <v>91.6</v>
      </c>
      <c r="J34" s="4">
        <v>9334</v>
      </c>
      <c r="K34" s="44">
        <f t="shared" si="3"/>
        <v>66</v>
      </c>
      <c r="L34" s="5">
        <v>17088</v>
      </c>
      <c r="M34" s="44">
        <f t="shared" si="4"/>
        <v>90.7</v>
      </c>
      <c r="N34" s="5">
        <v>17065</v>
      </c>
      <c r="O34" s="45">
        <f t="shared" si="5"/>
        <v>90.5</v>
      </c>
      <c r="P34" s="8">
        <v>19010</v>
      </c>
      <c r="Q34" s="7">
        <v>17589</v>
      </c>
      <c r="R34" s="44">
        <f t="shared" si="6"/>
        <v>92.5</v>
      </c>
      <c r="S34" s="2">
        <v>16545</v>
      </c>
      <c r="T34" s="44">
        <f t="shared" si="7"/>
        <v>87</v>
      </c>
      <c r="U34" s="9">
        <v>49</v>
      </c>
      <c r="V34" s="44">
        <f t="shared" si="8"/>
        <v>0.25775907417148869</v>
      </c>
      <c r="W34" s="9">
        <v>151</v>
      </c>
      <c r="X34" s="121">
        <f t="shared" si="9"/>
        <v>7.9431877958968959E-5</v>
      </c>
      <c r="Y34" s="5">
        <v>17021</v>
      </c>
      <c r="Z34" s="44">
        <f t="shared" si="10"/>
        <v>89.5</v>
      </c>
      <c r="AA34" s="5">
        <v>16889</v>
      </c>
      <c r="AB34" s="44">
        <f t="shared" si="11"/>
        <v>88.8</v>
      </c>
      <c r="AC34" s="5">
        <v>16866</v>
      </c>
      <c r="AD34" s="45">
        <f t="shared" si="12"/>
        <v>88.7</v>
      </c>
      <c r="AE34" s="10">
        <v>19927</v>
      </c>
      <c r="AF34" s="5">
        <v>17735</v>
      </c>
      <c r="AG34" s="51">
        <f t="shared" si="13"/>
        <v>89</v>
      </c>
      <c r="AH34" s="5">
        <v>17696</v>
      </c>
      <c r="AI34" s="51">
        <f t="shared" si="14"/>
        <v>88.8</v>
      </c>
      <c r="AJ34" s="5">
        <v>17519</v>
      </c>
      <c r="AK34" s="52">
        <f t="shared" si="15"/>
        <v>87.9</v>
      </c>
      <c r="AL34" s="5">
        <v>30002</v>
      </c>
      <c r="AM34" s="11">
        <v>9212</v>
      </c>
    </row>
    <row r="35" spans="1:39" ht="14" thickBot="1" x14ac:dyDescent="0.2">
      <c r="A35" s="104">
        <v>76</v>
      </c>
      <c r="B35" s="108" t="s">
        <v>76</v>
      </c>
      <c r="C35" s="6">
        <v>57449</v>
      </c>
      <c r="D35" s="5">
        <v>54918</v>
      </c>
      <c r="E35" s="44">
        <f t="shared" si="0"/>
        <v>95.6</v>
      </c>
      <c r="F35" s="5">
        <v>54947</v>
      </c>
      <c r="G35" s="44">
        <f t="shared" si="1"/>
        <v>95.6</v>
      </c>
      <c r="H35" s="5">
        <v>54820</v>
      </c>
      <c r="I35" s="44">
        <f t="shared" si="2"/>
        <v>95.4</v>
      </c>
      <c r="J35" s="4">
        <v>25972</v>
      </c>
      <c r="K35" s="44">
        <f t="shared" si="3"/>
        <v>60.3</v>
      </c>
      <c r="L35" s="5">
        <v>54541</v>
      </c>
      <c r="M35" s="44">
        <f t="shared" si="4"/>
        <v>94.9</v>
      </c>
      <c r="N35" s="5">
        <v>54364</v>
      </c>
      <c r="O35" s="45">
        <f t="shared" si="5"/>
        <v>94.6</v>
      </c>
      <c r="P35" s="8">
        <v>58240</v>
      </c>
      <c r="Q35" s="7">
        <v>55992</v>
      </c>
      <c r="R35" s="44">
        <f t="shared" si="6"/>
        <v>96.1</v>
      </c>
      <c r="S35" s="2">
        <v>54410</v>
      </c>
      <c r="T35" s="44">
        <f t="shared" si="7"/>
        <v>93.4</v>
      </c>
      <c r="U35" s="9">
        <v>2096</v>
      </c>
      <c r="V35" s="44">
        <f t="shared" si="8"/>
        <v>3.5989010989010985</v>
      </c>
      <c r="W35" s="9">
        <v>2190</v>
      </c>
      <c r="X35" s="121">
        <f t="shared" si="9"/>
        <v>3.7603021978021976E-4</v>
      </c>
      <c r="Y35" s="5">
        <v>55465</v>
      </c>
      <c r="Z35" s="44">
        <f t="shared" si="10"/>
        <v>95.2</v>
      </c>
      <c r="AA35" s="5">
        <v>54461</v>
      </c>
      <c r="AB35" s="44">
        <f t="shared" si="11"/>
        <v>93.5</v>
      </c>
      <c r="AC35" s="5">
        <v>54693</v>
      </c>
      <c r="AD35" s="45">
        <f t="shared" si="12"/>
        <v>93.9</v>
      </c>
      <c r="AE35" s="10">
        <v>58790</v>
      </c>
      <c r="AF35" s="5">
        <v>55884</v>
      </c>
      <c r="AG35" s="51">
        <f t="shared" si="13"/>
        <v>95.1</v>
      </c>
      <c r="AH35" s="5">
        <v>56161</v>
      </c>
      <c r="AI35" s="51">
        <f t="shared" si="14"/>
        <v>95.5</v>
      </c>
      <c r="AJ35" s="5">
        <v>55916</v>
      </c>
      <c r="AK35" s="52">
        <f t="shared" si="15"/>
        <v>95.1</v>
      </c>
      <c r="AL35" s="5">
        <v>110675</v>
      </c>
      <c r="AM35" s="11">
        <v>28213</v>
      </c>
    </row>
    <row r="36" spans="1:39" ht="14" thickBot="1" x14ac:dyDescent="0.2">
      <c r="A36" s="104" t="s">
        <v>30</v>
      </c>
      <c r="B36" s="108" t="s">
        <v>31</v>
      </c>
      <c r="C36" s="6">
        <v>5898</v>
      </c>
      <c r="D36" s="5">
        <v>4009</v>
      </c>
      <c r="E36" s="44">
        <f t="shared" si="0"/>
        <v>68</v>
      </c>
      <c r="F36" s="5">
        <v>5038</v>
      </c>
      <c r="G36" s="44">
        <f t="shared" si="1"/>
        <v>85.4</v>
      </c>
      <c r="H36" s="5">
        <v>4610</v>
      </c>
      <c r="I36" s="44">
        <f t="shared" si="2"/>
        <v>78.2</v>
      </c>
      <c r="J36" s="4">
        <v>2193</v>
      </c>
      <c r="K36" s="44">
        <f t="shared" si="3"/>
        <v>49.6</v>
      </c>
      <c r="L36" s="5">
        <v>5036</v>
      </c>
      <c r="M36" s="44">
        <f t="shared" si="4"/>
        <v>85.4</v>
      </c>
      <c r="N36" s="5">
        <v>4573</v>
      </c>
      <c r="O36" s="45">
        <f t="shared" si="5"/>
        <v>77.5</v>
      </c>
      <c r="P36" s="8">
        <v>6138</v>
      </c>
      <c r="Q36" s="7">
        <v>4689</v>
      </c>
      <c r="R36" s="44">
        <f t="shared" si="6"/>
        <v>76.400000000000006</v>
      </c>
      <c r="S36" s="2">
        <v>3383</v>
      </c>
      <c r="T36" s="44">
        <f t="shared" si="7"/>
        <v>55.1</v>
      </c>
      <c r="U36" s="9">
        <v>102</v>
      </c>
      <c r="V36" s="44">
        <f t="shared" si="8"/>
        <v>1.6617790811339197</v>
      </c>
      <c r="W36" s="9">
        <v>326</v>
      </c>
      <c r="X36" s="121">
        <f t="shared" si="9"/>
        <v>5.3111762789182144E-4</v>
      </c>
      <c r="Y36" s="5">
        <v>4619</v>
      </c>
      <c r="Z36" s="44">
        <f t="shared" si="10"/>
        <v>75.3</v>
      </c>
      <c r="AA36" s="5">
        <v>3592</v>
      </c>
      <c r="AB36" s="44">
        <f t="shared" si="11"/>
        <v>58.5</v>
      </c>
      <c r="AC36" s="5">
        <v>3614</v>
      </c>
      <c r="AD36" s="45">
        <f t="shared" si="12"/>
        <v>58.9</v>
      </c>
      <c r="AE36" s="10">
        <v>7012</v>
      </c>
      <c r="AF36" s="5">
        <v>4585</v>
      </c>
      <c r="AG36" s="51">
        <f t="shared" si="13"/>
        <v>65.400000000000006</v>
      </c>
      <c r="AH36" s="5">
        <v>4591</v>
      </c>
      <c r="AI36" s="51">
        <f t="shared" si="14"/>
        <v>65.5</v>
      </c>
      <c r="AJ36" s="5">
        <v>4504</v>
      </c>
      <c r="AK36" s="52">
        <f t="shared" si="15"/>
        <v>64.2</v>
      </c>
      <c r="AL36" s="5">
        <v>8517</v>
      </c>
      <c r="AM36" s="11">
        <v>3419</v>
      </c>
    </row>
    <row r="37" spans="1:39" ht="14" thickBot="1" x14ac:dyDescent="0.2">
      <c r="A37" s="104">
        <v>97</v>
      </c>
      <c r="B37" s="108" t="s">
        <v>77</v>
      </c>
      <c r="C37" s="6">
        <v>831</v>
      </c>
      <c r="D37" s="5">
        <v>703</v>
      </c>
      <c r="E37" s="44">
        <f t="shared" si="0"/>
        <v>84.6</v>
      </c>
      <c r="F37" s="5">
        <v>699</v>
      </c>
      <c r="G37" s="44">
        <f t="shared" si="1"/>
        <v>84.1</v>
      </c>
      <c r="H37" s="5">
        <v>639</v>
      </c>
      <c r="I37" s="44">
        <f t="shared" si="2"/>
        <v>76.900000000000006</v>
      </c>
      <c r="J37" s="4">
        <v>263</v>
      </c>
      <c r="K37" s="44">
        <f t="shared" si="3"/>
        <v>42.2</v>
      </c>
      <c r="L37" s="5">
        <v>700</v>
      </c>
      <c r="M37" s="44">
        <f t="shared" si="4"/>
        <v>84.2</v>
      </c>
      <c r="N37" s="5">
        <v>653</v>
      </c>
      <c r="O37" s="45">
        <f t="shared" si="5"/>
        <v>78.599999999999994</v>
      </c>
      <c r="P37" s="8">
        <v>862</v>
      </c>
      <c r="Q37" s="7">
        <v>746</v>
      </c>
      <c r="R37" s="44">
        <f t="shared" si="6"/>
        <v>86.5</v>
      </c>
      <c r="S37" s="2">
        <v>765</v>
      </c>
      <c r="T37" s="44">
        <f t="shared" si="7"/>
        <v>88.7</v>
      </c>
      <c r="U37" s="9">
        <v>17</v>
      </c>
      <c r="V37" s="44">
        <f t="shared" si="8"/>
        <v>1.9721577726218096</v>
      </c>
      <c r="W37" s="9">
        <v>46</v>
      </c>
      <c r="X37" s="121">
        <f t="shared" si="9"/>
        <v>5.3364269141531321E-4</v>
      </c>
      <c r="Y37" s="5">
        <v>751</v>
      </c>
      <c r="Z37" s="44">
        <f t="shared" si="10"/>
        <v>87.1</v>
      </c>
      <c r="AA37" s="5">
        <v>489</v>
      </c>
      <c r="AB37" s="44">
        <f t="shared" si="11"/>
        <v>56.7</v>
      </c>
      <c r="AC37" s="5">
        <v>490</v>
      </c>
      <c r="AD37" s="45">
        <f t="shared" si="12"/>
        <v>56.8</v>
      </c>
      <c r="AE37" s="10">
        <v>822</v>
      </c>
      <c r="AF37" s="5">
        <v>766</v>
      </c>
      <c r="AG37" s="51">
        <f t="shared" si="13"/>
        <v>93.2</v>
      </c>
      <c r="AH37" s="5">
        <v>767</v>
      </c>
      <c r="AI37" s="51">
        <f t="shared" si="14"/>
        <v>93.3</v>
      </c>
      <c r="AJ37" s="5">
        <v>752</v>
      </c>
      <c r="AK37" s="52">
        <f t="shared" si="15"/>
        <v>91.5</v>
      </c>
      <c r="AL37" s="5">
        <v>1140</v>
      </c>
      <c r="AM37" s="11">
        <v>311</v>
      </c>
    </row>
    <row r="38" spans="1:39" ht="14" thickBot="1" x14ac:dyDescent="0.2">
      <c r="A38" s="110">
        <v>99</v>
      </c>
      <c r="B38" s="111" t="s">
        <v>32</v>
      </c>
      <c r="C38" s="12">
        <v>1821</v>
      </c>
      <c r="D38" s="14">
        <v>1099</v>
      </c>
      <c r="E38" s="44">
        <f t="shared" si="0"/>
        <v>60.4</v>
      </c>
      <c r="F38" s="14">
        <v>1774</v>
      </c>
      <c r="G38" s="44">
        <f t="shared" si="1"/>
        <v>97.4</v>
      </c>
      <c r="H38" s="14">
        <v>1475</v>
      </c>
      <c r="I38" s="44">
        <f t="shared" si="2"/>
        <v>81</v>
      </c>
      <c r="J38" s="15">
        <v>641</v>
      </c>
      <c r="K38" s="44">
        <f t="shared" si="3"/>
        <v>46.9</v>
      </c>
      <c r="L38" s="14">
        <v>1802</v>
      </c>
      <c r="M38" s="44">
        <f t="shared" si="4"/>
        <v>99</v>
      </c>
      <c r="N38" s="14">
        <v>1407</v>
      </c>
      <c r="O38" s="45">
        <f t="shared" si="5"/>
        <v>77.3</v>
      </c>
      <c r="P38" s="16">
        <v>1871</v>
      </c>
      <c r="Q38" s="13">
        <v>1665</v>
      </c>
      <c r="R38" s="44">
        <f t="shared" si="6"/>
        <v>89</v>
      </c>
      <c r="S38" s="3">
        <v>2081</v>
      </c>
      <c r="T38" s="44">
        <f t="shared" si="7"/>
        <v>111.2</v>
      </c>
      <c r="U38" s="17">
        <v>129</v>
      </c>
      <c r="V38" s="44">
        <f t="shared" si="8"/>
        <v>6.8947087119187591</v>
      </c>
      <c r="W38" s="17">
        <v>88</v>
      </c>
      <c r="X38" s="121">
        <f t="shared" si="9"/>
        <v>4.7033671833244254E-4</v>
      </c>
      <c r="Y38" s="14">
        <v>1605</v>
      </c>
      <c r="Z38" s="44">
        <f t="shared" si="10"/>
        <v>85.8</v>
      </c>
      <c r="AA38" s="14">
        <v>917</v>
      </c>
      <c r="AB38" s="44">
        <f t="shared" si="11"/>
        <v>49</v>
      </c>
      <c r="AC38" s="14">
        <v>908</v>
      </c>
      <c r="AD38" s="45">
        <f t="shared" si="12"/>
        <v>48.5</v>
      </c>
      <c r="AE38" s="18">
        <v>1841</v>
      </c>
      <c r="AF38" s="14">
        <v>1254</v>
      </c>
      <c r="AG38" s="51">
        <f t="shared" si="13"/>
        <v>68.099999999999994</v>
      </c>
      <c r="AH38" s="14">
        <v>1243</v>
      </c>
      <c r="AI38" s="51">
        <f t="shared" si="14"/>
        <v>67.5</v>
      </c>
      <c r="AJ38" s="14">
        <v>1161</v>
      </c>
      <c r="AK38" s="52">
        <f t="shared" si="15"/>
        <v>63.1</v>
      </c>
      <c r="AL38" s="14">
        <v>1124</v>
      </c>
      <c r="AM38" s="19">
        <v>678</v>
      </c>
    </row>
    <row r="39" spans="1:39" ht="16" thickBot="1" x14ac:dyDescent="0.25">
      <c r="A39" s="103"/>
      <c r="B39" s="112" t="s">
        <v>33</v>
      </c>
      <c r="C39" s="54">
        <f>SUM(C2:C38)</f>
        <v>724770</v>
      </c>
      <c r="D39" s="20">
        <f>SUM(D2:D38)</f>
        <v>664521</v>
      </c>
      <c r="E39" s="44">
        <f t="shared" si="0"/>
        <v>91.7</v>
      </c>
      <c r="F39" s="20">
        <f>SUM(F2:F38)</f>
        <v>679719</v>
      </c>
      <c r="G39" s="44">
        <f>ROUND(F39/$C39*100,1)</f>
        <v>93.8</v>
      </c>
      <c r="H39" s="20">
        <f>SUM(H2:H38)</f>
        <v>672621</v>
      </c>
      <c r="I39" s="44">
        <f>ROUND(H39/$C39*100,1)</f>
        <v>92.8</v>
      </c>
      <c r="J39" s="20">
        <f>SUM(J2:J38)</f>
        <v>384411</v>
      </c>
      <c r="K39" s="44">
        <f t="shared" si="3"/>
        <v>70.7</v>
      </c>
      <c r="L39" s="20">
        <f>SUM(L2:L38)</f>
        <v>680478</v>
      </c>
      <c r="M39" s="44">
        <f t="shared" si="4"/>
        <v>93.9</v>
      </c>
      <c r="N39" s="20">
        <f>SUM(N2:N38)</f>
        <v>674196</v>
      </c>
      <c r="O39" s="45">
        <f t="shared" si="5"/>
        <v>93</v>
      </c>
      <c r="P39" s="21">
        <f>SUM(P2:P38)</f>
        <v>735492</v>
      </c>
      <c r="Q39" s="20">
        <f>SUM(Q2:Q38)</f>
        <v>684541</v>
      </c>
      <c r="R39" s="44">
        <f t="shared" si="6"/>
        <v>93.1</v>
      </c>
      <c r="S39" s="20">
        <f>SUM(S2:S38)</f>
        <v>645103</v>
      </c>
      <c r="T39" s="44">
        <f t="shared" si="7"/>
        <v>87.7</v>
      </c>
      <c r="U39" s="20">
        <f>SUM(U2:U38)</f>
        <v>9129</v>
      </c>
      <c r="V39" s="44">
        <f t="shared" si="8"/>
        <v>1.2412099655740647</v>
      </c>
      <c r="W39" s="20">
        <f>SUM(W1:W37)</f>
        <v>14438</v>
      </c>
      <c r="X39" s="121">
        <f>W39/($P39*100)</f>
        <v>1.9630397067541184E-4</v>
      </c>
      <c r="Y39" s="20">
        <f>SUM(Y2:Y38)</f>
        <v>672535</v>
      </c>
      <c r="Z39" s="44">
        <f t="shared" si="10"/>
        <v>91.4</v>
      </c>
      <c r="AA39" s="20">
        <f>SUM(AA2:AA38)</f>
        <v>632526</v>
      </c>
      <c r="AB39" s="44">
        <f>ROUND(AA39/$P39*100,1)</f>
        <v>86</v>
      </c>
      <c r="AC39" s="20">
        <f>SUM(AC2:AC38)</f>
        <v>633234</v>
      </c>
      <c r="AD39" s="45">
        <f t="shared" si="12"/>
        <v>86.1</v>
      </c>
      <c r="AE39" s="22">
        <f>SUM(AE2:AE38)</f>
        <v>753495</v>
      </c>
      <c r="AF39" s="20">
        <f>SUM(AF2:AF38)</f>
        <v>676800</v>
      </c>
      <c r="AG39" s="51">
        <f>ROUND(AF39/$AE39*100,1)</f>
        <v>89.8</v>
      </c>
      <c r="AH39" s="20">
        <f>SUM(AH2:AH38)</f>
        <v>677858</v>
      </c>
      <c r="AI39" s="51">
        <f>ROUND(AH39/$AE39*100,1)</f>
        <v>90</v>
      </c>
      <c r="AJ39" s="20">
        <f>SUM(AJ2:AJ38)</f>
        <v>673455</v>
      </c>
      <c r="AK39" s="52">
        <f>ROUND(AJ39/$AE39*100,1)</f>
        <v>89.4</v>
      </c>
      <c r="AL39" s="23">
        <f>SUM(AL2:AL38)</f>
        <v>1264868</v>
      </c>
      <c r="AM39" s="24">
        <f>SUM(AM2:AM38)</f>
        <v>435915</v>
      </c>
    </row>
    <row r="40" spans="1:39" x14ac:dyDescent="0.15">
      <c r="K40" s="44"/>
      <c r="V40" s="44"/>
    </row>
  </sheetData>
  <conditionalFormatting sqref="E2:E39">
    <cfRule type="cellIs" dxfId="185" priority="60" stopIfTrue="1" operator="greaterThanOrEqual">
      <formula>$C$53</formula>
    </cfRule>
    <cfRule type="cellIs" dxfId="184" priority="59" stopIfTrue="1" operator="between">
      <formula>$C$54</formula>
      <formula>$D$54</formula>
    </cfRule>
    <cfRule type="cellIs" dxfId="183" priority="58" stopIfTrue="1" operator="between">
      <formula>$C$55</formula>
      <formula>$D$55</formula>
    </cfRule>
    <cfRule type="cellIs" dxfId="182" priority="57" stopIfTrue="1" operator="between">
      <formula>$C$56</formula>
      <formula>$D$56</formula>
    </cfRule>
    <cfRule type="cellIs" dxfId="181" priority="56" stopIfTrue="1" operator="between">
      <formula>$C$57</formula>
      <formula>$D$57</formula>
    </cfRule>
    <cfRule type="cellIs" dxfId="180" priority="55" stopIfTrue="1" operator="between">
      <formula>$C$58</formula>
      <formula>$D$58</formula>
    </cfRule>
  </conditionalFormatting>
  <conditionalFormatting sqref="G2:G39">
    <cfRule type="cellIs" dxfId="179" priority="54" stopIfTrue="1" operator="greaterThanOrEqual">
      <formula>$C$53</formula>
    </cfRule>
    <cfRule type="cellIs" dxfId="178" priority="53" stopIfTrue="1" operator="between">
      <formula>$C$54</formula>
      <formula>$D$54</formula>
    </cfRule>
    <cfRule type="cellIs" dxfId="177" priority="52" stopIfTrue="1" operator="between">
      <formula>$C$55</formula>
      <formula>$D$55</formula>
    </cfRule>
    <cfRule type="cellIs" dxfId="176" priority="51" stopIfTrue="1" operator="between">
      <formula>$C$56</formula>
      <formula>$D$56</formula>
    </cfRule>
    <cfRule type="cellIs" dxfId="175" priority="50" stopIfTrue="1" operator="between">
      <formula>$C$57</formula>
      <formula>$D$57</formula>
    </cfRule>
    <cfRule type="cellIs" dxfId="174" priority="49" stopIfTrue="1" operator="between">
      <formula>$C$58</formula>
      <formula>$D$58</formula>
    </cfRule>
  </conditionalFormatting>
  <conditionalFormatting sqref="I2:I39">
    <cfRule type="cellIs" dxfId="173" priority="48" stopIfTrue="1" operator="greaterThanOrEqual">
      <formula>$C$53</formula>
    </cfRule>
    <cfRule type="cellIs" dxfId="172" priority="47" stopIfTrue="1" operator="between">
      <formula>$C$54</formula>
      <formula>$D$54</formula>
    </cfRule>
    <cfRule type="cellIs" dxfId="171" priority="46" stopIfTrue="1" operator="between">
      <formula>$C$55</formula>
      <formula>$D$55</formula>
    </cfRule>
    <cfRule type="cellIs" dxfId="170" priority="45" stopIfTrue="1" operator="between">
      <formula>$C$56</formula>
      <formula>$D$56</formula>
    </cfRule>
    <cfRule type="cellIs" dxfId="169" priority="44" stopIfTrue="1" operator="between">
      <formula>$C$57</formula>
      <formula>$D$57</formula>
    </cfRule>
    <cfRule type="cellIs" dxfId="168" priority="43" stopIfTrue="1" operator="between">
      <formula>$C$58</formula>
      <formula>$D$58</formula>
    </cfRule>
  </conditionalFormatting>
  <conditionalFormatting sqref="K2:K40">
    <cfRule type="cellIs" dxfId="167" priority="42" stopIfTrue="1" operator="greaterThanOrEqual">
      <formula>$C$53</formula>
    </cfRule>
    <cfRule type="cellIs" dxfId="166" priority="41" stopIfTrue="1" operator="between">
      <formula>$C$54</formula>
      <formula>$D$54</formula>
    </cfRule>
    <cfRule type="cellIs" dxfId="165" priority="40" stopIfTrue="1" operator="between">
      <formula>$C$55</formula>
      <formula>$D$55</formula>
    </cfRule>
    <cfRule type="cellIs" dxfId="164" priority="39" stopIfTrue="1" operator="between">
      <formula>$C$56</formula>
      <formula>$D$56</formula>
    </cfRule>
    <cfRule type="cellIs" dxfId="163" priority="38" stopIfTrue="1" operator="between">
      <formula>$C$57</formula>
      <formula>$D$57</formula>
    </cfRule>
    <cfRule type="cellIs" dxfId="162" priority="37" stopIfTrue="1" operator="between">
      <formula>$C$58</formula>
      <formula>$D$58</formula>
    </cfRule>
  </conditionalFormatting>
  <conditionalFormatting sqref="M2:M39">
    <cfRule type="cellIs" dxfId="161" priority="31" stopIfTrue="1" operator="between">
      <formula>$C$58</formula>
      <formula>$D$58</formula>
    </cfRule>
    <cfRule type="cellIs" dxfId="160" priority="32" stopIfTrue="1" operator="between">
      <formula>$C$57</formula>
      <formula>$D$57</formula>
    </cfRule>
    <cfRule type="cellIs" dxfId="159" priority="33" stopIfTrue="1" operator="between">
      <formula>$C$56</formula>
      <formula>$D$56</formula>
    </cfRule>
    <cfRule type="cellIs" dxfId="158" priority="34" stopIfTrue="1" operator="between">
      <formula>$C$55</formula>
      <formula>$D$55</formula>
    </cfRule>
    <cfRule type="cellIs" dxfId="157" priority="35" stopIfTrue="1" operator="between">
      <formula>$C$54</formula>
      <formula>$D$54</formula>
    </cfRule>
    <cfRule type="cellIs" dxfId="156" priority="36" stopIfTrue="1" operator="greaterThanOrEqual">
      <formula>$C$53</formula>
    </cfRule>
  </conditionalFormatting>
  <conditionalFormatting sqref="O2:O39">
    <cfRule type="cellIs" dxfId="155" priority="26" stopIfTrue="1" operator="between">
      <formula>$C$57</formula>
      <formula>$D$57</formula>
    </cfRule>
    <cfRule type="cellIs" dxfId="154" priority="27" stopIfTrue="1" operator="between">
      <formula>$C$56</formula>
      <formula>$D$56</formula>
    </cfRule>
    <cfRule type="cellIs" dxfId="153" priority="28" stopIfTrue="1" operator="between">
      <formula>$C$55</formula>
      <formula>$D$55</formula>
    </cfRule>
    <cfRule type="cellIs" dxfId="152" priority="29" stopIfTrue="1" operator="between">
      <formula>$C$54</formula>
      <formula>$D$54</formula>
    </cfRule>
    <cfRule type="cellIs" dxfId="151" priority="30" stopIfTrue="1" operator="greaterThanOrEqual">
      <formula>$C$53</formula>
    </cfRule>
    <cfRule type="cellIs" dxfId="150" priority="25" stopIfTrue="1" operator="between">
      <formula>$C$58</formula>
      <formula>$D$58</formula>
    </cfRule>
  </conditionalFormatting>
  <conditionalFormatting sqref="R2:R39">
    <cfRule type="cellIs" dxfId="149" priority="24" stopIfTrue="1" operator="greaterThanOrEqual">
      <formula>$C$53</formula>
    </cfRule>
    <cfRule type="cellIs" dxfId="148" priority="23" stopIfTrue="1" operator="between">
      <formula>$C$54</formula>
      <formula>$D$54</formula>
    </cfRule>
    <cfRule type="cellIs" dxfId="147" priority="22" stopIfTrue="1" operator="between">
      <formula>$C$55</formula>
      <formula>$D$55</formula>
    </cfRule>
    <cfRule type="cellIs" dxfId="146" priority="21" stopIfTrue="1" operator="between">
      <formula>$C$56</formula>
      <formula>$D$56</formula>
    </cfRule>
    <cfRule type="cellIs" dxfId="145" priority="20" stopIfTrue="1" operator="between">
      <formula>$C$57</formula>
      <formula>$D$57</formula>
    </cfRule>
    <cfRule type="cellIs" dxfId="144" priority="19" stopIfTrue="1" operator="between">
      <formula>$C$58</formula>
      <formula>$D$58</formula>
    </cfRule>
  </conditionalFormatting>
  <conditionalFormatting sqref="Z2:Z39">
    <cfRule type="cellIs" dxfId="143" priority="18" stopIfTrue="1" operator="greaterThanOrEqual">
      <formula>$C$53</formula>
    </cfRule>
    <cfRule type="cellIs" dxfId="142" priority="17" stopIfTrue="1" operator="between">
      <formula>$C$54</formula>
      <formula>$D$54</formula>
    </cfRule>
    <cfRule type="cellIs" dxfId="141" priority="16" stopIfTrue="1" operator="between">
      <formula>$C$55</formula>
      <formula>$D$55</formula>
    </cfRule>
    <cfRule type="cellIs" dxfId="140" priority="15" stopIfTrue="1" operator="between">
      <formula>$C$56</formula>
      <formula>$D$56</formula>
    </cfRule>
    <cfRule type="cellIs" dxfId="139" priority="14" stopIfTrue="1" operator="between">
      <formula>$C$57</formula>
      <formula>$D$57</formula>
    </cfRule>
    <cfRule type="cellIs" dxfId="138" priority="13" stopIfTrue="1" operator="between">
      <formula>$C$58</formula>
      <formula>$D$58</formula>
    </cfRule>
  </conditionalFormatting>
  <conditionalFormatting sqref="AB2:AB39 AD2:AD39">
    <cfRule type="cellIs" dxfId="137" priority="12" stopIfTrue="1" operator="greaterThanOrEqual">
      <formula>$C$53</formula>
    </cfRule>
    <cfRule type="cellIs" dxfId="136" priority="11" stopIfTrue="1" operator="between">
      <formula>$C$54</formula>
      <formula>$D$54</formula>
    </cfRule>
    <cfRule type="cellIs" dxfId="135" priority="10" stopIfTrue="1" operator="between">
      <formula>$C$55</formula>
      <formula>$D$55</formula>
    </cfRule>
    <cfRule type="cellIs" dxfId="134" priority="9" stopIfTrue="1" operator="between">
      <formula>$C$56</formula>
      <formula>$D$56</formula>
    </cfRule>
    <cfRule type="cellIs" dxfId="133" priority="8" stopIfTrue="1" operator="between">
      <formula>$C$57</formula>
      <formula>$D$57</formula>
    </cfRule>
    <cfRule type="cellIs" dxfId="132" priority="7" stopIfTrue="1" operator="between">
      <formula>$C$58</formula>
      <formula>$D$58</formula>
    </cfRule>
  </conditionalFormatting>
  <conditionalFormatting sqref="AG2:AG39 AI2:AI39 AK2:AK39">
    <cfRule type="cellIs" dxfId="131" priority="6" stopIfTrue="1" operator="greaterThanOrEqual">
      <formula>$C$53</formula>
    </cfRule>
    <cfRule type="cellIs" dxfId="130" priority="5" stopIfTrue="1" operator="between">
      <formula>$C$54</formula>
      <formula>$D$54</formula>
    </cfRule>
    <cfRule type="cellIs" dxfId="129" priority="4" stopIfTrue="1" operator="between">
      <formula>$C$55</formula>
      <formula>$D$55</formula>
    </cfRule>
    <cfRule type="cellIs" dxfId="128" priority="3" stopIfTrue="1" operator="between">
      <formula>$C$56</formula>
      <formula>$D$56</formula>
    </cfRule>
    <cfRule type="cellIs" dxfId="127" priority="2" stopIfTrue="1" operator="between">
      <formula>$C$57</formula>
      <formula>$D$57</formula>
    </cfRule>
    <cfRule type="cellIs" dxfId="126" priority="1" stopIfTrue="1" operator="between">
      <formula>$C$58</formula>
      <formula>$D$58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7609-A1E4-4507-90B4-906FDAA9FF36}">
  <dimension ref="A1:AM39"/>
  <sheetViews>
    <sheetView topLeftCell="G1" workbookViewId="0">
      <selection activeCell="J1" sqref="J1"/>
    </sheetView>
  </sheetViews>
  <sheetFormatPr baseColWidth="10" defaultColWidth="11.5" defaultRowHeight="13" x14ac:dyDescent="0.15"/>
  <cols>
    <col min="1" max="1" width="5.6640625" bestFit="1" customWidth="1"/>
    <col min="2" max="2" width="20.33203125" bestFit="1" customWidth="1"/>
    <col min="3" max="3" width="26.5" bestFit="1" customWidth="1"/>
    <col min="4" max="4" width="30.33203125" bestFit="1" customWidth="1"/>
    <col min="5" max="5" width="32.33203125" bestFit="1" customWidth="1"/>
    <col min="6" max="6" width="27.33203125" bestFit="1" customWidth="1"/>
    <col min="7" max="7" width="29" bestFit="1" customWidth="1"/>
    <col min="8" max="8" width="27.33203125" bestFit="1" customWidth="1"/>
    <col min="9" max="9" width="29" bestFit="1" customWidth="1"/>
    <col min="10" max="10" width="37.33203125" bestFit="1" customWidth="1"/>
    <col min="11" max="11" width="38.5" bestFit="1" customWidth="1"/>
    <col min="12" max="12" width="30.6640625" bestFit="1" customWidth="1"/>
    <col min="13" max="13" width="32.5" bestFit="1" customWidth="1"/>
    <col min="14" max="14" width="31" bestFit="1" customWidth="1"/>
    <col min="15" max="15" width="32.83203125" bestFit="1" customWidth="1"/>
    <col min="16" max="16" width="23.33203125" bestFit="1" customWidth="1"/>
    <col min="17" max="17" width="21.33203125" bestFit="1" customWidth="1"/>
    <col min="18" max="18" width="23" bestFit="1" customWidth="1"/>
    <col min="19" max="19" width="10.5" bestFit="1" customWidth="1"/>
    <col min="20" max="20" width="12.33203125" bestFit="1" customWidth="1"/>
    <col min="21" max="21" width="24.1640625" bestFit="1" customWidth="1"/>
    <col min="22" max="22" width="25.83203125" bestFit="1" customWidth="1"/>
    <col min="23" max="23" width="23.1640625" bestFit="1" customWidth="1"/>
    <col min="24" max="24" width="24.83203125" bestFit="1" customWidth="1"/>
    <col min="25" max="25" width="9" bestFit="1" customWidth="1"/>
    <col min="26" max="26" width="10.6640625" bestFit="1" customWidth="1"/>
    <col min="27" max="27" width="24.5" bestFit="1" customWidth="1"/>
    <col min="28" max="28" width="26.5" bestFit="1" customWidth="1"/>
    <col min="29" max="29" width="24.33203125" bestFit="1" customWidth="1"/>
    <col min="30" max="30" width="26.1640625" bestFit="1" customWidth="1"/>
    <col min="31" max="31" width="21.5" bestFit="1" customWidth="1"/>
    <col min="32" max="32" width="12.33203125" bestFit="1" customWidth="1"/>
    <col min="33" max="33" width="14" bestFit="1" customWidth="1"/>
    <col min="34" max="34" width="12" bestFit="1" customWidth="1"/>
    <col min="35" max="35" width="13.6640625" bestFit="1" customWidth="1"/>
    <col min="36" max="36" width="17.5" bestFit="1" customWidth="1"/>
    <col min="37" max="37" width="19.33203125" bestFit="1" customWidth="1"/>
    <col min="38" max="38" width="20.33203125" bestFit="1" customWidth="1"/>
    <col min="39" max="39" width="31.6640625" bestFit="1" customWidth="1"/>
  </cols>
  <sheetData>
    <row r="1" spans="1:39" x14ac:dyDescent="0.15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4" t="s">
        <v>52</v>
      </c>
      <c r="W1" s="114" t="s">
        <v>53</v>
      </c>
      <c r="X1" s="114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x14ac:dyDescent="0.15">
      <c r="A2" s="101">
        <v>91</v>
      </c>
      <c r="B2" s="102" t="s">
        <v>2</v>
      </c>
      <c r="C2" s="68">
        <v>1700</v>
      </c>
      <c r="D2" s="78">
        <v>1422</v>
      </c>
      <c r="E2" s="77">
        <f>ROUND(D2/$C2*100,1)</f>
        <v>83.6</v>
      </c>
      <c r="F2" s="70">
        <v>1482</v>
      </c>
      <c r="G2" s="71">
        <f>ROUND(F2/$C2*100,1)</f>
        <v>87.2</v>
      </c>
      <c r="H2" s="72">
        <v>1454</v>
      </c>
      <c r="I2" s="71">
        <f>ROUND(H2/$C2*100,1)</f>
        <v>85.5</v>
      </c>
      <c r="J2" s="73">
        <v>1107</v>
      </c>
      <c r="K2" s="81">
        <f>ROUND(J2/($C2/12*9)*100,1)</f>
        <v>86.8</v>
      </c>
      <c r="L2" s="78">
        <v>1477</v>
      </c>
      <c r="M2" s="71">
        <f>ROUND(L2/$C2*100,1)</f>
        <v>86.9</v>
      </c>
      <c r="N2" s="72">
        <v>1459</v>
      </c>
      <c r="O2" s="77">
        <f>ROUND(N2/$C2*100,1)</f>
        <v>85.8</v>
      </c>
      <c r="P2" s="82">
        <v>1761</v>
      </c>
      <c r="Q2" s="72">
        <v>1550</v>
      </c>
      <c r="R2" s="81">
        <f>ROUND(Q2/$P2*100,1)</f>
        <v>88</v>
      </c>
      <c r="S2" s="85">
        <v>1579</v>
      </c>
      <c r="T2" s="81">
        <f>ROUND(S2/$P2*100,1)</f>
        <v>89.7</v>
      </c>
      <c r="U2" s="74">
        <v>5</v>
      </c>
      <c r="V2" s="71">
        <f>U2/$P2*100</f>
        <v>0.28392958546280522</v>
      </c>
      <c r="W2" s="88">
        <v>24</v>
      </c>
      <c r="X2" s="122">
        <f>W2/P2*100</f>
        <v>1.362862010221465</v>
      </c>
      <c r="Y2" s="70">
        <v>1850</v>
      </c>
      <c r="Z2" s="81">
        <f>ROUND(Y2/$P2*100,1)</f>
        <v>105.1</v>
      </c>
      <c r="AA2" s="78">
        <v>1374</v>
      </c>
      <c r="AB2" s="77">
        <f>ROUND(AA2/$P2*100,1)</f>
        <v>78</v>
      </c>
      <c r="AC2" s="70">
        <v>1375</v>
      </c>
      <c r="AD2" s="81">
        <f>ROUND(AC2/$P2*100,1)</f>
        <v>78.099999999999994</v>
      </c>
      <c r="AE2" s="91">
        <v>1976</v>
      </c>
      <c r="AF2" s="70">
        <v>1390</v>
      </c>
      <c r="AG2" s="94">
        <f>ROUND(AF2/$AE2*100,1)</f>
        <v>70.3</v>
      </c>
      <c r="AH2" s="78">
        <v>1388</v>
      </c>
      <c r="AI2" s="95">
        <f>ROUND(AH2/$AE2*100,1)</f>
        <v>70.2</v>
      </c>
      <c r="AJ2" s="70">
        <v>1385</v>
      </c>
      <c r="AK2" s="94">
        <f>ROUND(AJ2/$AE2*100,1)</f>
        <v>70.099999999999994</v>
      </c>
      <c r="AL2" s="72">
        <v>1621</v>
      </c>
      <c r="AM2" s="96">
        <v>870</v>
      </c>
    </row>
    <row r="3" spans="1:39" x14ac:dyDescent="0.15">
      <c r="A3" s="104" t="s">
        <v>3</v>
      </c>
      <c r="B3" s="105" t="s">
        <v>4</v>
      </c>
      <c r="C3" s="68">
        <v>78215</v>
      </c>
      <c r="D3" s="79">
        <v>73627</v>
      </c>
      <c r="E3" s="77">
        <f t="shared" ref="E3:E38" si="0">ROUND(D3/$C3*100,1)</f>
        <v>94.1</v>
      </c>
      <c r="F3" s="75">
        <v>74116</v>
      </c>
      <c r="G3" s="71">
        <f t="shared" ref="G3:G38" si="1">ROUND(F3/$C3*100,1)</f>
        <v>94.8</v>
      </c>
      <c r="H3" s="25">
        <v>74138</v>
      </c>
      <c r="I3" s="71">
        <f t="shared" ref="I3:I39" si="2">ROUND(H3/$C3*100,1)</f>
        <v>94.8</v>
      </c>
      <c r="J3" s="26">
        <v>53732</v>
      </c>
      <c r="K3" s="81">
        <f t="shared" ref="K3:K38" si="3">ROUND(J3/($C3/12*9)*100,1)</f>
        <v>91.6</v>
      </c>
      <c r="L3" s="79">
        <v>74727</v>
      </c>
      <c r="M3" s="71">
        <f t="shared" ref="M3:M38" si="4">ROUND(L3/$C3*100,1)</f>
        <v>95.5</v>
      </c>
      <c r="N3" s="25">
        <v>74348</v>
      </c>
      <c r="O3" s="77">
        <f t="shared" ref="O3:O38" si="5">ROUND(N3/$C3*100,1)</f>
        <v>95.1</v>
      </c>
      <c r="P3" s="83">
        <v>80134</v>
      </c>
      <c r="Q3" s="25">
        <v>76809</v>
      </c>
      <c r="R3" s="81">
        <f t="shared" ref="R3:R38" si="6">ROUND(Q3/$P3*100,1)</f>
        <v>95.9</v>
      </c>
      <c r="S3" s="86">
        <v>68839</v>
      </c>
      <c r="T3" s="81">
        <f t="shared" ref="T3:T38" si="7">ROUND(S3/$P3*100,1)</f>
        <v>85.9</v>
      </c>
      <c r="U3" s="28">
        <v>670</v>
      </c>
      <c r="V3" s="71">
        <f t="shared" ref="V3:V38" si="8">U3/$P3*100</f>
        <v>0.83609953328175302</v>
      </c>
      <c r="W3" s="89">
        <v>3082</v>
      </c>
      <c r="X3" s="122">
        <f t="shared" ref="X3:X38" si="9">W3/P3*100</f>
        <v>3.8460578530960641</v>
      </c>
      <c r="Y3" s="75">
        <v>78374</v>
      </c>
      <c r="Z3" s="81">
        <f t="shared" ref="Z3:Z38" si="10">ROUND(Y3/$P3*100,1)</f>
        <v>97.8</v>
      </c>
      <c r="AA3" s="79">
        <v>69119</v>
      </c>
      <c r="AB3" s="77">
        <f t="shared" ref="AB3:AB38" si="11">ROUND(AA3/$P3*100,1)</f>
        <v>86.3</v>
      </c>
      <c r="AC3" s="75">
        <v>69072</v>
      </c>
      <c r="AD3" s="81">
        <f t="shared" ref="AD3:AD39" si="12">ROUND(AC3/$P3*100,1)</f>
        <v>86.2</v>
      </c>
      <c r="AE3" s="92">
        <v>85619</v>
      </c>
      <c r="AF3" s="75">
        <v>73528</v>
      </c>
      <c r="AG3" s="94">
        <f t="shared" ref="AG3:AG38" si="13">ROUND(AF3/$AE3*100,1)</f>
        <v>85.9</v>
      </c>
      <c r="AH3" s="79">
        <v>73627</v>
      </c>
      <c r="AI3" s="95">
        <f t="shared" ref="AI3:AI38" si="14">ROUND(AH3/$AE3*100,1)</f>
        <v>86</v>
      </c>
      <c r="AJ3" s="75">
        <v>74051</v>
      </c>
      <c r="AK3" s="94">
        <f t="shared" ref="AK3:AK38" si="15">ROUND(AJ3/$AE3*100,1)</f>
        <v>86.5</v>
      </c>
      <c r="AL3" s="25">
        <v>271960</v>
      </c>
      <c r="AM3" s="97">
        <v>59589</v>
      </c>
    </row>
    <row r="4" spans="1:39" x14ac:dyDescent="0.15">
      <c r="A4" s="104">
        <v>81</v>
      </c>
      <c r="B4" s="106" t="s">
        <v>5</v>
      </c>
      <c r="C4" s="68">
        <v>4526</v>
      </c>
      <c r="D4" s="79">
        <v>4843</v>
      </c>
      <c r="E4" s="77">
        <f t="shared" si="0"/>
        <v>107</v>
      </c>
      <c r="F4" s="75">
        <v>5008</v>
      </c>
      <c r="G4" s="71">
        <f t="shared" si="1"/>
        <v>110.6</v>
      </c>
      <c r="H4" s="25">
        <v>4909</v>
      </c>
      <c r="I4" s="71">
        <f t="shared" si="2"/>
        <v>108.5</v>
      </c>
      <c r="J4" s="26">
        <v>3075</v>
      </c>
      <c r="K4" s="81">
        <f t="shared" si="3"/>
        <v>90.6</v>
      </c>
      <c r="L4" s="79">
        <v>5153</v>
      </c>
      <c r="M4" s="71">
        <f t="shared" si="4"/>
        <v>113.9</v>
      </c>
      <c r="N4" s="25">
        <v>4940</v>
      </c>
      <c r="O4" s="77">
        <f t="shared" si="5"/>
        <v>109.1</v>
      </c>
      <c r="P4" s="83">
        <v>4629</v>
      </c>
      <c r="Q4" s="25">
        <v>4997</v>
      </c>
      <c r="R4" s="81">
        <f t="shared" si="6"/>
        <v>107.9</v>
      </c>
      <c r="S4" s="86">
        <v>5120</v>
      </c>
      <c r="T4" s="81">
        <f t="shared" si="7"/>
        <v>110.6</v>
      </c>
      <c r="U4" s="28">
        <v>178</v>
      </c>
      <c r="V4" s="71">
        <f t="shared" si="8"/>
        <v>3.8453229639230937</v>
      </c>
      <c r="W4" s="89">
        <v>382</v>
      </c>
      <c r="X4" s="122">
        <f t="shared" si="9"/>
        <v>8.2523223158349541</v>
      </c>
      <c r="Y4" s="75">
        <v>5095</v>
      </c>
      <c r="Z4" s="81">
        <f t="shared" si="10"/>
        <v>110.1</v>
      </c>
      <c r="AA4" s="79">
        <v>4348</v>
      </c>
      <c r="AB4" s="77">
        <f t="shared" si="11"/>
        <v>93.9</v>
      </c>
      <c r="AC4" s="75">
        <v>4346</v>
      </c>
      <c r="AD4" s="81">
        <f t="shared" si="12"/>
        <v>93.9</v>
      </c>
      <c r="AE4" s="92">
        <v>4950</v>
      </c>
      <c r="AF4" s="75">
        <v>4471</v>
      </c>
      <c r="AG4" s="94">
        <f t="shared" si="13"/>
        <v>90.3</v>
      </c>
      <c r="AH4" s="79">
        <v>4497</v>
      </c>
      <c r="AI4" s="95">
        <f t="shared" si="14"/>
        <v>90.8</v>
      </c>
      <c r="AJ4" s="75">
        <v>4491</v>
      </c>
      <c r="AK4" s="94">
        <f t="shared" si="15"/>
        <v>90.7</v>
      </c>
      <c r="AL4" s="25">
        <v>4627</v>
      </c>
      <c r="AM4" s="97">
        <v>2990</v>
      </c>
    </row>
    <row r="5" spans="1:39" x14ac:dyDescent="0.15">
      <c r="A5" s="104" t="s">
        <v>6</v>
      </c>
      <c r="B5" s="106" t="s">
        <v>7</v>
      </c>
      <c r="C5" s="68">
        <v>20676</v>
      </c>
      <c r="D5" s="79">
        <v>21146</v>
      </c>
      <c r="E5" s="77">
        <f t="shared" si="0"/>
        <v>102.3</v>
      </c>
      <c r="F5" s="75">
        <v>19715</v>
      </c>
      <c r="G5" s="71">
        <f t="shared" si="1"/>
        <v>95.4</v>
      </c>
      <c r="H5" s="25">
        <v>19993</v>
      </c>
      <c r="I5" s="71">
        <f t="shared" si="2"/>
        <v>96.7</v>
      </c>
      <c r="J5" s="26">
        <v>11704</v>
      </c>
      <c r="K5" s="81">
        <f t="shared" si="3"/>
        <v>75.5</v>
      </c>
      <c r="L5" s="79">
        <v>19081</v>
      </c>
      <c r="M5" s="71">
        <f t="shared" si="4"/>
        <v>92.3</v>
      </c>
      <c r="N5" s="25">
        <v>20741</v>
      </c>
      <c r="O5" s="77">
        <f t="shared" si="5"/>
        <v>100.3</v>
      </c>
      <c r="P5" s="83">
        <v>21092</v>
      </c>
      <c r="Q5" s="25">
        <v>21438</v>
      </c>
      <c r="R5" s="81">
        <f t="shared" si="6"/>
        <v>101.6</v>
      </c>
      <c r="S5" s="86">
        <v>20094</v>
      </c>
      <c r="T5" s="81">
        <f t="shared" si="7"/>
        <v>95.3</v>
      </c>
      <c r="U5" s="28">
        <v>369</v>
      </c>
      <c r="V5" s="71">
        <f t="shared" si="8"/>
        <v>1.7494784752512802</v>
      </c>
      <c r="W5" s="89">
        <v>475</v>
      </c>
      <c r="X5" s="122">
        <f t="shared" si="9"/>
        <v>2.2520386876540868</v>
      </c>
      <c r="Y5" s="75">
        <v>21599</v>
      </c>
      <c r="Z5" s="81">
        <f t="shared" si="10"/>
        <v>102.4</v>
      </c>
      <c r="AA5" s="79">
        <v>19874</v>
      </c>
      <c r="AB5" s="77">
        <f t="shared" si="11"/>
        <v>94.2</v>
      </c>
      <c r="AC5" s="75">
        <v>19930</v>
      </c>
      <c r="AD5" s="81">
        <f t="shared" si="12"/>
        <v>94.5</v>
      </c>
      <c r="AE5" s="92">
        <v>21627</v>
      </c>
      <c r="AF5" s="75">
        <v>20911</v>
      </c>
      <c r="AG5" s="94">
        <f t="shared" si="13"/>
        <v>96.7</v>
      </c>
      <c r="AH5" s="79">
        <v>20898</v>
      </c>
      <c r="AI5" s="95">
        <f t="shared" si="14"/>
        <v>96.6</v>
      </c>
      <c r="AJ5" s="75">
        <v>20960</v>
      </c>
      <c r="AK5" s="94">
        <f t="shared" si="15"/>
        <v>96.9</v>
      </c>
      <c r="AL5" s="25">
        <v>14718</v>
      </c>
      <c r="AM5" s="97">
        <v>14210</v>
      </c>
    </row>
    <row r="6" spans="1:39" x14ac:dyDescent="0.15">
      <c r="A6" s="104" t="s">
        <v>8</v>
      </c>
      <c r="B6" s="107" t="s">
        <v>9</v>
      </c>
      <c r="C6" s="68">
        <v>21732</v>
      </c>
      <c r="D6" s="79">
        <v>20957</v>
      </c>
      <c r="E6" s="77">
        <f t="shared" si="0"/>
        <v>96.4</v>
      </c>
      <c r="F6" s="75">
        <v>21321</v>
      </c>
      <c r="G6" s="71">
        <f t="shared" si="1"/>
        <v>98.1</v>
      </c>
      <c r="H6" s="25">
        <v>20980</v>
      </c>
      <c r="I6" s="71">
        <f t="shared" si="2"/>
        <v>96.5</v>
      </c>
      <c r="J6" s="26">
        <v>14064</v>
      </c>
      <c r="K6" s="81">
        <f t="shared" si="3"/>
        <v>86.3</v>
      </c>
      <c r="L6" s="79">
        <v>21715</v>
      </c>
      <c r="M6" s="71">
        <f t="shared" si="4"/>
        <v>99.9</v>
      </c>
      <c r="N6" s="25">
        <v>21330</v>
      </c>
      <c r="O6" s="77">
        <f t="shared" si="5"/>
        <v>98.2</v>
      </c>
      <c r="P6" s="83">
        <v>21844</v>
      </c>
      <c r="Q6" s="25">
        <v>22021</v>
      </c>
      <c r="R6" s="81">
        <f t="shared" si="6"/>
        <v>100.8</v>
      </c>
      <c r="S6" s="86">
        <v>21025</v>
      </c>
      <c r="T6" s="81">
        <f t="shared" si="7"/>
        <v>96.3</v>
      </c>
      <c r="U6" s="28">
        <v>347</v>
      </c>
      <c r="V6" s="71">
        <f t="shared" si="8"/>
        <v>1.5885368980040286</v>
      </c>
      <c r="W6" s="89">
        <v>673</v>
      </c>
      <c r="X6" s="122">
        <f t="shared" si="9"/>
        <v>3.0809375572239515</v>
      </c>
      <c r="Y6" s="75">
        <v>22076</v>
      </c>
      <c r="Z6" s="81">
        <f t="shared" si="10"/>
        <v>101.1</v>
      </c>
      <c r="AA6" s="79">
        <v>20985</v>
      </c>
      <c r="AB6" s="77">
        <f t="shared" si="11"/>
        <v>96.1</v>
      </c>
      <c r="AC6" s="75">
        <v>21087</v>
      </c>
      <c r="AD6" s="81">
        <f t="shared" si="12"/>
        <v>96.5</v>
      </c>
      <c r="AE6" s="92">
        <v>23376</v>
      </c>
      <c r="AF6" s="75">
        <v>22355</v>
      </c>
      <c r="AG6" s="94">
        <f t="shared" si="13"/>
        <v>95.6</v>
      </c>
      <c r="AH6" s="79">
        <v>22370</v>
      </c>
      <c r="AI6" s="95">
        <f t="shared" si="14"/>
        <v>95.7</v>
      </c>
      <c r="AJ6" s="75">
        <v>22347</v>
      </c>
      <c r="AK6" s="94">
        <f t="shared" si="15"/>
        <v>95.6</v>
      </c>
      <c r="AL6" s="25">
        <v>31279</v>
      </c>
      <c r="AM6" s="97">
        <v>16584</v>
      </c>
    </row>
    <row r="7" spans="1:39" x14ac:dyDescent="0.15">
      <c r="A7" s="104">
        <v>11</v>
      </c>
      <c r="B7" s="106" t="s">
        <v>68</v>
      </c>
      <c r="C7" s="68">
        <v>104937</v>
      </c>
      <c r="D7" s="79">
        <v>90247</v>
      </c>
      <c r="E7" s="77">
        <f t="shared" si="0"/>
        <v>86</v>
      </c>
      <c r="F7" s="75">
        <v>87999</v>
      </c>
      <c r="G7" s="71">
        <f t="shared" si="1"/>
        <v>83.9</v>
      </c>
      <c r="H7" s="25">
        <v>89256</v>
      </c>
      <c r="I7" s="71">
        <f t="shared" si="2"/>
        <v>85.1</v>
      </c>
      <c r="J7" s="26">
        <v>44525</v>
      </c>
      <c r="K7" s="81">
        <f t="shared" si="3"/>
        <v>56.6</v>
      </c>
      <c r="L7" s="79">
        <v>89852</v>
      </c>
      <c r="M7" s="71">
        <f t="shared" si="4"/>
        <v>85.6</v>
      </c>
      <c r="N7" s="25">
        <v>90885</v>
      </c>
      <c r="O7" s="77">
        <f t="shared" si="5"/>
        <v>86.6</v>
      </c>
      <c r="P7" s="83">
        <v>105191</v>
      </c>
      <c r="Q7" s="25">
        <v>94619</v>
      </c>
      <c r="R7" s="81">
        <f t="shared" si="6"/>
        <v>89.9</v>
      </c>
      <c r="S7" s="86">
        <v>84108</v>
      </c>
      <c r="T7" s="81">
        <f t="shared" si="7"/>
        <v>80</v>
      </c>
      <c r="U7" s="28">
        <v>2692</v>
      </c>
      <c r="V7" s="71">
        <f t="shared" si="8"/>
        <v>2.5591543002728372</v>
      </c>
      <c r="W7" s="89">
        <v>5438</v>
      </c>
      <c r="X7" s="122">
        <f t="shared" si="9"/>
        <v>5.1696437908186059</v>
      </c>
      <c r="Y7" s="75">
        <v>96110</v>
      </c>
      <c r="Z7" s="81">
        <f t="shared" si="10"/>
        <v>91.4</v>
      </c>
      <c r="AA7" s="79">
        <v>85234</v>
      </c>
      <c r="AB7" s="77">
        <f t="shared" si="11"/>
        <v>81</v>
      </c>
      <c r="AC7" s="75">
        <v>85283</v>
      </c>
      <c r="AD7" s="81">
        <f t="shared" si="12"/>
        <v>81.099999999999994</v>
      </c>
      <c r="AE7" s="92">
        <v>106379</v>
      </c>
      <c r="AF7" s="75">
        <v>93458</v>
      </c>
      <c r="AG7" s="94">
        <f t="shared" si="13"/>
        <v>87.9</v>
      </c>
      <c r="AH7" s="79">
        <v>93544</v>
      </c>
      <c r="AI7" s="95">
        <f t="shared" si="14"/>
        <v>87.9</v>
      </c>
      <c r="AJ7" s="75">
        <v>94598</v>
      </c>
      <c r="AK7" s="94">
        <f t="shared" si="15"/>
        <v>88.9</v>
      </c>
      <c r="AL7" s="25">
        <v>276157</v>
      </c>
      <c r="AM7" s="97">
        <v>58709</v>
      </c>
    </row>
    <row r="8" spans="1:39" x14ac:dyDescent="0.15">
      <c r="A8" s="104">
        <v>13</v>
      </c>
      <c r="B8" s="106" t="s">
        <v>10</v>
      </c>
      <c r="C8" s="68">
        <v>21390</v>
      </c>
      <c r="D8" s="79">
        <v>18825</v>
      </c>
      <c r="E8" s="77">
        <f t="shared" si="0"/>
        <v>88</v>
      </c>
      <c r="F8" s="75">
        <v>18391</v>
      </c>
      <c r="G8" s="71">
        <f t="shared" si="1"/>
        <v>86</v>
      </c>
      <c r="H8" s="25">
        <v>18660</v>
      </c>
      <c r="I8" s="71">
        <f t="shared" si="2"/>
        <v>87.2</v>
      </c>
      <c r="J8" s="26">
        <v>13075</v>
      </c>
      <c r="K8" s="81">
        <f t="shared" si="3"/>
        <v>81.5</v>
      </c>
      <c r="L8" s="79">
        <v>18754</v>
      </c>
      <c r="M8" s="71">
        <f t="shared" si="4"/>
        <v>87.7</v>
      </c>
      <c r="N8" s="25">
        <v>19065</v>
      </c>
      <c r="O8" s="77">
        <f t="shared" si="5"/>
        <v>89.1</v>
      </c>
      <c r="P8" s="83">
        <v>21923</v>
      </c>
      <c r="Q8" s="25">
        <v>20020</v>
      </c>
      <c r="R8" s="81">
        <f t="shared" si="6"/>
        <v>91.3</v>
      </c>
      <c r="S8" s="86">
        <v>16338</v>
      </c>
      <c r="T8" s="81">
        <f t="shared" si="7"/>
        <v>74.5</v>
      </c>
      <c r="U8" s="28">
        <v>294</v>
      </c>
      <c r="V8" s="71">
        <f t="shared" si="8"/>
        <v>1.3410573370432879</v>
      </c>
      <c r="W8" s="89">
        <v>559</v>
      </c>
      <c r="X8" s="122">
        <f t="shared" si="9"/>
        <v>2.5498335081877479</v>
      </c>
      <c r="Y8" s="75">
        <v>20188</v>
      </c>
      <c r="Z8" s="81">
        <f t="shared" si="10"/>
        <v>92.1</v>
      </c>
      <c r="AA8" s="79">
        <v>17751</v>
      </c>
      <c r="AB8" s="77">
        <f t="shared" si="11"/>
        <v>81</v>
      </c>
      <c r="AC8" s="75">
        <v>17907</v>
      </c>
      <c r="AD8" s="81">
        <f t="shared" si="12"/>
        <v>81.7</v>
      </c>
      <c r="AE8" s="92">
        <v>22577</v>
      </c>
      <c r="AF8" s="75">
        <v>18549</v>
      </c>
      <c r="AG8" s="94">
        <f t="shared" si="13"/>
        <v>82.2</v>
      </c>
      <c r="AH8" s="79">
        <v>18859</v>
      </c>
      <c r="AI8" s="95">
        <f t="shared" si="14"/>
        <v>83.5</v>
      </c>
      <c r="AJ8" s="75">
        <v>18407</v>
      </c>
      <c r="AK8" s="94">
        <f t="shared" si="15"/>
        <v>81.5</v>
      </c>
      <c r="AL8" s="25">
        <v>19406</v>
      </c>
      <c r="AM8" s="97">
        <v>14316</v>
      </c>
    </row>
    <row r="9" spans="1:39" x14ac:dyDescent="0.15">
      <c r="A9" s="104">
        <v>13001</v>
      </c>
      <c r="B9" s="107" t="s">
        <v>11</v>
      </c>
      <c r="C9" s="68">
        <v>19368</v>
      </c>
      <c r="D9" s="79">
        <v>17605</v>
      </c>
      <c r="E9" s="77">
        <f t="shared" si="0"/>
        <v>90.9</v>
      </c>
      <c r="F9" s="75">
        <v>18207</v>
      </c>
      <c r="G9" s="71">
        <f t="shared" si="1"/>
        <v>94</v>
      </c>
      <c r="H9" s="25">
        <v>18095</v>
      </c>
      <c r="I9" s="71">
        <f t="shared" si="2"/>
        <v>93.4</v>
      </c>
      <c r="J9" s="26">
        <v>11695</v>
      </c>
      <c r="K9" s="81">
        <f t="shared" si="3"/>
        <v>80.5</v>
      </c>
      <c r="L9" s="79">
        <v>19612</v>
      </c>
      <c r="M9" s="71">
        <f t="shared" si="4"/>
        <v>101.3</v>
      </c>
      <c r="N9" s="25">
        <v>18949</v>
      </c>
      <c r="O9" s="77">
        <f t="shared" si="5"/>
        <v>97.8</v>
      </c>
      <c r="P9" s="83">
        <v>19588</v>
      </c>
      <c r="Q9" s="25">
        <v>19222</v>
      </c>
      <c r="R9" s="81">
        <f t="shared" si="6"/>
        <v>98.1</v>
      </c>
      <c r="S9" s="86">
        <v>15356</v>
      </c>
      <c r="T9" s="81">
        <f t="shared" si="7"/>
        <v>78.400000000000006</v>
      </c>
      <c r="U9" s="28">
        <v>463</v>
      </c>
      <c r="V9" s="71">
        <f t="shared" si="8"/>
        <v>2.3636920563610371</v>
      </c>
      <c r="W9" s="89">
        <v>660</v>
      </c>
      <c r="X9" s="122">
        <f t="shared" si="9"/>
        <v>3.3694098427608741</v>
      </c>
      <c r="Y9" s="75">
        <v>20408</v>
      </c>
      <c r="Z9" s="81">
        <f t="shared" si="10"/>
        <v>104.2</v>
      </c>
      <c r="AA9" s="79">
        <v>15373</v>
      </c>
      <c r="AB9" s="77">
        <f t="shared" si="11"/>
        <v>78.5</v>
      </c>
      <c r="AC9" s="75">
        <v>15394</v>
      </c>
      <c r="AD9" s="81">
        <f t="shared" si="12"/>
        <v>78.599999999999994</v>
      </c>
      <c r="AE9" s="92">
        <v>19239</v>
      </c>
      <c r="AF9" s="75">
        <v>16901</v>
      </c>
      <c r="AG9" s="94">
        <f t="shared" si="13"/>
        <v>87.8</v>
      </c>
      <c r="AH9" s="79">
        <v>16911</v>
      </c>
      <c r="AI9" s="95">
        <f t="shared" si="14"/>
        <v>87.9</v>
      </c>
      <c r="AJ9" s="75">
        <v>17150</v>
      </c>
      <c r="AK9" s="94">
        <f t="shared" si="15"/>
        <v>89.1</v>
      </c>
      <c r="AL9" s="25">
        <v>25534</v>
      </c>
      <c r="AM9" s="97">
        <v>16258</v>
      </c>
    </row>
    <row r="10" spans="1:39" x14ac:dyDescent="0.15">
      <c r="A10" s="104">
        <v>15</v>
      </c>
      <c r="B10" s="108" t="s">
        <v>69</v>
      </c>
      <c r="C10" s="68">
        <v>14411</v>
      </c>
      <c r="D10" s="79">
        <v>14643</v>
      </c>
      <c r="E10" s="77">
        <f t="shared" si="0"/>
        <v>101.6</v>
      </c>
      <c r="F10" s="75">
        <v>14422</v>
      </c>
      <c r="G10" s="71">
        <f t="shared" si="1"/>
        <v>100.1</v>
      </c>
      <c r="H10" s="25">
        <v>14452</v>
      </c>
      <c r="I10" s="71">
        <f t="shared" si="2"/>
        <v>100.3</v>
      </c>
      <c r="J10" s="26">
        <v>12075</v>
      </c>
      <c r="K10" s="81">
        <f t="shared" si="3"/>
        <v>111.7</v>
      </c>
      <c r="L10" s="79">
        <v>14445</v>
      </c>
      <c r="M10" s="71">
        <f t="shared" si="4"/>
        <v>100.2</v>
      </c>
      <c r="N10" s="25">
        <v>14489</v>
      </c>
      <c r="O10" s="77">
        <f t="shared" si="5"/>
        <v>100.5</v>
      </c>
      <c r="P10" s="83">
        <v>15751</v>
      </c>
      <c r="Q10" s="25">
        <v>15240</v>
      </c>
      <c r="R10" s="81">
        <f t="shared" si="6"/>
        <v>96.8</v>
      </c>
      <c r="S10" s="86">
        <v>14912</v>
      </c>
      <c r="T10" s="81">
        <f t="shared" si="7"/>
        <v>94.7</v>
      </c>
      <c r="U10" s="28">
        <v>71</v>
      </c>
      <c r="V10" s="71">
        <f t="shared" si="8"/>
        <v>0.45076503079169578</v>
      </c>
      <c r="W10" s="89">
        <v>79</v>
      </c>
      <c r="X10" s="122">
        <f t="shared" si="9"/>
        <v>0.50155545679639391</v>
      </c>
      <c r="Y10" s="75">
        <v>15264</v>
      </c>
      <c r="Z10" s="81">
        <f t="shared" si="10"/>
        <v>96.9</v>
      </c>
      <c r="AA10" s="79">
        <v>14863</v>
      </c>
      <c r="AB10" s="77">
        <f t="shared" si="11"/>
        <v>94.4</v>
      </c>
      <c r="AC10" s="75">
        <v>14860</v>
      </c>
      <c r="AD10" s="81">
        <f t="shared" si="12"/>
        <v>94.3</v>
      </c>
      <c r="AE10" s="92">
        <v>17908</v>
      </c>
      <c r="AF10" s="75">
        <v>16570</v>
      </c>
      <c r="AG10" s="94">
        <f t="shared" si="13"/>
        <v>92.5</v>
      </c>
      <c r="AH10" s="79">
        <v>16569</v>
      </c>
      <c r="AI10" s="95">
        <f t="shared" si="14"/>
        <v>92.5</v>
      </c>
      <c r="AJ10" s="75">
        <v>16603</v>
      </c>
      <c r="AK10" s="94">
        <f t="shared" si="15"/>
        <v>92.7</v>
      </c>
      <c r="AL10" s="25">
        <v>51104</v>
      </c>
      <c r="AM10" s="97">
        <v>12098</v>
      </c>
    </row>
    <row r="11" spans="1:39" x14ac:dyDescent="0.15">
      <c r="A11" s="104">
        <v>17</v>
      </c>
      <c r="B11" s="108" t="s">
        <v>12</v>
      </c>
      <c r="C11" s="68">
        <v>10175</v>
      </c>
      <c r="D11" s="79">
        <v>9887</v>
      </c>
      <c r="E11" s="77">
        <f t="shared" si="0"/>
        <v>97.2</v>
      </c>
      <c r="F11" s="75">
        <v>8780</v>
      </c>
      <c r="G11" s="71">
        <f t="shared" si="1"/>
        <v>86.3</v>
      </c>
      <c r="H11" s="25">
        <v>8909</v>
      </c>
      <c r="I11" s="71">
        <f t="shared" si="2"/>
        <v>87.6</v>
      </c>
      <c r="J11" s="26">
        <v>7074</v>
      </c>
      <c r="K11" s="81">
        <f t="shared" si="3"/>
        <v>92.7</v>
      </c>
      <c r="L11" s="79">
        <v>8844</v>
      </c>
      <c r="M11" s="71">
        <f t="shared" si="4"/>
        <v>86.9</v>
      </c>
      <c r="N11" s="25">
        <v>9892</v>
      </c>
      <c r="O11" s="77">
        <f t="shared" si="5"/>
        <v>97.2</v>
      </c>
      <c r="P11" s="83">
        <v>10331</v>
      </c>
      <c r="Q11" s="25">
        <v>9994</v>
      </c>
      <c r="R11" s="81">
        <f t="shared" si="6"/>
        <v>96.7</v>
      </c>
      <c r="S11" s="86">
        <v>9632</v>
      </c>
      <c r="T11" s="81">
        <f t="shared" si="7"/>
        <v>93.2</v>
      </c>
      <c r="U11" s="28">
        <v>116</v>
      </c>
      <c r="V11" s="71">
        <f t="shared" si="8"/>
        <v>1.1228341883651147</v>
      </c>
      <c r="W11" s="89">
        <v>34</v>
      </c>
      <c r="X11" s="122">
        <f t="shared" si="9"/>
        <v>0.32910657245184399</v>
      </c>
      <c r="Y11" s="75">
        <v>10041</v>
      </c>
      <c r="Z11" s="81">
        <f t="shared" si="10"/>
        <v>97.2</v>
      </c>
      <c r="AA11" s="79">
        <v>9022</v>
      </c>
      <c r="AB11" s="77">
        <f t="shared" si="11"/>
        <v>87.3</v>
      </c>
      <c r="AC11" s="75">
        <v>9124</v>
      </c>
      <c r="AD11" s="81">
        <f t="shared" si="12"/>
        <v>88.3</v>
      </c>
      <c r="AE11" s="92">
        <v>11389</v>
      </c>
      <c r="AF11" s="75">
        <v>9641</v>
      </c>
      <c r="AG11" s="94">
        <f t="shared" si="13"/>
        <v>84.7</v>
      </c>
      <c r="AH11" s="79">
        <v>9738</v>
      </c>
      <c r="AI11" s="95">
        <f t="shared" si="14"/>
        <v>85.5</v>
      </c>
      <c r="AJ11" s="75">
        <v>9018</v>
      </c>
      <c r="AK11" s="94">
        <f t="shared" si="15"/>
        <v>79.2</v>
      </c>
      <c r="AL11" s="25">
        <v>39104</v>
      </c>
      <c r="AM11" s="97">
        <v>6903</v>
      </c>
    </row>
    <row r="12" spans="1:39" x14ac:dyDescent="0.15">
      <c r="A12" s="104">
        <v>18</v>
      </c>
      <c r="B12" s="106" t="s">
        <v>70</v>
      </c>
      <c r="C12" s="68">
        <v>7880</v>
      </c>
      <c r="D12" s="79">
        <v>6819</v>
      </c>
      <c r="E12" s="77">
        <f t="shared" si="0"/>
        <v>86.5</v>
      </c>
      <c r="F12" s="75">
        <v>7177</v>
      </c>
      <c r="G12" s="71">
        <f t="shared" si="1"/>
        <v>91.1</v>
      </c>
      <c r="H12" s="25">
        <v>7044</v>
      </c>
      <c r="I12" s="71">
        <f t="shared" si="2"/>
        <v>89.4</v>
      </c>
      <c r="J12" s="26">
        <v>5157</v>
      </c>
      <c r="K12" s="81">
        <f t="shared" si="3"/>
        <v>87.3</v>
      </c>
      <c r="L12" s="79">
        <v>7185</v>
      </c>
      <c r="M12" s="71">
        <f t="shared" si="4"/>
        <v>91.2</v>
      </c>
      <c r="N12" s="25">
        <v>7046</v>
      </c>
      <c r="O12" s="77">
        <f t="shared" si="5"/>
        <v>89.4</v>
      </c>
      <c r="P12" s="83">
        <v>7870</v>
      </c>
      <c r="Q12" s="25">
        <v>7325</v>
      </c>
      <c r="R12" s="81">
        <f t="shared" si="6"/>
        <v>93.1</v>
      </c>
      <c r="S12" s="86">
        <v>7635</v>
      </c>
      <c r="T12" s="81">
        <f t="shared" si="7"/>
        <v>97</v>
      </c>
      <c r="U12" s="28">
        <v>85</v>
      </c>
      <c r="V12" s="71">
        <f t="shared" si="8"/>
        <v>1.0800508259212198</v>
      </c>
      <c r="W12" s="89">
        <v>100</v>
      </c>
      <c r="X12" s="122">
        <f t="shared" si="9"/>
        <v>1.2706480304955527</v>
      </c>
      <c r="Y12" s="75">
        <v>7343</v>
      </c>
      <c r="Z12" s="81">
        <f t="shared" si="10"/>
        <v>93.3</v>
      </c>
      <c r="AA12" s="79">
        <v>6216</v>
      </c>
      <c r="AB12" s="77">
        <f t="shared" si="11"/>
        <v>79</v>
      </c>
      <c r="AC12" s="75">
        <v>6216</v>
      </c>
      <c r="AD12" s="81">
        <f t="shared" si="12"/>
        <v>79</v>
      </c>
      <c r="AE12" s="92">
        <v>8384</v>
      </c>
      <c r="AF12" s="75">
        <v>7022</v>
      </c>
      <c r="AG12" s="94">
        <f t="shared" si="13"/>
        <v>83.8</v>
      </c>
      <c r="AH12" s="79">
        <v>7021</v>
      </c>
      <c r="AI12" s="95">
        <f t="shared" si="14"/>
        <v>83.7</v>
      </c>
      <c r="AJ12" s="75">
        <v>7076</v>
      </c>
      <c r="AK12" s="94">
        <f t="shared" si="15"/>
        <v>84.4</v>
      </c>
      <c r="AL12" s="25">
        <v>11608</v>
      </c>
      <c r="AM12" s="97">
        <v>6474</v>
      </c>
    </row>
    <row r="13" spans="1:39" x14ac:dyDescent="0.15">
      <c r="A13" s="104">
        <v>85</v>
      </c>
      <c r="B13" s="108" t="s">
        <v>13</v>
      </c>
      <c r="C13" s="68">
        <v>7308</v>
      </c>
      <c r="D13" s="79">
        <v>6500</v>
      </c>
      <c r="E13" s="77">
        <f t="shared" si="0"/>
        <v>88.9</v>
      </c>
      <c r="F13" s="75">
        <v>6471</v>
      </c>
      <c r="G13" s="71">
        <f t="shared" si="1"/>
        <v>88.5</v>
      </c>
      <c r="H13" s="25">
        <v>6601</v>
      </c>
      <c r="I13" s="71">
        <f t="shared" si="2"/>
        <v>90.3</v>
      </c>
      <c r="J13" s="26">
        <v>5203</v>
      </c>
      <c r="K13" s="81">
        <f t="shared" si="3"/>
        <v>94.9</v>
      </c>
      <c r="L13" s="79">
        <v>6469</v>
      </c>
      <c r="M13" s="71">
        <f t="shared" si="4"/>
        <v>88.5</v>
      </c>
      <c r="N13" s="25">
        <v>6565</v>
      </c>
      <c r="O13" s="77">
        <f t="shared" si="5"/>
        <v>89.8</v>
      </c>
      <c r="P13" s="83">
        <v>7411</v>
      </c>
      <c r="Q13" s="25">
        <v>6835</v>
      </c>
      <c r="R13" s="81">
        <f t="shared" si="6"/>
        <v>92.2</v>
      </c>
      <c r="S13" s="86">
        <v>7037</v>
      </c>
      <c r="T13" s="81">
        <f t="shared" si="7"/>
        <v>95</v>
      </c>
      <c r="U13" s="28">
        <v>15</v>
      </c>
      <c r="V13" s="71">
        <f t="shared" si="8"/>
        <v>0.20240183510997167</v>
      </c>
      <c r="W13" s="89">
        <v>35</v>
      </c>
      <c r="X13" s="122">
        <f t="shared" si="9"/>
        <v>0.47227094858993385</v>
      </c>
      <c r="Y13" s="75">
        <v>6851</v>
      </c>
      <c r="Z13" s="81">
        <f t="shared" si="10"/>
        <v>92.4</v>
      </c>
      <c r="AA13" s="79">
        <v>6613</v>
      </c>
      <c r="AB13" s="77">
        <f t="shared" si="11"/>
        <v>89.2</v>
      </c>
      <c r="AC13" s="75">
        <v>6612</v>
      </c>
      <c r="AD13" s="81">
        <f t="shared" si="12"/>
        <v>89.2</v>
      </c>
      <c r="AE13" s="92">
        <v>7687</v>
      </c>
      <c r="AF13" s="75">
        <v>7057</v>
      </c>
      <c r="AG13" s="94">
        <f t="shared" si="13"/>
        <v>91.8</v>
      </c>
      <c r="AH13" s="79">
        <v>7056</v>
      </c>
      <c r="AI13" s="95">
        <f t="shared" si="14"/>
        <v>91.8</v>
      </c>
      <c r="AJ13" s="75">
        <v>7055</v>
      </c>
      <c r="AK13" s="94">
        <f t="shared" si="15"/>
        <v>91.8</v>
      </c>
      <c r="AL13" s="25">
        <v>11389</v>
      </c>
      <c r="AM13" s="97">
        <v>5376</v>
      </c>
    </row>
    <row r="14" spans="1:39" x14ac:dyDescent="0.15">
      <c r="A14" s="104">
        <v>19</v>
      </c>
      <c r="B14" s="106" t="s">
        <v>14</v>
      </c>
      <c r="C14" s="68">
        <v>22109</v>
      </c>
      <c r="D14" s="79">
        <v>20543</v>
      </c>
      <c r="E14" s="77">
        <f t="shared" si="0"/>
        <v>92.9</v>
      </c>
      <c r="F14" s="75">
        <v>19548</v>
      </c>
      <c r="G14" s="71">
        <f t="shared" si="1"/>
        <v>88.4</v>
      </c>
      <c r="H14" s="25">
        <v>19797</v>
      </c>
      <c r="I14" s="71">
        <f t="shared" si="2"/>
        <v>89.5</v>
      </c>
      <c r="J14" s="26">
        <v>14340</v>
      </c>
      <c r="K14" s="81">
        <f t="shared" si="3"/>
        <v>86.5</v>
      </c>
      <c r="L14" s="79">
        <v>19571</v>
      </c>
      <c r="M14" s="71">
        <f t="shared" si="4"/>
        <v>88.5</v>
      </c>
      <c r="N14" s="25">
        <v>19960</v>
      </c>
      <c r="O14" s="77">
        <f t="shared" si="5"/>
        <v>90.3</v>
      </c>
      <c r="P14" s="83">
        <v>22724</v>
      </c>
      <c r="Q14" s="25">
        <v>21279</v>
      </c>
      <c r="R14" s="81">
        <f t="shared" si="6"/>
        <v>93.6</v>
      </c>
      <c r="S14" s="86">
        <v>18806</v>
      </c>
      <c r="T14" s="81">
        <f t="shared" si="7"/>
        <v>82.8</v>
      </c>
      <c r="U14" s="28">
        <v>87</v>
      </c>
      <c r="V14" s="71">
        <f t="shared" si="8"/>
        <v>0.38285513113888398</v>
      </c>
      <c r="W14" s="89">
        <v>133</v>
      </c>
      <c r="X14" s="122">
        <f t="shared" si="9"/>
        <v>0.58528428093645479</v>
      </c>
      <c r="Y14" s="75">
        <v>21134</v>
      </c>
      <c r="Z14" s="81">
        <f t="shared" si="10"/>
        <v>93</v>
      </c>
      <c r="AA14" s="79">
        <v>18884</v>
      </c>
      <c r="AB14" s="77">
        <f t="shared" si="11"/>
        <v>83.1</v>
      </c>
      <c r="AC14" s="75">
        <v>18896</v>
      </c>
      <c r="AD14" s="81">
        <f t="shared" si="12"/>
        <v>83.2</v>
      </c>
      <c r="AE14" s="92">
        <v>23406</v>
      </c>
      <c r="AF14" s="75">
        <v>20863</v>
      </c>
      <c r="AG14" s="94">
        <f t="shared" si="13"/>
        <v>89.1</v>
      </c>
      <c r="AH14" s="79">
        <v>20845</v>
      </c>
      <c r="AI14" s="95">
        <f t="shared" si="14"/>
        <v>89.1</v>
      </c>
      <c r="AJ14" s="75">
        <v>20858</v>
      </c>
      <c r="AK14" s="94">
        <f t="shared" si="15"/>
        <v>89.1</v>
      </c>
      <c r="AL14" s="25">
        <v>45100</v>
      </c>
      <c r="AM14" s="97">
        <v>15132</v>
      </c>
    </row>
    <row r="15" spans="1:39" x14ac:dyDescent="0.15">
      <c r="A15" s="104">
        <v>20</v>
      </c>
      <c r="B15" s="106" t="s">
        <v>15</v>
      </c>
      <c r="C15" s="68">
        <v>23192</v>
      </c>
      <c r="D15" s="79">
        <v>22560</v>
      </c>
      <c r="E15" s="77">
        <f t="shared" si="0"/>
        <v>97.3</v>
      </c>
      <c r="F15" s="75">
        <v>23433</v>
      </c>
      <c r="G15" s="71">
        <f t="shared" si="1"/>
        <v>101</v>
      </c>
      <c r="H15" s="25">
        <v>23095</v>
      </c>
      <c r="I15" s="71">
        <f t="shared" si="2"/>
        <v>99.6</v>
      </c>
      <c r="J15" s="26">
        <v>15682</v>
      </c>
      <c r="K15" s="81">
        <f t="shared" si="3"/>
        <v>90.2</v>
      </c>
      <c r="L15" s="79">
        <v>25013</v>
      </c>
      <c r="M15" s="71">
        <f t="shared" si="4"/>
        <v>107.9</v>
      </c>
      <c r="N15" s="25">
        <v>23750</v>
      </c>
      <c r="O15" s="77">
        <f t="shared" si="5"/>
        <v>102.4</v>
      </c>
      <c r="P15" s="83">
        <v>23773</v>
      </c>
      <c r="Q15" s="25">
        <v>24429</v>
      </c>
      <c r="R15" s="81">
        <f t="shared" si="6"/>
        <v>102.8</v>
      </c>
      <c r="S15" s="86">
        <v>21647</v>
      </c>
      <c r="T15" s="81">
        <f t="shared" si="7"/>
        <v>91.1</v>
      </c>
      <c r="U15" s="28">
        <v>1286</v>
      </c>
      <c r="V15" s="71">
        <f t="shared" si="8"/>
        <v>5.4094981701930767</v>
      </c>
      <c r="W15" s="89">
        <v>1788</v>
      </c>
      <c r="X15" s="122">
        <f t="shared" si="9"/>
        <v>7.5211374248096581</v>
      </c>
      <c r="Y15" s="75">
        <v>24789</v>
      </c>
      <c r="Z15" s="81">
        <f t="shared" si="10"/>
        <v>104.3</v>
      </c>
      <c r="AA15" s="79">
        <v>20559</v>
      </c>
      <c r="AB15" s="77">
        <f t="shared" si="11"/>
        <v>86.5</v>
      </c>
      <c r="AC15" s="75">
        <v>20519</v>
      </c>
      <c r="AD15" s="81">
        <f t="shared" si="12"/>
        <v>86.3</v>
      </c>
      <c r="AE15" s="92">
        <v>25149</v>
      </c>
      <c r="AF15" s="75">
        <v>22543</v>
      </c>
      <c r="AG15" s="94">
        <f t="shared" si="13"/>
        <v>89.6</v>
      </c>
      <c r="AH15" s="79">
        <v>22464</v>
      </c>
      <c r="AI15" s="95">
        <f t="shared" si="14"/>
        <v>89.3</v>
      </c>
      <c r="AJ15" s="75">
        <v>22564</v>
      </c>
      <c r="AK15" s="94">
        <f t="shared" si="15"/>
        <v>89.7</v>
      </c>
      <c r="AL15" s="25">
        <v>27847</v>
      </c>
      <c r="AM15" s="97">
        <v>18907</v>
      </c>
    </row>
    <row r="16" spans="1:39" x14ac:dyDescent="0.15">
      <c r="A16" s="104">
        <v>25</v>
      </c>
      <c r="B16" s="106" t="s">
        <v>71</v>
      </c>
      <c r="C16" s="68">
        <v>10788</v>
      </c>
      <c r="D16" s="79">
        <v>9192</v>
      </c>
      <c r="E16" s="77">
        <f t="shared" si="0"/>
        <v>85.2</v>
      </c>
      <c r="F16" s="75">
        <v>10889</v>
      </c>
      <c r="G16" s="71">
        <f t="shared" si="1"/>
        <v>100.9</v>
      </c>
      <c r="H16" s="25">
        <v>10000</v>
      </c>
      <c r="I16" s="71">
        <f t="shared" si="2"/>
        <v>92.7</v>
      </c>
      <c r="J16" s="26">
        <v>5556</v>
      </c>
      <c r="K16" s="81">
        <f t="shared" si="3"/>
        <v>68.7</v>
      </c>
      <c r="L16" s="79">
        <v>10798</v>
      </c>
      <c r="M16" s="71">
        <f t="shared" si="4"/>
        <v>100.1</v>
      </c>
      <c r="N16" s="25">
        <v>9948</v>
      </c>
      <c r="O16" s="77">
        <f t="shared" si="5"/>
        <v>92.2</v>
      </c>
      <c r="P16" s="83">
        <v>11304</v>
      </c>
      <c r="Q16" s="25">
        <v>10747</v>
      </c>
      <c r="R16" s="81">
        <f t="shared" si="6"/>
        <v>95.1</v>
      </c>
      <c r="S16" s="86">
        <v>11099</v>
      </c>
      <c r="T16" s="81">
        <f t="shared" si="7"/>
        <v>98.2</v>
      </c>
      <c r="U16" s="28">
        <v>254</v>
      </c>
      <c r="V16" s="71">
        <f t="shared" si="8"/>
        <v>2.2469922151450814</v>
      </c>
      <c r="W16" s="89">
        <v>107</v>
      </c>
      <c r="X16" s="122">
        <f t="shared" si="9"/>
        <v>0.94656758669497532</v>
      </c>
      <c r="Y16" s="75">
        <v>10896</v>
      </c>
      <c r="Z16" s="81">
        <f t="shared" si="10"/>
        <v>96.4</v>
      </c>
      <c r="AA16" s="79">
        <v>6780</v>
      </c>
      <c r="AB16" s="77">
        <f t="shared" si="11"/>
        <v>60</v>
      </c>
      <c r="AC16" s="75">
        <v>6781</v>
      </c>
      <c r="AD16" s="81">
        <f t="shared" si="12"/>
        <v>60</v>
      </c>
      <c r="AE16" s="92">
        <v>11469</v>
      </c>
      <c r="AF16" s="75">
        <v>8816</v>
      </c>
      <c r="AG16" s="94">
        <f t="shared" si="13"/>
        <v>76.900000000000006</v>
      </c>
      <c r="AH16" s="79">
        <v>8815</v>
      </c>
      <c r="AI16" s="95">
        <f t="shared" si="14"/>
        <v>76.900000000000006</v>
      </c>
      <c r="AJ16" s="75">
        <v>8878</v>
      </c>
      <c r="AK16" s="94">
        <f t="shared" si="15"/>
        <v>77.400000000000006</v>
      </c>
      <c r="AL16" s="25">
        <v>6203</v>
      </c>
      <c r="AM16" s="97">
        <v>6777</v>
      </c>
    </row>
    <row r="17" spans="1:39" x14ac:dyDescent="0.15">
      <c r="A17" s="104">
        <v>23</v>
      </c>
      <c r="B17" s="106" t="s">
        <v>72</v>
      </c>
      <c r="C17" s="68">
        <v>31959</v>
      </c>
      <c r="D17" s="79">
        <v>27831</v>
      </c>
      <c r="E17" s="77">
        <f t="shared" si="0"/>
        <v>87.1</v>
      </c>
      <c r="F17" s="75">
        <v>27829</v>
      </c>
      <c r="G17" s="71">
        <f t="shared" si="1"/>
        <v>87.1</v>
      </c>
      <c r="H17" s="25">
        <v>27914</v>
      </c>
      <c r="I17" s="71">
        <f t="shared" si="2"/>
        <v>87.3</v>
      </c>
      <c r="J17" s="26">
        <v>20960</v>
      </c>
      <c r="K17" s="81">
        <f t="shared" si="3"/>
        <v>87.4</v>
      </c>
      <c r="L17" s="79">
        <v>27915</v>
      </c>
      <c r="M17" s="71">
        <f t="shared" si="4"/>
        <v>87.3</v>
      </c>
      <c r="N17" s="25">
        <v>27938</v>
      </c>
      <c r="O17" s="77">
        <f t="shared" si="5"/>
        <v>87.4</v>
      </c>
      <c r="P17" s="83">
        <v>32140</v>
      </c>
      <c r="Q17" s="25">
        <v>29019</v>
      </c>
      <c r="R17" s="81">
        <f t="shared" si="6"/>
        <v>90.3</v>
      </c>
      <c r="S17" s="86">
        <v>27002</v>
      </c>
      <c r="T17" s="81">
        <f t="shared" si="7"/>
        <v>84</v>
      </c>
      <c r="U17" s="28">
        <v>219</v>
      </c>
      <c r="V17" s="71">
        <f t="shared" si="8"/>
        <v>0.68139390168014935</v>
      </c>
      <c r="W17" s="89">
        <v>510</v>
      </c>
      <c r="X17" s="122">
        <f t="shared" si="9"/>
        <v>1.5868077162414438</v>
      </c>
      <c r="Y17" s="75">
        <v>29043</v>
      </c>
      <c r="Z17" s="81">
        <f t="shared" si="10"/>
        <v>90.4</v>
      </c>
      <c r="AA17" s="79">
        <v>26943</v>
      </c>
      <c r="AB17" s="77">
        <f t="shared" si="11"/>
        <v>83.8</v>
      </c>
      <c r="AC17" s="75">
        <v>27030</v>
      </c>
      <c r="AD17" s="81">
        <f t="shared" si="12"/>
        <v>84.1</v>
      </c>
      <c r="AE17" s="92">
        <v>33063</v>
      </c>
      <c r="AF17" s="75">
        <v>28619</v>
      </c>
      <c r="AG17" s="94">
        <f t="shared" si="13"/>
        <v>86.6</v>
      </c>
      <c r="AH17" s="79">
        <v>28658</v>
      </c>
      <c r="AI17" s="95">
        <f t="shared" si="14"/>
        <v>86.7</v>
      </c>
      <c r="AJ17" s="75">
        <v>28656</v>
      </c>
      <c r="AK17" s="94">
        <f t="shared" si="15"/>
        <v>86.7</v>
      </c>
      <c r="AL17" s="25">
        <v>26705</v>
      </c>
      <c r="AM17" s="97">
        <v>23031</v>
      </c>
    </row>
    <row r="18" spans="1:39" x14ac:dyDescent="0.15">
      <c r="A18" s="104">
        <v>25</v>
      </c>
      <c r="B18" s="106" t="s">
        <v>16</v>
      </c>
      <c r="C18" s="68">
        <v>34881</v>
      </c>
      <c r="D18" s="79">
        <v>33684</v>
      </c>
      <c r="E18" s="77">
        <f t="shared" si="0"/>
        <v>96.6</v>
      </c>
      <c r="F18" s="75">
        <v>31361</v>
      </c>
      <c r="G18" s="71">
        <f t="shared" si="1"/>
        <v>89.9</v>
      </c>
      <c r="H18" s="25">
        <v>32643</v>
      </c>
      <c r="I18" s="71">
        <f t="shared" si="2"/>
        <v>93.6</v>
      </c>
      <c r="J18" s="26">
        <v>20636</v>
      </c>
      <c r="K18" s="81">
        <f t="shared" si="3"/>
        <v>78.900000000000006</v>
      </c>
      <c r="L18" s="79">
        <v>31528</v>
      </c>
      <c r="M18" s="71">
        <f t="shared" si="4"/>
        <v>90.4</v>
      </c>
      <c r="N18" s="25">
        <v>32691</v>
      </c>
      <c r="O18" s="77">
        <f t="shared" si="5"/>
        <v>93.7</v>
      </c>
      <c r="P18" s="83">
        <v>36013</v>
      </c>
      <c r="Q18" s="25">
        <v>35425</v>
      </c>
      <c r="R18" s="81">
        <f t="shared" si="6"/>
        <v>98.4</v>
      </c>
      <c r="S18" s="86">
        <v>32690</v>
      </c>
      <c r="T18" s="81">
        <f t="shared" si="7"/>
        <v>90.8</v>
      </c>
      <c r="U18" s="28">
        <v>218</v>
      </c>
      <c r="V18" s="71">
        <f t="shared" si="8"/>
        <v>0.60533696165273654</v>
      </c>
      <c r="W18" s="89">
        <v>510</v>
      </c>
      <c r="X18" s="122">
        <f t="shared" si="9"/>
        <v>1.4161552772609891</v>
      </c>
      <c r="Y18" s="75">
        <v>36087</v>
      </c>
      <c r="Z18" s="81">
        <f t="shared" si="10"/>
        <v>100.2</v>
      </c>
      <c r="AA18" s="79">
        <v>32802</v>
      </c>
      <c r="AB18" s="77">
        <f t="shared" si="11"/>
        <v>91.1</v>
      </c>
      <c r="AC18" s="75">
        <v>32850</v>
      </c>
      <c r="AD18" s="81">
        <f t="shared" si="12"/>
        <v>91.2</v>
      </c>
      <c r="AE18" s="92">
        <v>38315</v>
      </c>
      <c r="AF18" s="75">
        <v>35614</v>
      </c>
      <c r="AG18" s="94">
        <f t="shared" si="13"/>
        <v>93</v>
      </c>
      <c r="AH18" s="79">
        <v>35720</v>
      </c>
      <c r="AI18" s="95">
        <f t="shared" si="14"/>
        <v>93.2</v>
      </c>
      <c r="AJ18" s="75">
        <v>35729</v>
      </c>
      <c r="AK18" s="94">
        <f t="shared" si="15"/>
        <v>93.3</v>
      </c>
      <c r="AL18" s="25">
        <v>79230</v>
      </c>
      <c r="AM18" s="97">
        <v>19870</v>
      </c>
    </row>
    <row r="19" spans="1:39" x14ac:dyDescent="0.15">
      <c r="A19" s="104">
        <v>94</v>
      </c>
      <c r="B19" s="106" t="s">
        <v>73</v>
      </c>
      <c r="C19" s="68">
        <v>842</v>
      </c>
      <c r="D19" s="79">
        <v>893</v>
      </c>
      <c r="E19" s="77">
        <f t="shared" si="0"/>
        <v>106.1</v>
      </c>
      <c r="F19" s="75">
        <v>1033</v>
      </c>
      <c r="G19" s="71">
        <f t="shared" si="1"/>
        <v>122.7</v>
      </c>
      <c r="H19" s="25">
        <v>943</v>
      </c>
      <c r="I19" s="71">
        <f t="shared" si="2"/>
        <v>112</v>
      </c>
      <c r="J19" s="26">
        <v>552</v>
      </c>
      <c r="K19" s="81">
        <f t="shared" si="3"/>
        <v>87.4</v>
      </c>
      <c r="L19" s="79">
        <v>1044</v>
      </c>
      <c r="M19" s="71">
        <f t="shared" si="4"/>
        <v>124</v>
      </c>
      <c r="N19" s="25">
        <v>938</v>
      </c>
      <c r="O19" s="77">
        <f t="shared" si="5"/>
        <v>111.4</v>
      </c>
      <c r="P19" s="83">
        <v>884</v>
      </c>
      <c r="Q19" s="25">
        <v>1032</v>
      </c>
      <c r="R19" s="81">
        <f t="shared" si="6"/>
        <v>116.7</v>
      </c>
      <c r="S19" s="86">
        <v>1045</v>
      </c>
      <c r="T19" s="81">
        <f t="shared" si="7"/>
        <v>118.2</v>
      </c>
      <c r="U19" s="28">
        <v>67</v>
      </c>
      <c r="V19" s="71">
        <f t="shared" si="8"/>
        <v>7.5791855203619907</v>
      </c>
      <c r="W19" s="89">
        <v>76</v>
      </c>
      <c r="X19" s="122">
        <f t="shared" si="9"/>
        <v>8.5972850678733028</v>
      </c>
      <c r="Y19" s="75">
        <v>1042</v>
      </c>
      <c r="Z19" s="81">
        <f t="shared" si="10"/>
        <v>117.9</v>
      </c>
      <c r="AA19" s="79">
        <v>648</v>
      </c>
      <c r="AB19" s="77">
        <f t="shared" si="11"/>
        <v>73.3</v>
      </c>
      <c r="AC19" s="75">
        <v>649</v>
      </c>
      <c r="AD19" s="81">
        <f t="shared" si="12"/>
        <v>73.400000000000006</v>
      </c>
      <c r="AE19" s="92">
        <v>950</v>
      </c>
      <c r="AF19" s="75">
        <v>828</v>
      </c>
      <c r="AG19" s="94">
        <f t="shared" si="13"/>
        <v>87.2</v>
      </c>
      <c r="AH19" s="79">
        <v>830</v>
      </c>
      <c r="AI19" s="95">
        <f t="shared" si="14"/>
        <v>87.4</v>
      </c>
      <c r="AJ19" s="75">
        <v>847</v>
      </c>
      <c r="AK19" s="94">
        <f t="shared" si="15"/>
        <v>89.2</v>
      </c>
      <c r="AL19" s="25">
        <v>2311</v>
      </c>
      <c r="AM19" s="97">
        <v>544</v>
      </c>
    </row>
    <row r="20" spans="1:39" x14ac:dyDescent="0.15">
      <c r="A20" s="104">
        <v>95</v>
      </c>
      <c r="B20" s="108" t="s">
        <v>17</v>
      </c>
      <c r="C20" s="68">
        <v>1379</v>
      </c>
      <c r="D20" s="79">
        <v>1368</v>
      </c>
      <c r="E20" s="77">
        <f t="shared" si="0"/>
        <v>99.2</v>
      </c>
      <c r="F20" s="75">
        <v>1322</v>
      </c>
      <c r="G20" s="71">
        <f t="shared" si="1"/>
        <v>95.9</v>
      </c>
      <c r="H20" s="25">
        <v>1340</v>
      </c>
      <c r="I20" s="71">
        <f t="shared" si="2"/>
        <v>97.2</v>
      </c>
      <c r="J20" s="26">
        <v>884</v>
      </c>
      <c r="K20" s="81">
        <f t="shared" si="3"/>
        <v>85.5</v>
      </c>
      <c r="L20" s="79">
        <v>1328</v>
      </c>
      <c r="M20" s="71">
        <f t="shared" si="4"/>
        <v>96.3</v>
      </c>
      <c r="N20" s="25">
        <v>1357</v>
      </c>
      <c r="O20" s="77">
        <f t="shared" si="5"/>
        <v>98.4</v>
      </c>
      <c r="P20" s="83">
        <v>1386</v>
      </c>
      <c r="Q20" s="25">
        <v>1403</v>
      </c>
      <c r="R20" s="81">
        <f t="shared" si="6"/>
        <v>101.2</v>
      </c>
      <c r="S20" s="86">
        <v>1435</v>
      </c>
      <c r="T20" s="81">
        <f t="shared" si="7"/>
        <v>103.5</v>
      </c>
      <c r="U20" s="28">
        <v>5</v>
      </c>
      <c r="V20" s="71">
        <f t="shared" si="8"/>
        <v>0.36075036075036077</v>
      </c>
      <c r="W20" s="89">
        <v>8</v>
      </c>
      <c r="X20" s="122">
        <f t="shared" si="9"/>
        <v>0.57720057720057716</v>
      </c>
      <c r="Y20" s="75">
        <v>1404</v>
      </c>
      <c r="Z20" s="81">
        <f t="shared" si="10"/>
        <v>101.3</v>
      </c>
      <c r="AA20" s="79">
        <v>1220</v>
      </c>
      <c r="AB20" s="77">
        <f t="shared" si="11"/>
        <v>88</v>
      </c>
      <c r="AC20" s="75">
        <v>1221</v>
      </c>
      <c r="AD20" s="81">
        <f t="shared" si="12"/>
        <v>88.1</v>
      </c>
      <c r="AE20" s="92">
        <v>1673</v>
      </c>
      <c r="AF20" s="75">
        <v>1336</v>
      </c>
      <c r="AG20" s="94">
        <f t="shared" si="13"/>
        <v>79.900000000000006</v>
      </c>
      <c r="AH20" s="79">
        <v>1336</v>
      </c>
      <c r="AI20" s="95">
        <f t="shared" si="14"/>
        <v>79.900000000000006</v>
      </c>
      <c r="AJ20" s="75">
        <v>1343</v>
      </c>
      <c r="AK20" s="94">
        <f t="shared" si="15"/>
        <v>80.3</v>
      </c>
      <c r="AL20" s="25">
        <v>1456</v>
      </c>
      <c r="AM20" s="97">
        <v>1003</v>
      </c>
    </row>
    <row r="21" spans="1:39" x14ac:dyDescent="0.15">
      <c r="A21" s="104">
        <v>41</v>
      </c>
      <c r="B21" s="108" t="s">
        <v>18</v>
      </c>
      <c r="C21" s="68">
        <v>20109</v>
      </c>
      <c r="D21" s="79">
        <v>18544</v>
      </c>
      <c r="E21" s="77">
        <f t="shared" si="0"/>
        <v>92.2</v>
      </c>
      <c r="F21" s="75">
        <v>18627</v>
      </c>
      <c r="G21" s="71">
        <f t="shared" si="1"/>
        <v>92.6</v>
      </c>
      <c r="H21" s="25">
        <v>18699</v>
      </c>
      <c r="I21" s="71">
        <f t="shared" si="2"/>
        <v>93</v>
      </c>
      <c r="J21" s="26">
        <v>13220</v>
      </c>
      <c r="K21" s="81">
        <f t="shared" si="3"/>
        <v>87.7</v>
      </c>
      <c r="L21" s="79">
        <v>18614</v>
      </c>
      <c r="M21" s="71">
        <f t="shared" si="4"/>
        <v>92.6</v>
      </c>
      <c r="N21" s="25">
        <v>18676</v>
      </c>
      <c r="O21" s="77">
        <f t="shared" si="5"/>
        <v>92.9</v>
      </c>
      <c r="P21" s="83">
        <v>20502</v>
      </c>
      <c r="Q21" s="25">
        <v>19559</v>
      </c>
      <c r="R21" s="81">
        <f t="shared" si="6"/>
        <v>95.4</v>
      </c>
      <c r="S21" s="86">
        <v>18310</v>
      </c>
      <c r="T21" s="81">
        <f t="shared" si="7"/>
        <v>89.3</v>
      </c>
      <c r="U21" s="28">
        <v>65</v>
      </c>
      <c r="V21" s="71">
        <f t="shared" si="8"/>
        <v>0.31704223978148477</v>
      </c>
      <c r="W21" s="89">
        <v>119</v>
      </c>
      <c r="X21" s="122">
        <f t="shared" si="9"/>
        <v>0.58043117744610273</v>
      </c>
      <c r="Y21" s="75">
        <v>19790</v>
      </c>
      <c r="Z21" s="81">
        <f t="shared" si="10"/>
        <v>96.5</v>
      </c>
      <c r="AA21" s="79">
        <v>18483</v>
      </c>
      <c r="AB21" s="77">
        <f t="shared" si="11"/>
        <v>90.2</v>
      </c>
      <c r="AC21" s="75">
        <v>18478</v>
      </c>
      <c r="AD21" s="81">
        <f t="shared" si="12"/>
        <v>90.1</v>
      </c>
      <c r="AE21" s="92">
        <v>20876</v>
      </c>
      <c r="AF21" s="75">
        <v>19904</v>
      </c>
      <c r="AG21" s="94">
        <f t="shared" si="13"/>
        <v>95.3</v>
      </c>
      <c r="AH21" s="79">
        <v>19907</v>
      </c>
      <c r="AI21" s="95">
        <f t="shared" si="14"/>
        <v>95.4</v>
      </c>
      <c r="AJ21" s="75">
        <v>19935</v>
      </c>
      <c r="AK21" s="94">
        <f t="shared" si="15"/>
        <v>95.5</v>
      </c>
      <c r="AL21" s="25">
        <v>34205</v>
      </c>
      <c r="AM21" s="97">
        <v>14210</v>
      </c>
    </row>
    <row r="22" spans="1:39" x14ac:dyDescent="0.15">
      <c r="A22" s="104">
        <v>44</v>
      </c>
      <c r="B22" s="108" t="s">
        <v>19</v>
      </c>
      <c r="C22" s="68">
        <v>21078</v>
      </c>
      <c r="D22" s="79">
        <v>19098</v>
      </c>
      <c r="E22" s="77">
        <f t="shared" si="0"/>
        <v>90.6</v>
      </c>
      <c r="F22" s="75">
        <v>21134</v>
      </c>
      <c r="G22" s="71">
        <f t="shared" si="1"/>
        <v>100.3</v>
      </c>
      <c r="H22" s="25">
        <v>19525</v>
      </c>
      <c r="I22" s="71">
        <f t="shared" si="2"/>
        <v>92.6</v>
      </c>
      <c r="J22" s="26">
        <v>12509</v>
      </c>
      <c r="K22" s="81">
        <f t="shared" si="3"/>
        <v>79.099999999999994</v>
      </c>
      <c r="L22" s="79">
        <v>21873</v>
      </c>
      <c r="M22" s="71">
        <f t="shared" si="4"/>
        <v>103.8</v>
      </c>
      <c r="N22" s="25">
        <v>19797</v>
      </c>
      <c r="O22" s="77">
        <f t="shared" si="5"/>
        <v>93.9</v>
      </c>
      <c r="P22" s="83">
        <v>21574</v>
      </c>
      <c r="Q22" s="25">
        <v>20981</v>
      </c>
      <c r="R22" s="81">
        <f t="shared" si="6"/>
        <v>97.3</v>
      </c>
      <c r="S22" s="86">
        <v>14063</v>
      </c>
      <c r="T22" s="81">
        <f t="shared" si="7"/>
        <v>65.2</v>
      </c>
      <c r="U22" s="28">
        <v>1127</v>
      </c>
      <c r="V22" s="71">
        <f t="shared" si="8"/>
        <v>5.2238805970149249</v>
      </c>
      <c r="W22" s="89">
        <v>2784</v>
      </c>
      <c r="X22" s="122">
        <f t="shared" si="9"/>
        <v>12.904421989431725</v>
      </c>
      <c r="Y22" s="75">
        <v>21052</v>
      </c>
      <c r="Z22" s="81">
        <f t="shared" si="10"/>
        <v>97.6</v>
      </c>
      <c r="AA22" s="79">
        <v>14174</v>
      </c>
      <c r="AB22" s="77">
        <f t="shared" si="11"/>
        <v>65.7</v>
      </c>
      <c r="AC22" s="75">
        <v>14177</v>
      </c>
      <c r="AD22" s="81">
        <f t="shared" si="12"/>
        <v>65.7</v>
      </c>
      <c r="AE22" s="92">
        <v>22023</v>
      </c>
      <c r="AF22" s="75">
        <v>17215</v>
      </c>
      <c r="AG22" s="94">
        <f t="shared" si="13"/>
        <v>78.2</v>
      </c>
      <c r="AH22" s="79">
        <v>17229</v>
      </c>
      <c r="AI22" s="95">
        <f t="shared" si="14"/>
        <v>78.2</v>
      </c>
      <c r="AJ22" s="75">
        <v>17221</v>
      </c>
      <c r="AK22" s="94">
        <f t="shared" si="15"/>
        <v>78.2</v>
      </c>
      <c r="AL22" s="25">
        <v>11092</v>
      </c>
      <c r="AM22" s="97">
        <v>14483</v>
      </c>
    </row>
    <row r="23" spans="1:39" x14ac:dyDescent="0.15">
      <c r="A23" s="104">
        <v>47</v>
      </c>
      <c r="B23" s="108" t="s">
        <v>20</v>
      </c>
      <c r="C23" s="68">
        <v>17436</v>
      </c>
      <c r="D23" s="79">
        <v>16302</v>
      </c>
      <c r="E23" s="77">
        <f t="shared" si="0"/>
        <v>93.5</v>
      </c>
      <c r="F23" s="75">
        <v>16315</v>
      </c>
      <c r="G23" s="71">
        <f t="shared" si="1"/>
        <v>93.6</v>
      </c>
      <c r="H23" s="25">
        <v>16360</v>
      </c>
      <c r="I23" s="71">
        <f t="shared" si="2"/>
        <v>93.8</v>
      </c>
      <c r="J23" s="26">
        <v>10411</v>
      </c>
      <c r="K23" s="81">
        <f t="shared" si="3"/>
        <v>79.599999999999994</v>
      </c>
      <c r="L23" s="79">
        <v>16370</v>
      </c>
      <c r="M23" s="71">
        <f t="shared" si="4"/>
        <v>93.9</v>
      </c>
      <c r="N23" s="25">
        <v>16317</v>
      </c>
      <c r="O23" s="77">
        <f t="shared" si="5"/>
        <v>93.6</v>
      </c>
      <c r="P23" s="83">
        <v>17950</v>
      </c>
      <c r="Q23" s="25">
        <v>17056</v>
      </c>
      <c r="R23" s="81">
        <f t="shared" si="6"/>
        <v>95</v>
      </c>
      <c r="S23" s="86">
        <v>15466</v>
      </c>
      <c r="T23" s="81">
        <f t="shared" si="7"/>
        <v>86.2</v>
      </c>
      <c r="U23" s="28">
        <v>346</v>
      </c>
      <c r="V23" s="71">
        <f t="shared" si="8"/>
        <v>1.9275766016713092</v>
      </c>
      <c r="W23" s="89">
        <v>577</v>
      </c>
      <c r="X23" s="122">
        <f t="shared" si="9"/>
        <v>3.2144846796657385</v>
      </c>
      <c r="Y23" s="75">
        <v>17227</v>
      </c>
      <c r="Z23" s="81">
        <f t="shared" si="10"/>
        <v>96</v>
      </c>
      <c r="AA23" s="79">
        <v>15387</v>
      </c>
      <c r="AB23" s="77">
        <f t="shared" si="11"/>
        <v>85.7</v>
      </c>
      <c r="AC23" s="75">
        <v>15357</v>
      </c>
      <c r="AD23" s="81">
        <f t="shared" si="12"/>
        <v>85.6</v>
      </c>
      <c r="AE23" s="92">
        <v>18959</v>
      </c>
      <c r="AF23" s="75">
        <v>16423</v>
      </c>
      <c r="AG23" s="94">
        <f t="shared" si="13"/>
        <v>86.6</v>
      </c>
      <c r="AH23" s="79">
        <v>16442</v>
      </c>
      <c r="AI23" s="95">
        <f t="shared" si="14"/>
        <v>86.7</v>
      </c>
      <c r="AJ23" s="75">
        <v>16442</v>
      </c>
      <c r="AK23" s="94">
        <f t="shared" si="15"/>
        <v>86.7</v>
      </c>
      <c r="AL23" s="25">
        <v>12825</v>
      </c>
      <c r="AM23" s="97">
        <v>12613</v>
      </c>
    </row>
    <row r="24" spans="1:39" x14ac:dyDescent="0.15">
      <c r="A24" s="104">
        <v>47001</v>
      </c>
      <c r="B24" s="107" t="s">
        <v>21</v>
      </c>
      <c r="C24" s="68">
        <v>9091</v>
      </c>
      <c r="D24" s="79">
        <v>7941</v>
      </c>
      <c r="E24" s="77">
        <f t="shared" si="0"/>
        <v>87.4</v>
      </c>
      <c r="F24" s="75">
        <v>8394</v>
      </c>
      <c r="G24" s="71">
        <f t="shared" si="1"/>
        <v>92.3</v>
      </c>
      <c r="H24" s="25">
        <v>8247</v>
      </c>
      <c r="I24" s="71">
        <f t="shared" si="2"/>
        <v>90.7</v>
      </c>
      <c r="J24" s="26">
        <v>4710</v>
      </c>
      <c r="K24" s="81">
        <f t="shared" si="3"/>
        <v>69.099999999999994</v>
      </c>
      <c r="L24" s="79">
        <v>8240</v>
      </c>
      <c r="M24" s="71">
        <f t="shared" si="4"/>
        <v>90.6</v>
      </c>
      <c r="N24" s="25">
        <v>8103</v>
      </c>
      <c r="O24" s="77">
        <f t="shared" si="5"/>
        <v>89.1</v>
      </c>
      <c r="P24" s="83">
        <v>9130</v>
      </c>
      <c r="Q24" s="25">
        <v>8400</v>
      </c>
      <c r="R24" s="81">
        <f t="shared" si="6"/>
        <v>92</v>
      </c>
      <c r="S24" s="86">
        <v>7181</v>
      </c>
      <c r="T24" s="81">
        <f t="shared" si="7"/>
        <v>78.7</v>
      </c>
      <c r="U24" s="28">
        <v>159</v>
      </c>
      <c r="V24" s="71">
        <f t="shared" si="8"/>
        <v>1.7415115005476451</v>
      </c>
      <c r="W24" s="89">
        <v>290</v>
      </c>
      <c r="X24" s="122">
        <f t="shared" si="9"/>
        <v>3.1763417305585984</v>
      </c>
      <c r="Y24" s="75">
        <v>8460</v>
      </c>
      <c r="Z24" s="81">
        <f t="shared" si="10"/>
        <v>92.7</v>
      </c>
      <c r="AA24" s="79">
        <v>7179</v>
      </c>
      <c r="AB24" s="77">
        <f t="shared" si="11"/>
        <v>78.599999999999994</v>
      </c>
      <c r="AC24" s="75">
        <v>7389</v>
      </c>
      <c r="AD24" s="81">
        <f t="shared" si="12"/>
        <v>80.900000000000006</v>
      </c>
      <c r="AE24" s="92">
        <v>9458</v>
      </c>
      <c r="AF24" s="75">
        <v>7473</v>
      </c>
      <c r="AG24" s="94">
        <f t="shared" si="13"/>
        <v>79</v>
      </c>
      <c r="AH24" s="79">
        <v>7651</v>
      </c>
      <c r="AI24" s="95">
        <f t="shared" si="14"/>
        <v>80.900000000000006</v>
      </c>
      <c r="AJ24" s="75">
        <v>7462</v>
      </c>
      <c r="AK24" s="94">
        <f t="shared" si="15"/>
        <v>78.900000000000006</v>
      </c>
      <c r="AL24" s="25">
        <v>11621</v>
      </c>
      <c r="AM24" s="97">
        <v>6434</v>
      </c>
    </row>
    <row r="25" spans="1:39" x14ac:dyDescent="0.15">
      <c r="A25" s="104">
        <v>50</v>
      </c>
      <c r="B25" s="106" t="s">
        <v>22</v>
      </c>
      <c r="C25" s="68">
        <v>16000</v>
      </c>
      <c r="D25" s="79">
        <v>14453</v>
      </c>
      <c r="E25" s="77">
        <f t="shared" si="0"/>
        <v>90.3</v>
      </c>
      <c r="F25" s="75">
        <v>14849</v>
      </c>
      <c r="G25" s="71">
        <f t="shared" si="1"/>
        <v>92.8</v>
      </c>
      <c r="H25" s="25">
        <v>14819</v>
      </c>
      <c r="I25" s="71">
        <f t="shared" si="2"/>
        <v>92.6</v>
      </c>
      <c r="J25" s="26">
        <v>8358</v>
      </c>
      <c r="K25" s="81">
        <f t="shared" si="3"/>
        <v>69.7</v>
      </c>
      <c r="L25" s="79">
        <v>15512</v>
      </c>
      <c r="M25" s="71">
        <f t="shared" si="4"/>
        <v>97</v>
      </c>
      <c r="N25" s="25">
        <v>15739</v>
      </c>
      <c r="O25" s="77">
        <f t="shared" si="5"/>
        <v>98.4</v>
      </c>
      <c r="P25" s="83">
        <v>16307</v>
      </c>
      <c r="Q25" s="25">
        <v>15395</v>
      </c>
      <c r="R25" s="81">
        <f t="shared" si="6"/>
        <v>94.4</v>
      </c>
      <c r="S25" s="86">
        <v>15823</v>
      </c>
      <c r="T25" s="81">
        <f t="shared" si="7"/>
        <v>97</v>
      </c>
      <c r="U25" s="28">
        <v>121</v>
      </c>
      <c r="V25" s="71">
        <f t="shared" si="8"/>
        <v>0.74201263261176176</v>
      </c>
      <c r="W25" s="89">
        <v>208</v>
      </c>
      <c r="X25" s="122">
        <f t="shared" si="9"/>
        <v>1.2755258477954252</v>
      </c>
      <c r="Y25" s="75">
        <v>15760</v>
      </c>
      <c r="Z25" s="81">
        <f t="shared" si="10"/>
        <v>96.6</v>
      </c>
      <c r="AA25" s="79">
        <v>14171</v>
      </c>
      <c r="AB25" s="77">
        <f t="shared" si="11"/>
        <v>86.9</v>
      </c>
      <c r="AC25" s="75">
        <v>14171</v>
      </c>
      <c r="AD25" s="81">
        <f t="shared" si="12"/>
        <v>86.9</v>
      </c>
      <c r="AE25" s="92">
        <v>17196</v>
      </c>
      <c r="AF25" s="75">
        <v>14894</v>
      </c>
      <c r="AG25" s="94">
        <f t="shared" si="13"/>
        <v>86.6</v>
      </c>
      <c r="AH25" s="79">
        <v>14786</v>
      </c>
      <c r="AI25" s="95">
        <f t="shared" si="14"/>
        <v>86</v>
      </c>
      <c r="AJ25" s="75">
        <v>14901</v>
      </c>
      <c r="AK25" s="94">
        <f t="shared" si="15"/>
        <v>86.7</v>
      </c>
      <c r="AL25" s="25">
        <v>23107</v>
      </c>
      <c r="AM25" s="97">
        <v>9477</v>
      </c>
    </row>
    <row r="26" spans="1:39" x14ac:dyDescent="0.15">
      <c r="A26" s="104">
        <v>52</v>
      </c>
      <c r="B26" s="108" t="s">
        <v>23</v>
      </c>
      <c r="C26" s="68">
        <v>21309</v>
      </c>
      <c r="D26" s="79">
        <v>18259</v>
      </c>
      <c r="E26" s="77">
        <f t="shared" si="0"/>
        <v>85.7</v>
      </c>
      <c r="F26" s="75">
        <v>18617</v>
      </c>
      <c r="G26" s="71">
        <f t="shared" si="1"/>
        <v>87.4</v>
      </c>
      <c r="H26" s="25">
        <v>18486</v>
      </c>
      <c r="I26" s="71">
        <f t="shared" si="2"/>
        <v>86.8</v>
      </c>
      <c r="J26" s="26">
        <v>13041</v>
      </c>
      <c r="K26" s="81">
        <f t="shared" si="3"/>
        <v>81.599999999999994</v>
      </c>
      <c r="L26" s="79">
        <v>18726</v>
      </c>
      <c r="M26" s="71">
        <f t="shared" si="4"/>
        <v>87.9</v>
      </c>
      <c r="N26" s="25">
        <v>18518</v>
      </c>
      <c r="O26" s="77">
        <f t="shared" si="5"/>
        <v>86.9</v>
      </c>
      <c r="P26" s="83">
        <v>21730</v>
      </c>
      <c r="Q26" s="25">
        <v>19585</v>
      </c>
      <c r="R26" s="81">
        <f t="shared" si="6"/>
        <v>90.1</v>
      </c>
      <c r="S26" s="86">
        <v>18065</v>
      </c>
      <c r="T26" s="81">
        <f t="shared" si="7"/>
        <v>83.1</v>
      </c>
      <c r="U26" s="28">
        <v>269</v>
      </c>
      <c r="V26" s="71">
        <f t="shared" si="8"/>
        <v>1.237919926369075</v>
      </c>
      <c r="W26" s="89">
        <v>499</v>
      </c>
      <c r="X26" s="122">
        <f t="shared" si="9"/>
        <v>2.2963644730786927</v>
      </c>
      <c r="Y26" s="75">
        <v>19748</v>
      </c>
      <c r="Z26" s="81">
        <f t="shared" si="10"/>
        <v>90.9</v>
      </c>
      <c r="AA26" s="79">
        <v>18156</v>
      </c>
      <c r="AB26" s="77">
        <f t="shared" si="11"/>
        <v>83.6</v>
      </c>
      <c r="AC26" s="75">
        <v>18162</v>
      </c>
      <c r="AD26" s="81">
        <f t="shared" si="12"/>
        <v>83.6</v>
      </c>
      <c r="AE26" s="92">
        <v>23264</v>
      </c>
      <c r="AF26" s="75">
        <v>19227</v>
      </c>
      <c r="AG26" s="94">
        <f t="shared" si="13"/>
        <v>82.6</v>
      </c>
      <c r="AH26" s="79">
        <v>19209</v>
      </c>
      <c r="AI26" s="95">
        <f t="shared" si="14"/>
        <v>82.6</v>
      </c>
      <c r="AJ26" s="75">
        <v>19236</v>
      </c>
      <c r="AK26" s="94">
        <f t="shared" si="15"/>
        <v>82.7</v>
      </c>
      <c r="AL26" s="25">
        <v>72349</v>
      </c>
      <c r="AM26" s="97">
        <v>15043</v>
      </c>
    </row>
    <row r="27" spans="1:39" x14ac:dyDescent="0.15">
      <c r="A27" s="104">
        <v>54</v>
      </c>
      <c r="B27" s="109" t="s">
        <v>24</v>
      </c>
      <c r="C27" s="68">
        <v>23758</v>
      </c>
      <c r="D27" s="79">
        <v>22414</v>
      </c>
      <c r="E27" s="77">
        <f t="shared" si="0"/>
        <v>94.3</v>
      </c>
      <c r="F27" s="75">
        <v>22162</v>
      </c>
      <c r="G27" s="71">
        <f t="shared" si="1"/>
        <v>93.3</v>
      </c>
      <c r="H27" s="25">
        <v>21924</v>
      </c>
      <c r="I27" s="71">
        <f t="shared" si="2"/>
        <v>92.3</v>
      </c>
      <c r="J27" s="26">
        <v>15901</v>
      </c>
      <c r="K27" s="81">
        <f t="shared" si="3"/>
        <v>89.2</v>
      </c>
      <c r="L27" s="79">
        <v>23224</v>
      </c>
      <c r="M27" s="71">
        <f t="shared" si="4"/>
        <v>97.8</v>
      </c>
      <c r="N27" s="25">
        <v>22032</v>
      </c>
      <c r="O27" s="77">
        <f t="shared" si="5"/>
        <v>92.7</v>
      </c>
      <c r="P27" s="83">
        <v>24173</v>
      </c>
      <c r="Q27" s="25">
        <v>22408</v>
      </c>
      <c r="R27" s="81">
        <f t="shared" si="6"/>
        <v>92.7</v>
      </c>
      <c r="S27" s="86">
        <v>24573</v>
      </c>
      <c r="T27" s="81">
        <f t="shared" si="7"/>
        <v>101.7</v>
      </c>
      <c r="U27" s="28">
        <v>798</v>
      </c>
      <c r="V27" s="71">
        <f t="shared" si="8"/>
        <v>3.3012038224465314</v>
      </c>
      <c r="W27" s="89">
        <v>540</v>
      </c>
      <c r="X27" s="122">
        <f t="shared" si="9"/>
        <v>2.2338973234600585</v>
      </c>
      <c r="Y27" s="75">
        <v>23439</v>
      </c>
      <c r="Z27" s="81">
        <f t="shared" si="10"/>
        <v>97</v>
      </c>
      <c r="AA27" s="79">
        <v>18663</v>
      </c>
      <c r="AB27" s="77">
        <f t="shared" si="11"/>
        <v>77.2</v>
      </c>
      <c r="AC27" s="75">
        <v>18701</v>
      </c>
      <c r="AD27" s="81">
        <f t="shared" si="12"/>
        <v>77.400000000000006</v>
      </c>
      <c r="AE27" s="92">
        <v>24111</v>
      </c>
      <c r="AF27" s="75">
        <v>20319</v>
      </c>
      <c r="AG27" s="94">
        <f t="shared" si="13"/>
        <v>84.3</v>
      </c>
      <c r="AH27" s="79">
        <v>20381</v>
      </c>
      <c r="AI27" s="95">
        <f t="shared" si="14"/>
        <v>84.5</v>
      </c>
      <c r="AJ27" s="75">
        <v>20241</v>
      </c>
      <c r="AK27" s="94">
        <f t="shared" si="15"/>
        <v>83.9</v>
      </c>
      <c r="AL27" s="25">
        <v>40207</v>
      </c>
      <c r="AM27" s="97">
        <v>18482</v>
      </c>
    </row>
    <row r="28" spans="1:39" x14ac:dyDescent="0.15">
      <c r="A28" s="104">
        <v>86</v>
      </c>
      <c r="B28" s="108" t="s">
        <v>25</v>
      </c>
      <c r="C28" s="68">
        <v>4936</v>
      </c>
      <c r="D28" s="79">
        <v>4700</v>
      </c>
      <c r="E28" s="77">
        <f t="shared" si="0"/>
        <v>95.2</v>
      </c>
      <c r="F28" s="75">
        <v>4712</v>
      </c>
      <c r="G28" s="71">
        <f t="shared" si="1"/>
        <v>95.5</v>
      </c>
      <c r="H28" s="25">
        <v>4736</v>
      </c>
      <c r="I28" s="71">
        <f t="shared" si="2"/>
        <v>95.9</v>
      </c>
      <c r="J28" s="26">
        <v>2778</v>
      </c>
      <c r="K28" s="81">
        <f t="shared" si="3"/>
        <v>75</v>
      </c>
      <c r="L28" s="79">
        <v>4725</v>
      </c>
      <c r="M28" s="71">
        <f t="shared" si="4"/>
        <v>95.7</v>
      </c>
      <c r="N28" s="25">
        <v>4735</v>
      </c>
      <c r="O28" s="77">
        <f t="shared" si="5"/>
        <v>95.9</v>
      </c>
      <c r="P28" s="83">
        <v>5039</v>
      </c>
      <c r="Q28" s="25">
        <v>4906</v>
      </c>
      <c r="R28" s="81">
        <f t="shared" si="6"/>
        <v>97.4</v>
      </c>
      <c r="S28" s="86">
        <v>5144</v>
      </c>
      <c r="T28" s="81">
        <f t="shared" si="7"/>
        <v>102.1</v>
      </c>
      <c r="U28" s="28">
        <v>36</v>
      </c>
      <c r="V28" s="71">
        <f t="shared" si="8"/>
        <v>0.71442746576701721</v>
      </c>
      <c r="W28" s="89">
        <v>116</v>
      </c>
      <c r="X28" s="122">
        <f t="shared" si="9"/>
        <v>2.3020440563603888</v>
      </c>
      <c r="Y28" s="75">
        <v>4953</v>
      </c>
      <c r="Z28" s="81">
        <f t="shared" si="10"/>
        <v>98.3</v>
      </c>
      <c r="AA28" s="79">
        <v>4469</v>
      </c>
      <c r="AB28" s="77">
        <f t="shared" si="11"/>
        <v>88.7</v>
      </c>
      <c r="AC28" s="75">
        <v>4488</v>
      </c>
      <c r="AD28" s="81">
        <f t="shared" si="12"/>
        <v>89.1</v>
      </c>
      <c r="AE28" s="92">
        <v>5554</v>
      </c>
      <c r="AF28" s="75">
        <v>4891</v>
      </c>
      <c r="AG28" s="94">
        <f t="shared" si="13"/>
        <v>88.1</v>
      </c>
      <c r="AH28" s="79">
        <v>4911</v>
      </c>
      <c r="AI28" s="95">
        <f t="shared" si="14"/>
        <v>88.4</v>
      </c>
      <c r="AJ28" s="75">
        <v>4945</v>
      </c>
      <c r="AK28" s="94">
        <f t="shared" si="15"/>
        <v>89</v>
      </c>
      <c r="AL28" s="25">
        <v>9326</v>
      </c>
      <c r="AM28" s="97">
        <v>3438</v>
      </c>
    </row>
    <row r="29" spans="1:39" x14ac:dyDescent="0.15">
      <c r="A29" s="104">
        <v>63</v>
      </c>
      <c r="B29" s="106" t="s">
        <v>74</v>
      </c>
      <c r="C29" s="68">
        <v>5929</v>
      </c>
      <c r="D29" s="79">
        <v>5699</v>
      </c>
      <c r="E29" s="77">
        <f t="shared" si="0"/>
        <v>96.1</v>
      </c>
      <c r="F29" s="75">
        <v>5571</v>
      </c>
      <c r="G29" s="71">
        <f t="shared" si="1"/>
        <v>94</v>
      </c>
      <c r="H29" s="25">
        <v>5641</v>
      </c>
      <c r="I29" s="71">
        <f t="shared" si="2"/>
        <v>95.1</v>
      </c>
      <c r="J29" s="26">
        <v>4573</v>
      </c>
      <c r="K29" s="81">
        <f t="shared" si="3"/>
        <v>102.8</v>
      </c>
      <c r="L29" s="79">
        <v>5610</v>
      </c>
      <c r="M29" s="71">
        <f t="shared" si="4"/>
        <v>94.6</v>
      </c>
      <c r="N29" s="25">
        <v>5655</v>
      </c>
      <c r="O29" s="77">
        <f t="shared" si="5"/>
        <v>95.4</v>
      </c>
      <c r="P29" s="83">
        <v>5894</v>
      </c>
      <c r="Q29" s="25">
        <v>5891</v>
      </c>
      <c r="R29" s="81">
        <f t="shared" si="6"/>
        <v>99.9</v>
      </c>
      <c r="S29" s="86">
        <v>5578</v>
      </c>
      <c r="T29" s="81">
        <f t="shared" si="7"/>
        <v>94.6</v>
      </c>
      <c r="U29" s="28">
        <v>63</v>
      </c>
      <c r="V29" s="71">
        <f t="shared" si="8"/>
        <v>1.0688836104513064</v>
      </c>
      <c r="W29" s="89">
        <v>85</v>
      </c>
      <c r="X29" s="122">
        <f t="shared" si="9"/>
        <v>1.4421445537835087</v>
      </c>
      <c r="Y29" s="75">
        <v>6245</v>
      </c>
      <c r="Z29" s="81">
        <f t="shared" si="10"/>
        <v>106</v>
      </c>
      <c r="AA29" s="79">
        <v>5620</v>
      </c>
      <c r="AB29" s="77">
        <f t="shared" si="11"/>
        <v>95.4</v>
      </c>
      <c r="AC29" s="75">
        <v>5628</v>
      </c>
      <c r="AD29" s="81">
        <f t="shared" si="12"/>
        <v>95.5</v>
      </c>
      <c r="AE29" s="92">
        <v>6259</v>
      </c>
      <c r="AF29" s="75">
        <v>5970</v>
      </c>
      <c r="AG29" s="94">
        <f t="shared" si="13"/>
        <v>95.4</v>
      </c>
      <c r="AH29" s="79">
        <v>5956</v>
      </c>
      <c r="AI29" s="95">
        <f t="shared" si="14"/>
        <v>95.2</v>
      </c>
      <c r="AJ29" s="75">
        <v>5982</v>
      </c>
      <c r="AK29" s="94">
        <f t="shared" si="15"/>
        <v>95.6</v>
      </c>
      <c r="AL29" s="25">
        <v>26440</v>
      </c>
      <c r="AM29" s="97">
        <v>5162</v>
      </c>
    </row>
    <row r="30" spans="1:39" x14ac:dyDescent="0.15">
      <c r="A30" s="104">
        <v>66</v>
      </c>
      <c r="B30" s="106" t="s">
        <v>26</v>
      </c>
      <c r="C30" s="68">
        <v>10840</v>
      </c>
      <c r="D30" s="79">
        <v>10254</v>
      </c>
      <c r="E30" s="77">
        <f t="shared" si="0"/>
        <v>94.6</v>
      </c>
      <c r="F30" s="75">
        <v>10209</v>
      </c>
      <c r="G30" s="71">
        <f t="shared" si="1"/>
        <v>94.2</v>
      </c>
      <c r="H30" s="25">
        <v>10169</v>
      </c>
      <c r="I30" s="71">
        <f t="shared" si="2"/>
        <v>93.8</v>
      </c>
      <c r="J30" s="26">
        <v>6847</v>
      </c>
      <c r="K30" s="81">
        <f t="shared" si="3"/>
        <v>84.2</v>
      </c>
      <c r="L30" s="79">
        <v>10331</v>
      </c>
      <c r="M30" s="71">
        <f t="shared" si="4"/>
        <v>95.3</v>
      </c>
      <c r="N30" s="25">
        <v>10361</v>
      </c>
      <c r="O30" s="77">
        <f t="shared" si="5"/>
        <v>95.6</v>
      </c>
      <c r="P30" s="83">
        <v>11014</v>
      </c>
      <c r="Q30" s="25">
        <v>10662</v>
      </c>
      <c r="R30" s="81">
        <f t="shared" si="6"/>
        <v>96.8</v>
      </c>
      <c r="S30" s="86">
        <v>9978</v>
      </c>
      <c r="T30" s="81">
        <f t="shared" si="7"/>
        <v>90.6</v>
      </c>
      <c r="U30" s="28">
        <v>165</v>
      </c>
      <c r="V30" s="71">
        <f t="shared" si="8"/>
        <v>1.4980933357544943</v>
      </c>
      <c r="W30" s="89">
        <v>274</v>
      </c>
      <c r="X30" s="122">
        <f t="shared" si="9"/>
        <v>2.4877428727074635</v>
      </c>
      <c r="Y30" s="75">
        <v>10824</v>
      </c>
      <c r="Z30" s="81">
        <f t="shared" si="10"/>
        <v>98.3</v>
      </c>
      <c r="AA30" s="79">
        <v>10429</v>
      </c>
      <c r="AB30" s="77">
        <f t="shared" si="11"/>
        <v>94.7</v>
      </c>
      <c r="AC30" s="75">
        <v>10446</v>
      </c>
      <c r="AD30" s="81">
        <f t="shared" si="12"/>
        <v>94.8</v>
      </c>
      <c r="AE30" s="92">
        <v>12348</v>
      </c>
      <c r="AF30" s="75">
        <v>11095</v>
      </c>
      <c r="AG30" s="94">
        <f t="shared" si="13"/>
        <v>89.9</v>
      </c>
      <c r="AH30" s="79">
        <v>10987</v>
      </c>
      <c r="AI30" s="95">
        <f t="shared" si="14"/>
        <v>89</v>
      </c>
      <c r="AJ30" s="75">
        <v>11038</v>
      </c>
      <c r="AK30" s="94">
        <f t="shared" si="15"/>
        <v>89.4</v>
      </c>
      <c r="AL30" s="25">
        <v>43677</v>
      </c>
      <c r="AM30" s="97">
        <v>6824</v>
      </c>
    </row>
    <row r="31" spans="1:39" x14ac:dyDescent="0.15">
      <c r="A31" s="104">
        <v>88</v>
      </c>
      <c r="B31" s="106" t="s">
        <v>75</v>
      </c>
      <c r="C31" s="68">
        <v>895</v>
      </c>
      <c r="D31" s="79">
        <v>815</v>
      </c>
      <c r="E31" s="77">
        <f t="shared" si="0"/>
        <v>91.1</v>
      </c>
      <c r="F31" s="75">
        <v>785</v>
      </c>
      <c r="G31" s="71">
        <f t="shared" si="1"/>
        <v>87.7</v>
      </c>
      <c r="H31" s="25">
        <v>799</v>
      </c>
      <c r="I31" s="71">
        <f t="shared" si="2"/>
        <v>89.3</v>
      </c>
      <c r="J31" s="26">
        <v>587</v>
      </c>
      <c r="K31" s="81">
        <f t="shared" si="3"/>
        <v>87.4</v>
      </c>
      <c r="L31" s="79">
        <v>790</v>
      </c>
      <c r="M31" s="71">
        <f t="shared" si="4"/>
        <v>88.3</v>
      </c>
      <c r="N31" s="25">
        <v>796</v>
      </c>
      <c r="O31" s="77">
        <f t="shared" si="5"/>
        <v>88.9</v>
      </c>
      <c r="P31" s="83">
        <v>916</v>
      </c>
      <c r="Q31" s="25">
        <v>820</v>
      </c>
      <c r="R31" s="81">
        <f t="shared" si="6"/>
        <v>89.5</v>
      </c>
      <c r="S31" s="86">
        <v>752</v>
      </c>
      <c r="T31" s="81">
        <f t="shared" si="7"/>
        <v>82.1</v>
      </c>
      <c r="U31" s="28">
        <v>0</v>
      </c>
      <c r="V31" s="71">
        <f t="shared" si="8"/>
        <v>0</v>
      </c>
      <c r="W31" s="89">
        <v>3</v>
      </c>
      <c r="X31" s="122">
        <f t="shared" si="9"/>
        <v>0.32751091703056767</v>
      </c>
      <c r="Y31" s="75">
        <v>821</v>
      </c>
      <c r="Z31" s="81">
        <f t="shared" si="10"/>
        <v>89.6</v>
      </c>
      <c r="AA31" s="79">
        <v>773</v>
      </c>
      <c r="AB31" s="77">
        <f t="shared" si="11"/>
        <v>84.4</v>
      </c>
      <c r="AC31" s="75">
        <v>776</v>
      </c>
      <c r="AD31" s="81">
        <f t="shared" si="12"/>
        <v>84.7</v>
      </c>
      <c r="AE31" s="92">
        <v>926</v>
      </c>
      <c r="AF31" s="75">
        <v>825</v>
      </c>
      <c r="AG31" s="94">
        <f t="shared" si="13"/>
        <v>89.1</v>
      </c>
      <c r="AH31" s="79">
        <v>828</v>
      </c>
      <c r="AI31" s="95">
        <f t="shared" si="14"/>
        <v>89.4</v>
      </c>
      <c r="AJ31" s="75">
        <v>829</v>
      </c>
      <c r="AK31" s="94">
        <f t="shared" si="15"/>
        <v>89.5</v>
      </c>
      <c r="AL31" s="25">
        <v>2054</v>
      </c>
      <c r="AM31" s="97">
        <v>697</v>
      </c>
    </row>
    <row r="32" spans="1:39" x14ac:dyDescent="0.15">
      <c r="A32" s="104">
        <v>68</v>
      </c>
      <c r="B32" s="106" t="s">
        <v>27</v>
      </c>
      <c r="C32" s="68">
        <v>32581</v>
      </c>
      <c r="D32" s="79">
        <v>28717</v>
      </c>
      <c r="E32" s="77">
        <f t="shared" si="0"/>
        <v>88.1</v>
      </c>
      <c r="F32" s="75">
        <v>28794</v>
      </c>
      <c r="G32" s="71">
        <f t="shared" si="1"/>
        <v>88.4</v>
      </c>
      <c r="H32" s="25">
        <v>28749</v>
      </c>
      <c r="I32" s="71">
        <f t="shared" si="2"/>
        <v>88.2</v>
      </c>
      <c r="J32" s="26">
        <v>22475</v>
      </c>
      <c r="K32" s="81">
        <f t="shared" si="3"/>
        <v>92</v>
      </c>
      <c r="L32" s="79">
        <v>28811</v>
      </c>
      <c r="M32" s="71">
        <f t="shared" si="4"/>
        <v>88.4</v>
      </c>
      <c r="N32" s="25">
        <v>28889</v>
      </c>
      <c r="O32" s="77">
        <f t="shared" si="5"/>
        <v>88.7</v>
      </c>
      <c r="P32" s="83">
        <v>32919</v>
      </c>
      <c r="Q32" s="25">
        <v>29716</v>
      </c>
      <c r="R32" s="81">
        <f t="shared" si="6"/>
        <v>90.3</v>
      </c>
      <c r="S32" s="86">
        <v>27513</v>
      </c>
      <c r="T32" s="81">
        <f t="shared" si="7"/>
        <v>83.6</v>
      </c>
      <c r="U32" s="28">
        <v>231</v>
      </c>
      <c r="V32" s="71">
        <f t="shared" si="8"/>
        <v>0.70172240955071541</v>
      </c>
      <c r="W32" s="89">
        <v>449</v>
      </c>
      <c r="X32" s="122">
        <f t="shared" si="9"/>
        <v>1.3639539475682738</v>
      </c>
      <c r="Y32" s="75">
        <v>30090</v>
      </c>
      <c r="Z32" s="81">
        <f t="shared" si="10"/>
        <v>91.4</v>
      </c>
      <c r="AA32" s="79">
        <v>27280</v>
      </c>
      <c r="AB32" s="77">
        <f t="shared" si="11"/>
        <v>82.9</v>
      </c>
      <c r="AC32" s="75">
        <v>27476</v>
      </c>
      <c r="AD32" s="81">
        <f t="shared" si="12"/>
        <v>83.5</v>
      </c>
      <c r="AE32" s="92">
        <v>33449</v>
      </c>
      <c r="AF32" s="75">
        <v>28233</v>
      </c>
      <c r="AG32" s="94">
        <f t="shared" si="13"/>
        <v>84.4</v>
      </c>
      <c r="AH32" s="79">
        <v>28322</v>
      </c>
      <c r="AI32" s="95">
        <f t="shared" si="14"/>
        <v>84.7</v>
      </c>
      <c r="AJ32" s="75">
        <v>28130</v>
      </c>
      <c r="AK32" s="94">
        <f t="shared" si="15"/>
        <v>84.1</v>
      </c>
      <c r="AL32" s="25">
        <v>79100</v>
      </c>
      <c r="AM32" s="97">
        <v>24207</v>
      </c>
    </row>
    <row r="33" spans="1:39" x14ac:dyDescent="0.15">
      <c r="A33" s="104">
        <v>70</v>
      </c>
      <c r="B33" s="106" t="s">
        <v>28</v>
      </c>
      <c r="C33" s="68">
        <v>14817</v>
      </c>
      <c r="D33" s="79">
        <v>15111</v>
      </c>
      <c r="E33" s="77">
        <f t="shared" si="0"/>
        <v>102</v>
      </c>
      <c r="F33" s="75">
        <v>15137</v>
      </c>
      <c r="G33" s="71">
        <f t="shared" si="1"/>
        <v>102.2</v>
      </c>
      <c r="H33" s="25">
        <v>15038</v>
      </c>
      <c r="I33" s="71">
        <f t="shared" si="2"/>
        <v>101.5</v>
      </c>
      <c r="J33" s="26">
        <v>10249</v>
      </c>
      <c r="K33" s="81">
        <f t="shared" si="3"/>
        <v>92.2</v>
      </c>
      <c r="L33" s="79">
        <v>15246</v>
      </c>
      <c r="M33" s="71">
        <f t="shared" si="4"/>
        <v>102.9</v>
      </c>
      <c r="N33" s="25">
        <v>15198</v>
      </c>
      <c r="O33" s="77">
        <f t="shared" si="5"/>
        <v>102.6</v>
      </c>
      <c r="P33" s="83">
        <v>15218</v>
      </c>
      <c r="Q33" s="25">
        <v>15308</v>
      </c>
      <c r="R33" s="81">
        <f t="shared" si="6"/>
        <v>100.6</v>
      </c>
      <c r="S33" s="86">
        <v>13987</v>
      </c>
      <c r="T33" s="81">
        <f t="shared" si="7"/>
        <v>91.9</v>
      </c>
      <c r="U33" s="28">
        <v>67</v>
      </c>
      <c r="V33" s="71">
        <f t="shared" si="8"/>
        <v>0.44026810356157181</v>
      </c>
      <c r="W33" s="89">
        <v>162</v>
      </c>
      <c r="X33" s="122">
        <f t="shared" si="9"/>
        <v>1.0645288474175318</v>
      </c>
      <c r="Y33" s="75">
        <v>15381</v>
      </c>
      <c r="Z33" s="81">
        <f t="shared" si="10"/>
        <v>101.1</v>
      </c>
      <c r="AA33" s="79">
        <v>13898</v>
      </c>
      <c r="AB33" s="77">
        <f t="shared" si="11"/>
        <v>91.3</v>
      </c>
      <c r="AC33" s="75">
        <v>13905</v>
      </c>
      <c r="AD33" s="81">
        <f t="shared" si="12"/>
        <v>91.4</v>
      </c>
      <c r="AE33" s="92">
        <v>17425</v>
      </c>
      <c r="AF33" s="75">
        <v>15230</v>
      </c>
      <c r="AG33" s="94">
        <f t="shared" si="13"/>
        <v>87.4</v>
      </c>
      <c r="AH33" s="79">
        <v>15247</v>
      </c>
      <c r="AI33" s="95">
        <f t="shared" si="14"/>
        <v>87.5</v>
      </c>
      <c r="AJ33" s="75">
        <v>15299</v>
      </c>
      <c r="AK33" s="94">
        <f t="shared" si="15"/>
        <v>87.8</v>
      </c>
      <c r="AL33" s="25">
        <v>25900</v>
      </c>
      <c r="AM33" s="97">
        <v>12478</v>
      </c>
    </row>
    <row r="34" spans="1:39" x14ac:dyDescent="0.15">
      <c r="A34" s="104">
        <v>73</v>
      </c>
      <c r="B34" s="106" t="s">
        <v>29</v>
      </c>
      <c r="C34" s="68">
        <v>18286</v>
      </c>
      <c r="D34" s="79">
        <v>17361</v>
      </c>
      <c r="E34" s="77">
        <f t="shared" si="0"/>
        <v>94.9</v>
      </c>
      <c r="F34" s="75">
        <v>17236</v>
      </c>
      <c r="G34" s="71">
        <f t="shared" si="1"/>
        <v>94.3</v>
      </c>
      <c r="H34" s="25">
        <v>17205</v>
      </c>
      <c r="I34" s="71">
        <f t="shared" si="2"/>
        <v>94.1</v>
      </c>
      <c r="J34" s="26">
        <v>13725</v>
      </c>
      <c r="K34" s="81">
        <f t="shared" si="3"/>
        <v>100.1</v>
      </c>
      <c r="L34" s="79">
        <v>17396</v>
      </c>
      <c r="M34" s="71">
        <f t="shared" si="4"/>
        <v>95.1</v>
      </c>
      <c r="N34" s="25">
        <v>17509</v>
      </c>
      <c r="O34" s="77">
        <f t="shared" si="5"/>
        <v>95.8</v>
      </c>
      <c r="P34" s="83">
        <v>18351</v>
      </c>
      <c r="Q34" s="25">
        <v>18184</v>
      </c>
      <c r="R34" s="81">
        <f t="shared" si="6"/>
        <v>99.1</v>
      </c>
      <c r="S34" s="86">
        <v>16624</v>
      </c>
      <c r="T34" s="81">
        <f t="shared" si="7"/>
        <v>90.6</v>
      </c>
      <c r="U34" s="28">
        <v>70</v>
      </c>
      <c r="V34" s="71">
        <f t="shared" si="8"/>
        <v>0.38145060214702198</v>
      </c>
      <c r="W34" s="89">
        <v>238</v>
      </c>
      <c r="X34" s="122">
        <f t="shared" si="9"/>
        <v>1.2969320472998747</v>
      </c>
      <c r="Y34" s="75">
        <v>18401</v>
      </c>
      <c r="Z34" s="81">
        <f t="shared" si="10"/>
        <v>100.3</v>
      </c>
      <c r="AA34" s="79">
        <v>16723</v>
      </c>
      <c r="AB34" s="77">
        <f t="shared" si="11"/>
        <v>91.1</v>
      </c>
      <c r="AC34" s="75">
        <v>16765</v>
      </c>
      <c r="AD34" s="81">
        <f t="shared" si="12"/>
        <v>91.4</v>
      </c>
      <c r="AE34" s="92">
        <v>19998</v>
      </c>
      <c r="AF34" s="75">
        <v>17835</v>
      </c>
      <c r="AG34" s="94">
        <f t="shared" si="13"/>
        <v>89.2</v>
      </c>
      <c r="AH34" s="79">
        <v>18026</v>
      </c>
      <c r="AI34" s="95">
        <f t="shared" si="14"/>
        <v>90.1</v>
      </c>
      <c r="AJ34" s="75">
        <v>17631</v>
      </c>
      <c r="AK34" s="94">
        <f t="shared" si="15"/>
        <v>88.2</v>
      </c>
      <c r="AL34" s="25">
        <v>45550</v>
      </c>
      <c r="AM34" s="97">
        <v>11189</v>
      </c>
    </row>
    <row r="35" spans="1:39" x14ac:dyDescent="0.15">
      <c r="A35" s="104">
        <v>76</v>
      </c>
      <c r="B35" s="108" t="s">
        <v>76</v>
      </c>
      <c r="C35" s="68">
        <v>51379</v>
      </c>
      <c r="D35" s="79">
        <v>51981</v>
      </c>
      <c r="E35" s="77">
        <f t="shared" si="0"/>
        <v>101.2</v>
      </c>
      <c r="F35" s="75">
        <v>51790</v>
      </c>
      <c r="G35" s="71">
        <f t="shared" si="1"/>
        <v>100.8</v>
      </c>
      <c r="H35" s="25">
        <v>52278</v>
      </c>
      <c r="I35" s="71">
        <f t="shared" si="2"/>
        <v>101.7</v>
      </c>
      <c r="J35" s="26">
        <v>32324</v>
      </c>
      <c r="K35" s="81">
        <f t="shared" si="3"/>
        <v>83.9</v>
      </c>
      <c r="L35" s="79">
        <v>51938</v>
      </c>
      <c r="M35" s="71">
        <f t="shared" si="4"/>
        <v>101.1</v>
      </c>
      <c r="N35" s="25">
        <v>52468</v>
      </c>
      <c r="O35" s="77">
        <f t="shared" si="5"/>
        <v>102.1</v>
      </c>
      <c r="P35" s="83">
        <v>52858</v>
      </c>
      <c r="Q35" s="25">
        <v>52751</v>
      </c>
      <c r="R35" s="81">
        <f t="shared" si="6"/>
        <v>99.8</v>
      </c>
      <c r="S35" s="86">
        <v>51176</v>
      </c>
      <c r="T35" s="81">
        <f t="shared" si="7"/>
        <v>96.8</v>
      </c>
      <c r="U35" s="28">
        <v>1962</v>
      </c>
      <c r="V35" s="71">
        <f t="shared" si="8"/>
        <v>3.7118317000264862</v>
      </c>
      <c r="W35" s="89">
        <v>1905</v>
      </c>
      <c r="X35" s="122">
        <f t="shared" si="9"/>
        <v>3.6039956108819853</v>
      </c>
      <c r="Y35" s="75">
        <v>52766</v>
      </c>
      <c r="Z35" s="81">
        <f t="shared" si="10"/>
        <v>99.8</v>
      </c>
      <c r="AA35" s="79">
        <v>51449</v>
      </c>
      <c r="AB35" s="77">
        <f t="shared" si="11"/>
        <v>97.3</v>
      </c>
      <c r="AC35" s="75">
        <v>51404</v>
      </c>
      <c r="AD35" s="81">
        <f t="shared" si="12"/>
        <v>97.2</v>
      </c>
      <c r="AE35" s="92">
        <v>55526</v>
      </c>
      <c r="AF35" s="75">
        <v>53212</v>
      </c>
      <c r="AG35" s="94">
        <f t="shared" si="13"/>
        <v>95.8</v>
      </c>
      <c r="AH35" s="79">
        <v>54054</v>
      </c>
      <c r="AI35" s="95">
        <f t="shared" si="14"/>
        <v>97.3</v>
      </c>
      <c r="AJ35" s="75">
        <v>53352</v>
      </c>
      <c r="AK35" s="94">
        <f t="shared" si="15"/>
        <v>96.1</v>
      </c>
      <c r="AL35" s="25">
        <v>129202</v>
      </c>
      <c r="AM35" s="97">
        <v>31734</v>
      </c>
    </row>
    <row r="36" spans="1:39" x14ac:dyDescent="0.15">
      <c r="A36" s="104" t="s">
        <v>30</v>
      </c>
      <c r="B36" s="108" t="s">
        <v>31</v>
      </c>
      <c r="C36" s="68">
        <v>5113</v>
      </c>
      <c r="D36" s="79">
        <v>3958</v>
      </c>
      <c r="E36" s="77">
        <f t="shared" si="0"/>
        <v>77.400000000000006</v>
      </c>
      <c r="F36" s="75">
        <v>4586</v>
      </c>
      <c r="G36" s="71">
        <f t="shared" si="1"/>
        <v>89.7</v>
      </c>
      <c r="H36" s="25">
        <v>4287</v>
      </c>
      <c r="I36" s="71">
        <f t="shared" si="2"/>
        <v>83.8</v>
      </c>
      <c r="J36" s="26">
        <v>2977</v>
      </c>
      <c r="K36" s="81">
        <f t="shared" si="3"/>
        <v>77.599999999999994</v>
      </c>
      <c r="L36" s="79">
        <v>4523</v>
      </c>
      <c r="M36" s="71">
        <f t="shared" si="4"/>
        <v>88.5</v>
      </c>
      <c r="N36" s="25">
        <v>4151</v>
      </c>
      <c r="O36" s="77">
        <f t="shared" si="5"/>
        <v>81.2</v>
      </c>
      <c r="P36" s="83">
        <v>5113</v>
      </c>
      <c r="Q36" s="25">
        <v>4608</v>
      </c>
      <c r="R36" s="81">
        <f t="shared" si="6"/>
        <v>90.1</v>
      </c>
      <c r="S36" s="86">
        <v>3083</v>
      </c>
      <c r="T36" s="81">
        <f t="shared" si="7"/>
        <v>60.3</v>
      </c>
      <c r="U36" s="28">
        <v>117</v>
      </c>
      <c r="V36" s="71">
        <f t="shared" si="8"/>
        <v>2.2882847643262272</v>
      </c>
      <c r="W36" s="89">
        <v>251</v>
      </c>
      <c r="X36" s="122">
        <f t="shared" si="9"/>
        <v>4.909055349110111</v>
      </c>
      <c r="Y36" s="75">
        <v>4624</v>
      </c>
      <c r="Z36" s="81">
        <f t="shared" si="10"/>
        <v>90.4</v>
      </c>
      <c r="AA36" s="79">
        <v>3177</v>
      </c>
      <c r="AB36" s="77">
        <f t="shared" si="11"/>
        <v>62.1</v>
      </c>
      <c r="AC36" s="75">
        <v>3171</v>
      </c>
      <c r="AD36" s="81">
        <f t="shared" si="12"/>
        <v>62</v>
      </c>
      <c r="AE36" s="92">
        <v>6010</v>
      </c>
      <c r="AF36" s="75">
        <v>3914</v>
      </c>
      <c r="AG36" s="94">
        <f t="shared" si="13"/>
        <v>65.099999999999994</v>
      </c>
      <c r="AH36" s="79">
        <v>3927</v>
      </c>
      <c r="AI36" s="95">
        <f t="shared" si="14"/>
        <v>65.3</v>
      </c>
      <c r="AJ36" s="75">
        <v>3743</v>
      </c>
      <c r="AK36" s="94">
        <f t="shared" si="15"/>
        <v>62.3</v>
      </c>
      <c r="AL36" s="25">
        <v>5474</v>
      </c>
      <c r="AM36" s="97">
        <v>3951</v>
      </c>
    </row>
    <row r="37" spans="1:39" x14ac:dyDescent="0.15">
      <c r="A37" s="104">
        <v>97</v>
      </c>
      <c r="B37" s="108" t="s">
        <v>77</v>
      </c>
      <c r="C37" s="68">
        <v>828</v>
      </c>
      <c r="D37" s="79">
        <v>645</v>
      </c>
      <c r="E37" s="77">
        <f t="shared" si="0"/>
        <v>77.900000000000006</v>
      </c>
      <c r="F37" s="75">
        <v>779</v>
      </c>
      <c r="G37" s="71">
        <f t="shared" si="1"/>
        <v>94.1</v>
      </c>
      <c r="H37" s="25">
        <v>714</v>
      </c>
      <c r="I37" s="71">
        <f t="shared" si="2"/>
        <v>86.2</v>
      </c>
      <c r="J37" s="26">
        <v>428</v>
      </c>
      <c r="K37" s="81">
        <f t="shared" si="3"/>
        <v>68.900000000000006</v>
      </c>
      <c r="L37" s="79">
        <v>774</v>
      </c>
      <c r="M37" s="71">
        <f t="shared" si="4"/>
        <v>93.5</v>
      </c>
      <c r="N37" s="25">
        <v>712</v>
      </c>
      <c r="O37" s="77">
        <f t="shared" si="5"/>
        <v>86</v>
      </c>
      <c r="P37" s="83">
        <v>861</v>
      </c>
      <c r="Q37" s="25">
        <v>723</v>
      </c>
      <c r="R37" s="81">
        <f t="shared" si="6"/>
        <v>84</v>
      </c>
      <c r="S37" s="86">
        <v>757</v>
      </c>
      <c r="T37" s="81">
        <f t="shared" si="7"/>
        <v>87.9</v>
      </c>
      <c r="U37" s="28">
        <v>15</v>
      </c>
      <c r="V37" s="71">
        <f t="shared" si="8"/>
        <v>1.7421602787456445</v>
      </c>
      <c r="W37" s="89">
        <v>21</v>
      </c>
      <c r="X37" s="122">
        <f t="shared" si="9"/>
        <v>2.4390243902439024</v>
      </c>
      <c r="Y37" s="75">
        <v>731</v>
      </c>
      <c r="Z37" s="81">
        <f t="shared" si="10"/>
        <v>84.9</v>
      </c>
      <c r="AA37" s="79">
        <v>608</v>
      </c>
      <c r="AB37" s="77">
        <f t="shared" si="11"/>
        <v>70.599999999999994</v>
      </c>
      <c r="AC37" s="75">
        <v>610</v>
      </c>
      <c r="AD37" s="81">
        <f t="shared" si="12"/>
        <v>70.8</v>
      </c>
      <c r="AE37" s="92">
        <v>823</v>
      </c>
      <c r="AF37" s="75">
        <v>720</v>
      </c>
      <c r="AG37" s="94">
        <f t="shared" si="13"/>
        <v>87.5</v>
      </c>
      <c r="AH37" s="79">
        <v>708</v>
      </c>
      <c r="AI37" s="95">
        <f t="shared" si="14"/>
        <v>86</v>
      </c>
      <c r="AJ37" s="75">
        <v>719</v>
      </c>
      <c r="AK37" s="94">
        <f t="shared" si="15"/>
        <v>87.4</v>
      </c>
      <c r="AL37" s="25">
        <v>958</v>
      </c>
      <c r="AM37" s="97">
        <v>444</v>
      </c>
    </row>
    <row r="38" spans="1:39" x14ac:dyDescent="0.15">
      <c r="A38" s="110">
        <v>99</v>
      </c>
      <c r="B38" s="111" t="s">
        <v>32</v>
      </c>
      <c r="C38" s="69">
        <v>1841</v>
      </c>
      <c r="D38" s="80">
        <v>1267</v>
      </c>
      <c r="E38" s="77">
        <f t="shared" si="0"/>
        <v>68.8</v>
      </c>
      <c r="F38" s="76">
        <v>1865</v>
      </c>
      <c r="G38" s="71">
        <f t="shared" si="1"/>
        <v>101.3</v>
      </c>
      <c r="H38" s="65">
        <v>1588</v>
      </c>
      <c r="I38" s="71">
        <f t="shared" si="2"/>
        <v>86.3</v>
      </c>
      <c r="J38" s="66">
        <v>791</v>
      </c>
      <c r="K38" s="81">
        <f t="shared" si="3"/>
        <v>57.3</v>
      </c>
      <c r="L38" s="80">
        <v>1923</v>
      </c>
      <c r="M38" s="71">
        <f t="shared" si="4"/>
        <v>104.5</v>
      </c>
      <c r="N38" s="65">
        <v>1546</v>
      </c>
      <c r="O38" s="77">
        <f t="shared" si="5"/>
        <v>84</v>
      </c>
      <c r="P38" s="84">
        <v>1895</v>
      </c>
      <c r="Q38" s="65">
        <v>1817</v>
      </c>
      <c r="R38" s="81">
        <f t="shared" si="6"/>
        <v>95.9</v>
      </c>
      <c r="S38" s="87">
        <v>1842</v>
      </c>
      <c r="T38" s="81">
        <f t="shared" si="7"/>
        <v>97.2</v>
      </c>
      <c r="U38" s="67">
        <v>238</v>
      </c>
      <c r="V38" s="71">
        <f t="shared" si="8"/>
        <v>12.559366754617415</v>
      </c>
      <c r="W38" s="90">
        <v>185</v>
      </c>
      <c r="X38" s="122">
        <f t="shared" si="9"/>
        <v>9.7625329815303434</v>
      </c>
      <c r="Y38" s="76">
        <v>1819</v>
      </c>
      <c r="Z38" s="81">
        <f t="shared" si="10"/>
        <v>96</v>
      </c>
      <c r="AA38" s="80">
        <v>956</v>
      </c>
      <c r="AB38" s="77">
        <f t="shared" si="11"/>
        <v>50.4</v>
      </c>
      <c r="AC38" s="76">
        <v>945</v>
      </c>
      <c r="AD38" s="81">
        <f t="shared" si="12"/>
        <v>49.9</v>
      </c>
      <c r="AE38" s="93">
        <v>1874</v>
      </c>
      <c r="AF38" s="76">
        <v>1307</v>
      </c>
      <c r="AG38" s="94">
        <f t="shared" si="13"/>
        <v>69.7</v>
      </c>
      <c r="AH38" s="80">
        <v>1312</v>
      </c>
      <c r="AI38" s="95">
        <f t="shared" si="14"/>
        <v>70</v>
      </c>
      <c r="AJ38" s="76">
        <v>1280</v>
      </c>
      <c r="AK38" s="94">
        <f t="shared" si="15"/>
        <v>68.3</v>
      </c>
      <c r="AL38" s="65">
        <v>2322</v>
      </c>
      <c r="AM38" s="98">
        <v>1145</v>
      </c>
    </row>
    <row r="39" spans="1:39" ht="15" x14ac:dyDescent="0.2">
      <c r="A39" s="103"/>
      <c r="B39" s="112" t="s">
        <v>33</v>
      </c>
      <c r="C39" s="29">
        <f>SUM(C2:C38)</f>
        <v>713694</v>
      </c>
      <c r="D39" s="30">
        <f>SUM(D2:D38)</f>
        <v>660111</v>
      </c>
      <c r="E39" s="77">
        <f>ROUND(D39/$C39*100,1)</f>
        <v>92.5</v>
      </c>
      <c r="F39" s="30">
        <f>SUM(F2:F38)</f>
        <v>660066</v>
      </c>
      <c r="G39" s="71">
        <f>ROUND(F39/$C39*100,1)</f>
        <v>92.5</v>
      </c>
      <c r="H39" s="30">
        <f>SUM(H2:H38)</f>
        <v>659487</v>
      </c>
      <c r="I39" s="71">
        <f t="shared" si="2"/>
        <v>92.4</v>
      </c>
      <c r="J39" s="30">
        <f>SUM(J2:J38)</f>
        <v>437000</v>
      </c>
      <c r="K39" s="81">
        <f>ROUND(J39/($C39/12*9)*100,1)</f>
        <v>81.599999999999994</v>
      </c>
      <c r="L39" s="30">
        <f>SUM(L2:L38)</f>
        <v>669137</v>
      </c>
      <c r="M39" s="71">
        <f>ROUND(L39/$C39*100,1)</f>
        <v>93.8</v>
      </c>
      <c r="N39" s="30">
        <f>SUM(N2:N38)</f>
        <v>667493</v>
      </c>
      <c r="O39" s="77">
        <f>ROUND(N39/$C39*100,1)</f>
        <v>93.5</v>
      </c>
      <c r="P39" s="32">
        <f>SUM(P2:P38)</f>
        <v>727193</v>
      </c>
      <c r="Q39" s="30">
        <f>SUM(Q2:Q38)</f>
        <v>692174</v>
      </c>
      <c r="R39" s="81">
        <f>ROUND(Q39/$P39*100,1)</f>
        <v>95.2</v>
      </c>
      <c r="S39" s="30">
        <f>SUM(S2:S38)</f>
        <v>635314</v>
      </c>
      <c r="T39" s="81">
        <f>ROUND(S39/$P39*100,1)</f>
        <v>87.4</v>
      </c>
      <c r="U39" s="30">
        <f>SUM(U2:U38)</f>
        <v>13290</v>
      </c>
      <c r="V39" s="31">
        <f>U39/L39*100</f>
        <v>1.9861403569074794</v>
      </c>
      <c r="W39" s="30">
        <f>SUM(W2:W38)</f>
        <v>23379</v>
      </c>
      <c r="X39" s="122">
        <f>W39/P39*100</f>
        <v>3.2149649405316061</v>
      </c>
      <c r="Y39" s="30">
        <f>SUM(Y2:Y38)</f>
        <v>701725</v>
      </c>
      <c r="Z39" s="81">
        <f>ROUND(Y39/$P39*100,1)</f>
        <v>96.5</v>
      </c>
      <c r="AA39" s="30">
        <f>SUM(AA2:AA38)</f>
        <v>620203</v>
      </c>
      <c r="AB39" s="77">
        <f>ROUND(AA39/$P39*100,1)</f>
        <v>85.3</v>
      </c>
      <c r="AC39" s="30">
        <f>SUM(AC2:AC38)</f>
        <v>621201</v>
      </c>
      <c r="AD39" s="81">
        <f t="shared" si="12"/>
        <v>85.4</v>
      </c>
      <c r="AE39" s="33">
        <f>SUM(AE2:AE38)</f>
        <v>761215</v>
      </c>
      <c r="AF39" s="30">
        <f>SUM(AF2:AF38)</f>
        <v>669159</v>
      </c>
      <c r="AG39" s="94">
        <f>ROUND(AF39/$AE39*100,1)</f>
        <v>87.9</v>
      </c>
      <c r="AH39" s="30">
        <f>SUM(AH2:AH38)</f>
        <v>671029</v>
      </c>
      <c r="AI39" s="95">
        <f>ROUND(AH39/$AE39*100,1)</f>
        <v>88.2</v>
      </c>
      <c r="AJ39" s="30">
        <f>SUM(AJ2:AJ38)</f>
        <v>670402</v>
      </c>
      <c r="AK39" s="94">
        <f>ROUND(AJ39/$AE39*100,1)</f>
        <v>88.1</v>
      </c>
      <c r="AL39" s="34">
        <f>SUM(AL2:AL38)</f>
        <v>1522768</v>
      </c>
      <c r="AM39" s="35">
        <f>SUM(AM2:AM38)</f>
        <v>491652</v>
      </c>
    </row>
  </sheetData>
  <conditionalFormatting sqref="E2:E39">
    <cfRule type="cellIs" dxfId="125" priority="66" stopIfTrue="1" operator="greaterThanOrEqual">
      <formula>$C$53</formula>
    </cfRule>
    <cfRule type="cellIs" dxfId="124" priority="65" stopIfTrue="1" operator="between">
      <formula>$C$54</formula>
      <formula>$D$54</formula>
    </cfRule>
    <cfRule type="cellIs" dxfId="123" priority="64" stopIfTrue="1" operator="between">
      <formula>$C$55</formula>
      <formula>$D$55</formula>
    </cfRule>
    <cfRule type="cellIs" dxfId="122" priority="63" stopIfTrue="1" operator="between">
      <formula>$C$56</formula>
      <formula>$D$56</formula>
    </cfRule>
    <cfRule type="cellIs" dxfId="121" priority="62" stopIfTrue="1" operator="between">
      <formula>$C$57</formula>
      <formula>$D$57</formula>
    </cfRule>
    <cfRule type="cellIs" dxfId="120" priority="61" stopIfTrue="1" operator="between">
      <formula>$C$58</formula>
      <formula>$D$58</formula>
    </cfRule>
  </conditionalFormatting>
  <conditionalFormatting sqref="G2:G39 I2:I39">
    <cfRule type="cellIs" dxfId="119" priority="60" stopIfTrue="1" operator="greaterThanOrEqual">
      <formula>$C$53</formula>
    </cfRule>
    <cfRule type="cellIs" dxfId="118" priority="59" stopIfTrue="1" operator="between">
      <formula>$C$54</formula>
      <formula>$D$54</formula>
    </cfRule>
    <cfRule type="cellIs" dxfId="117" priority="58" stopIfTrue="1" operator="between">
      <formula>$C$55</formula>
      <formula>$D$55</formula>
    </cfRule>
    <cfRule type="cellIs" dxfId="116" priority="57" stopIfTrue="1" operator="between">
      <formula>$C$56</formula>
      <formula>$D$56</formula>
    </cfRule>
    <cfRule type="cellIs" dxfId="115" priority="56" stopIfTrue="1" operator="between">
      <formula>$C$57</formula>
      <formula>$D$57</formula>
    </cfRule>
    <cfRule type="cellIs" dxfId="114" priority="55" stopIfTrue="1" operator="between">
      <formula>$C$58</formula>
      <formula>$D$58</formula>
    </cfRule>
  </conditionalFormatting>
  <conditionalFormatting sqref="K2:K39">
    <cfRule type="cellIs" dxfId="113" priority="51" stopIfTrue="1" operator="between">
      <formula>$C$56</formula>
      <formula>$D$56</formula>
    </cfRule>
    <cfRule type="cellIs" dxfId="112" priority="53" stopIfTrue="1" operator="between">
      <formula>$C$54</formula>
      <formula>$D$54</formula>
    </cfRule>
    <cfRule type="cellIs" dxfId="111" priority="52" stopIfTrue="1" operator="between">
      <formula>$C$55</formula>
      <formula>$D$55</formula>
    </cfRule>
    <cfRule type="cellIs" dxfId="110" priority="54" stopIfTrue="1" operator="greaterThanOrEqual">
      <formula>$C$53</formula>
    </cfRule>
    <cfRule type="cellIs" dxfId="109" priority="50" stopIfTrue="1" operator="between">
      <formula>$C$57</formula>
      <formula>$D$57</formula>
    </cfRule>
    <cfRule type="cellIs" dxfId="108" priority="49" stopIfTrue="1" operator="between">
      <formula>$C$58</formula>
      <formula>$D$58</formula>
    </cfRule>
  </conditionalFormatting>
  <conditionalFormatting sqref="M2:M39 O2:O39">
    <cfRule type="cellIs" dxfId="107" priority="48" stopIfTrue="1" operator="greaterThanOrEqual">
      <formula>$C$53</formula>
    </cfRule>
    <cfRule type="cellIs" dxfId="106" priority="47" stopIfTrue="1" operator="between">
      <formula>$C$54</formula>
      <formula>$D$54</formula>
    </cfRule>
    <cfRule type="cellIs" dxfId="105" priority="46" stopIfTrue="1" operator="between">
      <formula>$C$55</formula>
      <formula>$D$55</formula>
    </cfRule>
    <cfRule type="cellIs" dxfId="104" priority="45" stopIfTrue="1" operator="between">
      <formula>$C$56</formula>
      <formula>$D$56</formula>
    </cfRule>
    <cfRule type="cellIs" dxfId="103" priority="44" stopIfTrue="1" operator="between">
      <formula>$C$57</formula>
      <formula>$D$57</formula>
    </cfRule>
    <cfRule type="cellIs" dxfId="102" priority="43" stopIfTrue="1" operator="between">
      <formula>$C$58</formula>
      <formula>$D$58</formula>
    </cfRule>
  </conditionalFormatting>
  <conditionalFormatting sqref="R2:R39">
    <cfRule type="cellIs" dxfId="101" priority="42" stopIfTrue="1" operator="greaterThanOrEqual">
      <formula>$C$53</formula>
    </cfRule>
    <cfRule type="cellIs" dxfId="100" priority="41" stopIfTrue="1" operator="between">
      <formula>$C$54</formula>
      <formula>$D$54</formula>
    </cfRule>
    <cfRule type="cellIs" dxfId="99" priority="40" stopIfTrue="1" operator="between">
      <formula>$C$55</formula>
      <formula>$D$55</formula>
    </cfRule>
    <cfRule type="cellIs" dxfId="98" priority="39" stopIfTrue="1" operator="between">
      <formula>$C$56</formula>
      <formula>$D$56</formula>
    </cfRule>
    <cfRule type="cellIs" dxfId="97" priority="38" stopIfTrue="1" operator="between">
      <formula>$C$57</formula>
      <formula>$D$57</formula>
    </cfRule>
    <cfRule type="cellIs" dxfId="96" priority="37" stopIfTrue="1" operator="between">
      <formula>$C$58</formula>
      <formula>$D$58</formula>
    </cfRule>
  </conditionalFormatting>
  <conditionalFormatting sqref="Z2:Z39">
    <cfRule type="cellIs" dxfId="95" priority="34" stopIfTrue="1" operator="between">
      <formula>$C$55</formula>
      <formula>$D$55</formula>
    </cfRule>
    <cfRule type="cellIs" dxfId="94" priority="32" stopIfTrue="1" operator="between">
      <formula>$C$57</formula>
      <formula>$D$57</formula>
    </cfRule>
    <cfRule type="cellIs" dxfId="93" priority="33" stopIfTrue="1" operator="between">
      <formula>$C$56</formula>
      <formula>$D$56</formula>
    </cfRule>
    <cfRule type="cellIs" dxfId="92" priority="31" stopIfTrue="1" operator="between">
      <formula>$C$58</formula>
      <formula>$D$58</formula>
    </cfRule>
    <cfRule type="cellIs" dxfId="91" priority="35" stopIfTrue="1" operator="between">
      <formula>$C$54</formula>
      <formula>$D$54</formula>
    </cfRule>
    <cfRule type="cellIs" dxfId="90" priority="36" stopIfTrue="1" operator="greaterThanOrEqual">
      <formula>$C$53</formula>
    </cfRule>
  </conditionalFormatting>
  <conditionalFormatting sqref="AB2:AB39">
    <cfRule type="cellIs" dxfId="89" priority="30" stopIfTrue="1" operator="greaterThanOrEqual">
      <formula>$C$53</formula>
    </cfRule>
    <cfRule type="cellIs" dxfId="88" priority="29" stopIfTrue="1" operator="between">
      <formula>$C$54</formula>
      <formula>$D$54</formula>
    </cfRule>
    <cfRule type="cellIs" dxfId="87" priority="28" stopIfTrue="1" operator="between">
      <formula>$C$55</formula>
      <formula>$D$55</formula>
    </cfRule>
    <cfRule type="cellIs" dxfId="86" priority="27" stopIfTrue="1" operator="between">
      <formula>$C$56</formula>
      <formula>$D$56</formula>
    </cfRule>
    <cfRule type="cellIs" dxfId="85" priority="26" stopIfTrue="1" operator="between">
      <formula>$C$57</formula>
      <formula>$D$57</formula>
    </cfRule>
    <cfRule type="cellIs" dxfId="84" priority="25" stopIfTrue="1" operator="between">
      <formula>$C$58</formula>
      <formula>$D$58</formula>
    </cfRule>
  </conditionalFormatting>
  <conditionalFormatting sqref="AD2:AD39">
    <cfRule type="cellIs" dxfId="83" priority="24" stopIfTrue="1" operator="greaterThanOrEqual">
      <formula>$C$53</formula>
    </cfRule>
    <cfRule type="cellIs" dxfId="82" priority="23" stopIfTrue="1" operator="between">
      <formula>$C$54</formula>
      <formula>$D$54</formula>
    </cfRule>
    <cfRule type="cellIs" dxfId="81" priority="22" stopIfTrue="1" operator="between">
      <formula>$C$55</formula>
      <formula>$D$55</formula>
    </cfRule>
    <cfRule type="cellIs" dxfId="80" priority="21" stopIfTrue="1" operator="between">
      <formula>$C$56</formula>
      <formula>$D$56</formula>
    </cfRule>
    <cfRule type="cellIs" dxfId="79" priority="20" stopIfTrue="1" operator="between">
      <formula>$C$57</formula>
      <formula>$D$57</formula>
    </cfRule>
    <cfRule type="cellIs" dxfId="78" priority="19" stopIfTrue="1" operator="between">
      <formula>$C$58</formula>
      <formula>$D$58</formula>
    </cfRule>
  </conditionalFormatting>
  <conditionalFormatting sqref="AG2:AG39">
    <cfRule type="cellIs" dxfId="77" priority="18" stopIfTrue="1" operator="greaterThanOrEqual">
      <formula>$C$53</formula>
    </cfRule>
    <cfRule type="cellIs" dxfId="76" priority="17" stopIfTrue="1" operator="between">
      <formula>$C$54</formula>
      <formula>$D$54</formula>
    </cfRule>
    <cfRule type="cellIs" dxfId="75" priority="16" stopIfTrue="1" operator="between">
      <formula>$C$55</formula>
      <formula>$D$55</formula>
    </cfRule>
    <cfRule type="cellIs" dxfId="74" priority="15" stopIfTrue="1" operator="between">
      <formula>$C$56</formula>
      <formula>$D$56</formula>
    </cfRule>
    <cfRule type="cellIs" dxfId="73" priority="14" stopIfTrue="1" operator="between">
      <formula>$C$57</formula>
      <formula>$D$57</formula>
    </cfRule>
    <cfRule type="cellIs" dxfId="72" priority="13" stopIfTrue="1" operator="between">
      <formula>$C$58</formula>
      <formula>$D$58</formula>
    </cfRule>
  </conditionalFormatting>
  <conditionalFormatting sqref="AI2:AI39">
    <cfRule type="cellIs" dxfId="71" priority="12" stopIfTrue="1" operator="greaterThanOrEqual">
      <formula>$C$53</formula>
    </cfRule>
    <cfRule type="cellIs" dxfId="70" priority="11" stopIfTrue="1" operator="between">
      <formula>$C$54</formula>
      <formula>$D$54</formula>
    </cfRule>
    <cfRule type="cellIs" dxfId="69" priority="10" stopIfTrue="1" operator="between">
      <formula>$C$55</formula>
      <formula>$D$55</formula>
    </cfRule>
    <cfRule type="cellIs" dxfId="68" priority="9" stopIfTrue="1" operator="between">
      <formula>$C$56</formula>
      <formula>$D$56</formula>
    </cfRule>
    <cfRule type="cellIs" dxfId="67" priority="8" stopIfTrue="1" operator="between">
      <formula>$C$57</formula>
      <formula>$D$57</formula>
    </cfRule>
    <cfRule type="cellIs" dxfId="66" priority="7" stopIfTrue="1" operator="between">
      <formula>$C$58</formula>
      <formula>$D$58</formula>
    </cfRule>
  </conditionalFormatting>
  <conditionalFormatting sqref="AK2:AK39">
    <cfRule type="cellIs" dxfId="65" priority="6" stopIfTrue="1" operator="greaterThanOrEqual">
      <formula>$C$53</formula>
    </cfRule>
    <cfRule type="cellIs" dxfId="64" priority="5" stopIfTrue="1" operator="between">
      <formula>$C$54</formula>
      <formula>$D$54</formula>
    </cfRule>
    <cfRule type="cellIs" dxfId="63" priority="4" stopIfTrue="1" operator="between">
      <formula>$C$55</formula>
      <formula>$D$55</formula>
    </cfRule>
    <cfRule type="cellIs" dxfId="62" priority="3" stopIfTrue="1" operator="between">
      <formula>$C$56</formula>
      <formula>$D$56</formula>
    </cfRule>
    <cfRule type="cellIs" dxfId="61" priority="2" stopIfTrue="1" operator="between">
      <formula>$C$57</formula>
      <formula>$D$57</formula>
    </cfRule>
    <cfRule type="cellIs" dxfId="60" priority="1" stopIfTrue="1" operator="between">
      <formula>$C$58</formula>
      <formula>$D$58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BB81-4A17-48C4-9F69-931DC572475E}">
  <dimension ref="A1:AM39"/>
  <sheetViews>
    <sheetView tabSelected="1" topLeftCell="C1" workbookViewId="0">
      <selection activeCell="J1" sqref="J1:J1048576"/>
    </sheetView>
  </sheetViews>
  <sheetFormatPr baseColWidth="10" defaultColWidth="8.83203125" defaultRowHeight="13" x14ac:dyDescent="0.15"/>
  <cols>
    <col min="1" max="1" width="6.6640625" bestFit="1" customWidth="1"/>
    <col min="2" max="2" width="21.6640625" bestFit="1" customWidth="1"/>
    <col min="3" max="3" width="27.5" bestFit="1" customWidth="1"/>
    <col min="4" max="4" width="31" bestFit="1" customWidth="1"/>
    <col min="5" max="5" width="32.5" bestFit="1" customWidth="1"/>
    <col min="6" max="6" width="27.6640625" bestFit="1" customWidth="1"/>
    <col min="7" max="7" width="29.33203125" bestFit="1" customWidth="1"/>
    <col min="8" max="8" width="27.6640625" bestFit="1" customWidth="1"/>
    <col min="9" max="9" width="29.33203125" bestFit="1" customWidth="1"/>
    <col min="10" max="10" width="38.5" bestFit="1" customWidth="1"/>
    <col min="11" max="11" width="39.5" bestFit="1" customWidth="1"/>
    <col min="12" max="12" width="31.5" bestFit="1" customWidth="1"/>
    <col min="13" max="13" width="33.33203125" bestFit="1" customWidth="1"/>
    <col min="14" max="14" width="32" bestFit="1" customWidth="1"/>
    <col min="15" max="15" width="33.6640625" bestFit="1" customWidth="1"/>
    <col min="16" max="16" width="24.1640625" bestFit="1" customWidth="1"/>
    <col min="17" max="17" width="20.83203125" bestFit="1" customWidth="1"/>
    <col min="18" max="18" width="22.6640625" bestFit="1" customWidth="1"/>
    <col min="19" max="19" width="10.5" bestFit="1" customWidth="1"/>
    <col min="20" max="20" width="12.33203125" bestFit="1" customWidth="1"/>
    <col min="21" max="21" width="24.83203125" bestFit="1" customWidth="1"/>
    <col min="22" max="22" width="26.5" bestFit="1" customWidth="1"/>
    <col min="23" max="23" width="23.6640625" bestFit="1" customWidth="1"/>
    <col min="24" max="24" width="25.5" bestFit="1" customWidth="1"/>
    <col min="25" max="25" width="9.5" bestFit="1" customWidth="1"/>
    <col min="26" max="26" width="11.1640625" bestFit="1" customWidth="1"/>
    <col min="27" max="27" width="25.1640625" bestFit="1" customWidth="1"/>
    <col min="28" max="28" width="27" bestFit="1" customWidth="1"/>
    <col min="29" max="29" width="25" bestFit="1" customWidth="1"/>
    <col min="30" max="30" width="26.83203125" bestFit="1" customWidth="1"/>
    <col min="31" max="31" width="22.1640625" bestFit="1" customWidth="1"/>
    <col min="32" max="32" width="12.5" bestFit="1" customWidth="1"/>
    <col min="33" max="33" width="14.1640625" bestFit="1" customWidth="1"/>
    <col min="34" max="34" width="12.33203125" bestFit="1" customWidth="1"/>
    <col min="35" max="35" width="14" bestFit="1" customWidth="1"/>
    <col min="36" max="36" width="17.1640625" bestFit="1" customWidth="1"/>
    <col min="37" max="37" width="19" bestFit="1" customWidth="1"/>
    <col min="38" max="38" width="21" bestFit="1" customWidth="1"/>
    <col min="39" max="39" width="32.5" bestFit="1" customWidth="1"/>
  </cols>
  <sheetData>
    <row r="1" spans="1:39" x14ac:dyDescent="0.15">
      <c r="A1" s="99" t="s">
        <v>0</v>
      </c>
      <c r="B1" s="100" t="s">
        <v>1</v>
      </c>
      <c r="C1" s="113" t="s">
        <v>34</v>
      </c>
      <c r="D1" s="114" t="s">
        <v>35</v>
      </c>
      <c r="E1" s="114" t="s">
        <v>36</v>
      </c>
      <c r="F1" s="114" t="s">
        <v>37</v>
      </c>
      <c r="G1" s="114" t="s">
        <v>38</v>
      </c>
      <c r="H1" s="114" t="s">
        <v>39</v>
      </c>
      <c r="I1" s="114" t="s">
        <v>40</v>
      </c>
      <c r="J1" s="114" t="s">
        <v>80</v>
      </c>
      <c r="K1" s="114" t="s">
        <v>41</v>
      </c>
      <c r="L1" s="114" t="s">
        <v>42</v>
      </c>
      <c r="M1" s="114" t="s">
        <v>43</v>
      </c>
      <c r="N1" s="114" t="s">
        <v>44</v>
      </c>
      <c r="O1" s="114" t="s">
        <v>45</v>
      </c>
      <c r="P1" s="114" t="s">
        <v>46</v>
      </c>
      <c r="Q1" s="114" t="s">
        <v>47</v>
      </c>
      <c r="R1" s="114" t="s">
        <v>48</v>
      </c>
      <c r="S1" s="114" t="s">
        <v>49</v>
      </c>
      <c r="T1" s="114" t="s">
        <v>50</v>
      </c>
      <c r="U1" s="114" t="s">
        <v>51</v>
      </c>
      <c r="V1" s="114" t="s">
        <v>52</v>
      </c>
      <c r="W1" s="114" t="s">
        <v>53</v>
      </c>
      <c r="X1" s="114" t="s">
        <v>54</v>
      </c>
      <c r="Y1" s="114" t="s">
        <v>78</v>
      </c>
      <c r="Z1" s="114" t="s">
        <v>79</v>
      </c>
      <c r="AA1" s="114" t="s">
        <v>55</v>
      </c>
      <c r="AB1" s="114" t="s">
        <v>56</v>
      </c>
      <c r="AC1" s="114" t="s">
        <v>57</v>
      </c>
      <c r="AD1" s="114" t="s">
        <v>58</v>
      </c>
      <c r="AE1" s="114" t="s">
        <v>59</v>
      </c>
      <c r="AF1" s="114" t="s">
        <v>60</v>
      </c>
      <c r="AG1" s="114" t="s">
        <v>61</v>
      </c>
      <c r="AH1" s="114" t="s">
        <v>62</v>
      </c>
      <c r="AI1" s="114" t="s">
        <v>63</v>
      </c>
      <c r="AJ1" s="114" t="s">
        <v>64</v>
      </c>
      <c r="AK1" s="114" t="s">
        <v>65</v>
      </c>
      <c r="AL1" s="114" t="s">
        <v>66</v>
      </c>
      <c r="AM1" s="114" t="s">
        <v>67</v>
      </c>
    </row>
    <row r="2" spans="1:39" x14ac:dyDescent="0.15">
      <c r="A2" s="101">
        <v>91</v>
      </c>
      <c r="B2" s="102" t="s">
        <v>2</v>
      </c>
      <c r="C2" s="55">
        <v>1611</v>
      </c>
      <c r="D2" s="57">
        <v>1468</v>
      </c>
      <c r="E2" s="56">
        <f t="shared" ref="E2:E39" si="0">ROUND(D2/$C2*100,1)</f>
        <v>91.1</v>
      </c>
      <c r="F2" s="57">
        <v>1424</v>
      </c>
      <c r="G2" s="56">
        <f t="shared" ref="G2:G39" si="1">ROUND(F2/$C2*100,1)</f>
        <v>88.4</v>
      </c>
      <c r="H2" s="57">
        <v>1472</v>
      </c>
      <c r="I2" s="56">
        <f t="shared" ref="I2:I39" si="2">ROUND(H2/$C2*100,1)</f>
        <v>91.4</v>
      </c>
      <c r="J2" s="57">
        <v>951</v>
      </c>
      <c r="K2" s="56">
        <f t="shared" ref="K2:K39" si="3">ROUND(J2/$C2*100,1)</f>
        <v>59</v>
      </c>
      <c r="L2" s="57">
        <v>1426</v>
      </c>
      <c r="M2" s="56">
        <f t="shared" ref="M2:M39" si="4">ROUND(L2/$C2*100,1)</f>
        <v>88.5</v>
      </c>
      <c r="N2" s="57">
        <v>1477</v>
      </c>
      <c r="O2" s="56">
        <f t="shared" ref="O2:O39" si="5">ROUND(N2/$C2*100,1)</f>
        <v>91.7</v>
      </c>
      <c r="P2" s="58">
        <v>1668</v>
      </c>
      <c r="Q2" s="57">
        <v>1545</v>
      </c>
      <c r="R2" s="59">
        <f t="shared" ref="R2:R39" si="6">ROUND(Q2/$P2*100,1)</f>
        <v>92.6</v>
      </c>
      <c r="S2" s="57">
        <v>1563</v>
      </c>
      <c r="T2" s="56">
        <f t="shared" ref="T2:T39" si="7">ROUND(S2/$P2*100,1)</f>
        <v>93.7</v>
      </c>
      <c r="U2" s="57">
        <v>9</v>
      </c>
      <c r="V2" s="56">
        <f t="shared" ref="V2:V39" si="8">U2/$P2*100</f>
        <v>0.53956834532374098</v>
      </c>
      <c r="W2" s="57">
        <v>43</v>
      </c>
      <c r="X2" s="121">
        <f t="shared" ref="X2:X39" si="9">W2/P2*100</f>
        <v>2.5779376498800959</v>
      </c>
      <c r="Y2" s="57">
        <v>1567</v>
      </c>
      <c r="Z2" s="56">
        <f t="shared" ref="Z2:Z39" si="10">ROUND(Y2/$P2*100,1)</f>
        <v>93.9</v>
      </c>
      <c r="AA2" s="57">
        <v>1308</v>
      </c>
      <c r="AB2" s="56">
        <f t="shared" ref="AB2:AB39" si="11">ROUND(AA2/$P2*100,1)</f>
        <v>78.400000000000006</v>
      </c>
      <c r="AC2" s="57">
        <v>1300</v>
      </c>
      <c r="AD2" s="56">
        <f t="shared" ref="AD2:AD39" si="12">ROUND(AC2/$P2*100,1)</f>
        <v>77.900000000000006</v>
      </c>
      <c r="AE2" s="60">
        <v>1870</v>
      </c>
      <c r="AF2" s="57">
        <v>1583</v>
      </c>
      <c r="AG2" s="61">
        <f t="shared" ref="AG2:AG39" si="13">ROUND(AF2/$AE2*100,1)</f>
        <v>84.7</v>
      </c>
      <c r="AH2" s="57">
        <v>1582</v>
      </c>
      <c r="AI2" s="61">
        <f t="shared" ref="AI2:AI39" si="14">ROUND(AH2/$AE2*100,1)</f>
        <v>84.6</v>
      </c>
      <c r="AJ2" s="57">
        <v>1583</v>
      </c>
      <c r="AK2" s="61">
        <f t="shared" ref="AK2:AK39" si="15">ROUND(AJ2/$AE2*100,1)</f>
        <v>84.7</v>
      </c>
      <c r="AL2" s="57">
        <v>1090</v>
      </c>
      <c r="AM2" s="57">
        <v>694</v>
      </c>
    </row>
    <row r="3" spans="1:39" x14ac:dyDescent="0.15">
      <c r="A3" s="104" t="s">
        <v>3</v>
      </c>
      <c r="B3" s="105" t="s">
        <v>4</v>
      </c>
      <c r="C3" s="55">
        <v>74381</v>
      </c>
      <c r="D3" s="36">
        <v>70732</v>
      </c>
      <c r="E3" s="56">
        <f t="shared" si="0"/>
        <v>95.1</v>
      </c>
      <c r="F3" s="36">
        <v>72362</v>
      </c>
      <c r="G3" s="56">
        <f t="shared" si="1"/>
        <v>97.3</v>
      </c>
      <c r="H3" s="36">
        <v>72006</v>
      </c>
      <c r="I3" s="56">
        <f t="shared" si="2"/>
        <v>96.8</v>
      </c>
      <c r="J3" s="36">
        <v>43606</v>
      </c>
      <c r="K3" s="56">
        <f t="shared" si="3"/>
        <v>58.6</v>
      </c>
      <c r="L3" s="36">
        <v>72634</v>
      </c>
      <c r="M3" s="56">
        <f t="shared" si="4"/>
        <v>97.7</v>
      </c>
      <c r="N3" s="36">
        <v>71754</v>
      </c>
      <c r="O3" s="56">
        <f t="shared" si="5"/>
        <v>96.5</v>
      </c>
      <c r="P3" s="27">
        <v>77622</v>
      </c>
      <c r="Q3" s="36">
        <v>73842</v>
      </c>
      <c r="R3" s="59">
        <f t="shared" si="6"/>
        <v>95.1</v>
      </c>
      <c r="S3" s="36">
        <v>69153</v>
      </c>
      <c r="T3" s="56">
        <f t="shared" si="7"/>
        <v>89.1</v>
      </c>
      <c r="U3" s="36">
        <v>582</v>
      </c>
      <c r="V3" s="56">
        <f t="shared" si="8"/>
        <v>0.74978743139831494</v>
      </c>
      <c r="W3" s="36">
        <v>4146</v>
      </c>
      <c r="X3" s="122">
        <f t="shared" si="9"/>
        <v>5.3412692277962437</v>
      </c>
      <c r="Y3" s="36">
        <v>74272</v>
      </c>
      <c r="Z3" s="56">
        <f t="shared" si="10"/>
        <v>95.7</v>
      </c>
      <c r="AA3" s="36">
        <v>69344</v>
      </c>
      <c r="AB3" s="56">
        <f t="shared" si="11"/>
        <v>89.3</v>
      </c>
      <c r="AC3" s="36">
        <v>69292</v>
      </c>
      <c r="AD3" s="56">
        <f t="shared" si="12"/>
        <v>89.3</v>
      </c>
      <c r="AE3" s="37">
        <v>84171</v>
      </c>
      <c r="AF3" s="36">
        <v>74256</v>
      </c>
      <c r="AG3" s="61">
        <f t="shared" si="13"/>
        <v>88.2</v>
      </c>
      <c r="AH3" s="36">
        <v>74083</v>
      </c>
      <c r="AI3" s="61">
        <f t="shared" si="14"/>
        <v>88</v>
      </c>
      <c r="AJ3" s="36">
        <v>74676</v>
      </c>
      <c r="AK3" s="61">
        <f t="shared" si="15"/>
        <v>88.7</v>
      </c>
      <c r="AL3" s="36">
        <v>236792</v>
      </c>
      <c r="AM3" s="36">
        <v>56014</v>
      </c>
    </row>
    <row r="4" spans="1:39" x14ac:dyDescent="0.15">
      <c r="A4" s="104">
        <v>81</v>
      </c>
      <c r="B4" s="106" t="s">
        <v>5</v>
      </c>
      <c r="C4" s="55">
        <v>4287</v>
      </c>
      <c r="D4" s="36">
        <v>4936</v>
      </c>
      <c r="E4" s="56">
        <f t="shared" si="0"/>
        <v>115.1</v>
      </c>
      <c r="F4" s="36">
        <v>5213</v>
      </c>
      <c r="G4" s="56">
        <f t="shared" si="1"/>
        <v>121.6</v>
      </c>
      <c r="H4" s="36">
        <v>5028</v>
      </c>
      <c r="I4" s="56">
        <f t="shared" si="2"/>
        <v>117.3</v>
      </c>
      <c r="J4" s="36">
        <v>2659</v>
      </c>
      <c r="K4" s="56">
        <f t="shared" si="3"/>
        <v>62</v>
      </c>
      <c r="L4" s="36">
        <v>5254</v>
      </c>
      <c r="M4" s="56">
        <f t="shared" si="4"/>
        <v>122.6</v>
      </c>
      <c r="N4" s="36">
        <v>5052</v>
      </c>
      <c r="O4" s="56">
        <f t="shared" si="5"/>
        <v>117.8</v>
      </c>
      <c r="P4" s="27">
        <v>4492</v>
      </c>
      <c r="Q4" s="36">
        <v>4884</v>
      </c>
      <c r="R4" s="59">
        <f t="shared" si="6"/>
        <v>108.7</v>
      </c>
      <c r="S4" s="36">
        <v>4972</v>
      </c>
      <c r="T4" s="56">
        <f t="shared" si="7"/>
        <v>110.7</v>
      </c>
      <c r="U4" s="36">
        <v>47</v>
      </c>
      <c r="V4" s="56">
        <f t="shared" si="8"/>
        <v>1.0463045414069456</v>
      </c>
      <c r="W4" s="36">
        <v>163</v>
      </c>
      <c r="X4" s="122">
        <f t="shared" si="9"/>
        <v>3.6286731967943013</v>
      </c>
      <c r="Y4" s="36">
        <v>4901</v>
      </c>
      <c r="Z4" s="56">
        <f t="shared" si="10"/>
        <v>109.1</v>
      </c>
      <c r="AA4" s="36">
        <v>4493</v>
      </c>
      <c r="AB4" s="56">
        <f t="shared" si="11"/>
        <v>100</v>
      </c>
      <c r="AC4" s="36">
        <v>4490</v>
      </c>
      <c r="AD4" s="56">
        <f t="shared" si="12"/>
        <v>100</v>
      </c>
      <c r="AE4" s="37">
        <v>4811</v>
      </c>
      <c r="AF4" s="36">
        <v>4325</v>
      </c>
      <c r="AG4" s="61">
        <f t="shared" si="13"/>
        <v>89.9</v>
      </c>
      <c r="AH4" s="36">
        <v>4325</v>
      </c>
      <c r="AI4" s="61">
        <f t="shared" si="14"/>
        <v>89.9</v>
      </c>
      <c r="AJ4" s="36">
        <v>4354</v>
      </c>
      <c r="AK4" s="61">
        <f t="shared" si="15"/>
        <v>90.5</v>
      </c>
      <c r="AL4" s="36">
        <v>3772</v>
      </c>
      <c r="AM4" s="36">
        <v>3139</v>
      </c>
    </row>
    <row r="5" spans="1:39" x14ac:dyDescent="0.15">
      <c r="A5" s="104" t="s">
        <v>6</v>
      </c>
      <c r="B5" s="106" t="s">
        <v>7</v>
      </c>
      <c r="C5" s="55">
        <v>19832</v>
      </c>
      <c r="D5" s="36">
        <v>20131</v>
      </c>
      <c r="E5" s="56">
        <f t="shared" si="0"/>
        <v>101.5</v>
      </c>
      <c r="F5" s="36">
        <v>19264</v>
      </c>
      <c r="G5" s="56">
        <f t="shared" si="1"/>
        <v>97.1</v>
      </c>
      <c r="H5" s="36">
        <v>19815</v>
      </c>
      <c r="I5" s="56">
        <f t="shared" si="2"/>
        <v>99.9</v>
      </c>
      <c r="J5" s="36">
        <v>10817</v>
      </c>
      <c r="K5" s="56">
        <f t="shared" si="3"/>
        <v>54.5</v>
      </c>
      <c r="L5" s="36">
        <v>19543</v>
      </c>
      <c r="M5" s="56">
        <f t="shared" si="4"/>
        <v>98.5</v>
      </c>
      <c r="N5" s="36">
        <v>20307</v>
      </c>
      <c r="O5" s="56">
        <f t="shared" si="5"/>
        <v>102.4</v>
      </c>
      <c r="P5" s="27">
        <v>20382</v>
      </c>
      <c r="Q5" s="36">
        <v>20556</v>
      </c>
      <c r="R5" s="59">
        <f t="shared" si="6"/>
        <v>100.9</v>
      </c>
      <c r="S5" s="36">
        <v>20539</v>
      </c>
      <c r="T5" s="56">
        <f t="shared" si="7"/>
        <v>100.8</v>
      </c>
      <c r="U5" s="36">
        <v>257</v>
      </c>
      <c r="V5" s="56">
        <f t="shared" si="8"/>
        <v>1.2609164949465215</v>
      </c>
      <c r="W5" s="36">
        <v>433</v>
      </c>
      <c r="X5" s="122">
        <f t="shared" si="9"/>
        <v>2.1244235109410261</v>
      </c>
      <c r="Y5" s="36">
        <v>20456</v>
      </c>
      <c r="Z5" s="56">
        <f t="shared" si="10"/>
        <v>100.4</v>
      </c>
      <c r="AA5" s="36">
        <v>21173</v>
      </c>
      <c r="AB5" s="56">
        <f t="shared" si="11"/>
        <v>103.9</v>
      </c>
      <c r="AC5" s="36">
        <v>20328</v>
      </c>
      <c r="AD5" s="56">
        <f t="shared" si="12"/>
        <v>99.7</v>
      </c>
      <c r="AE5" s="37">
        <v>21021</v>
      </c>
      <c r="AF5" s="36">
        <v>20355</v>
      </c>
      <c r="AG5" s="61">
        <f t="shared" si="13"/>
        <v>96.8</v>
      </c>
      <c r="AH5" s="36">
        <v>20395</v>
      </c>
      <c r="AI5" s="61">
        <f t="shared" si="14"/>
        <v>97</v>
      </c>
      <c r="AJ5" s="36">
        <v>20313</v>
      </c>
      <c r="AK5" s="61">
        <f t="shared" si="15"/>
        <v>96.6</v>
      </c>
      <c r="AL5" s="36">
        <v>8961</v>
      </c>
      <c r="AM5" s="36">
        <v>11419</v>
      </c>
    </row>
    <row r="6" spans="1:39" x14ac:dyDescent="0.15">
      <c r="A6" s="104" t="s">
        <v>8</v>
      </c>
      <c r="B6" s="107" t="s">
        <v>9</v>
      </c>
      <c r="C6" s="55">
        <v>20373</v>
      </c>
      <c r="D6" s="36">
        <v>19675</v>
      </c>
      <c r="E6" s="56">
        <f t="shared" si="0"/>
        <v>96.6</v>
      </c>
      <c r="F6" s="36">
        <v>20814</v>
      </c>
      <c r="G6" s="56">
        <f t="shared" si="1"/>
        <v>102.2</v>
      </c>
      <c r="H6" s="36">
        <v>20116</v>
      </c>
      <c r="I6" s="56">
        <f t="shared" si="2"/>
        <v>98.7</v>
      </c>
      <c r="J6" s="36">
        <v>12925</v>
      </c>
      <c r="K6" s="56">
        <f t="shared" si="3"/>
        <v>63.4</v>
      </c>
      <c r="L6" s="36">
        <v>21607</v>
      </c>
      <c r="M6" s="56">
        <f t="shared" si="4"/>
        <v>106.1</v>
      </c>
      <c r="N6" s="36">
        <v>20382</v>
      </c>
      <c r="O6" s="56">
        <f t="shared" si="5"/>
        <v>100</v>
      </c>
      <c r="P6" s="27">
        <v>21846</v>
      </c>
      <c r="Q6" s="36">
        <v>21326</v>
      </c>
      <c r="R6" s="59">
        <f t="shared" si="6"/>
        <v>97.6</v>
      </c>
      <c r="S6" s="36">
        <v>20765</v>
      </c>
      <c r="T6" s="56">
        <f t="shared" si="7"/>
        <v>95.1</v>
      </c>
      <c r="U6" s="36">
        <v>426</v>
      </c>
      <c r="V6" s="56">
        <f t="shared" si="8"/>
        <v>1.9500137324910738</v>
      </c>
      <c r="W6" s="36">
        <v>621</v>
      </c>
      <c r="X6" s="122">
        <f t="shared" si="9"/>
        <v>2.842625652293326</v>
      </c>
      <c r="Y6" s="36">
        <v>21380</v>
      </c>
      <c r="Z6" s="56">
        <f t="shared" si="10"/>
        <v>97.9</v>
      </c>
      <c r="AA6" s="36">
        <v>20887</v>
      </c>
      <c r="AB6" s="56">
        <f t="shared" si="11"/>
        <v>95.6</v>
      </c>
      <c r="AC6" s="36">
        <v>20977</v>
      </c>
      <c r="AD6" s="56">
        <f t="shared" si="12"/>
        <v>96</v>
      </c>
      <c r="AE6" s="37">
        <v>23033</v>
      </c>
      <c r="AF6" s="36">
        <v>21130</v>
      </c>
      <c r="AG6" s="61">
        <f t="shared" si="13"/>
        <v>91.7</v>
      </c>
      <c r="AH6" s="36">
        <v>21086</v>
      </c>
      <c r="AI6" s="61">
        <f t="shared" si="14"/>
        <v>91.5</v>
      </c>
      <c r="AJ6" s="36">
        <v>21282</v>
      </c>
      <c r="AK6" s="61">
        <f t="shared" si="15"/>
        <v>92.4</v>
      </c>
      <c r="AL6" s="36">
        <v>27053</v>
      </c>
      <c r="AM6" s="36">
        <v>14985</v>
      </c>
    </row>
    <row r="7" spans="1:39" x14ac:dyDescent="0.15">
      <c r="A7" s="104">
        <v>11</v>
      </c>
      <c r="B7" s="106" t="s">
        <v>68</v>
      </c>
      <c r="C7" s="55">
        <v>98914</v>
      </c>
      <c r="D7" s="36">
        <v>88353</v>
      </c>
      <c r="E7" s="56">
        <f t="shared" si="0"/>
        <v>89.3</v>
      </c>
      <c r="F7" s="36">
        <v>87488</v>
      </c>
      <c r="G7" s="56">
        <f t="shared" si="1"/>
        <v>88.4</v>
      </c>
      <c r="H7" s="36">
        <v>88027</v>
      </c>
      <c r="I7" s="56">
        <f t="shared" si="2"/>
        <v>89</v>
      </c>
      <c r="J7" s="36">
        <v>57566</v>
      </c>
      <c r="K7" s="56">
        <f t="shared" si="3"/>
        <v>58.2</v>
      </c>
      <c r="L7" s="36">
        <v>90283</v>
      </c>
      <c r="M7" s="56">
        <f t="shared" si="4"/>
        <v>91.3</v>
      </c>
      <c r="N7" s="36">
        <v>89444</v>
      </c>
      <c r="O7" s="56">
        <f t="shared" si="5"/>
        <v>90.4</v>
      </c>
      <c r="P7" s="27">
        <v>99134</v>
      </c>
      <c r="Q7" s="36">
        <v>91767</v>
      </c>
      <c r="R7" s="59">
        <f t="shared" si="6"/>
        <v>92.6</v>
      </c>
      <c r="S7" s="36">
        <v>80888</v>
      </c>
      <c r="T7" s="56">
        <f t="shared" si="7"/>
        <v>81.599999999999994</v>
      </c>
      <c r="U7" s="36">
        <v>4621</v>
      </c>
      <c r="V7" s="56">
        <f t="shared" si="8"/>
        <v>4.661367442048137</v>
      </c>
      <c r="W7" s="36">
        <v>11206</v>
      </c>
      <c r="X7" s="122">
        <f t="shared" si="9"/>
        <v>11.303891702140536</v>
      </c>
      <c r="Y7" s="36">
        <v>93252</v>
      </c>
      <c r="Z7" s="56">
        <f t="shared" si="10"/>
        <v>94.1</v>
      </c>
      <c r="AA7" s="36">
        <v>82008</v>
      </c>
      <c r="AB7" s="56">
        <f t="shared" si="11"/>
        <v>82.7</v>
      </c>
      <c r="AC7" s="36">
        <v>82072</v>
      </c>
      <c r="AD7" s="56">
        <f t="shared" si="12"/>
        <v>82.8</v>
      </c>
      <c r="AE7" s="37">
        <v>104159</v>
      </c>
      <c r="AF7" s="36">
        <v>97486</v>
      </c>
      <c r="AG7" s="61">
        <f t="shared" si="13"/>
        <v>93.6</v>
      </c>
      <c r="AH7" s="36">
        <v>98099</v>
      </c>
      <c r="AI7" s="61">
        <f t="shared" si="14"/>
        <v>94.2</v>
      </c>
      <c r="AJ7" s="36">
        <v>98596</v>
      </c>
      <c r="AK7" s="61">
        <f t="shared" si="15"/>
        <v>94.7</v>
      </c>
      <c r="AL7" s="36">
        <v>277670</v>
      </c>
      <c r="AM7" s="36">
        <v>70933</v>
      </c>
    </row>
    <row r="8" spans="1:39" x14ac:dyDescent="0.15">
      <c r="A8" s="104">
        <v>13</v>
      </c>
      <c r="B8" s="106" t="s">
        <v>10</v>
      </c>
      <c r="C8" s="55">
        <v>20480</v>
      </c>
      <c r="D8" s="36">
        <v>17497</v>
      </c>
      <c r="E8" s="56">
        <f t="shared" si="0"/>
        <v>85.4</v>
      </c>
      <c r="F8" s="36">
        <v>18196</v>
      </c>
      <c r="G8" s="56">
        <f t="shared" si="1"/>
        <v>88.8</v>
      </c>
      <c r="H8" s="36">
        <v>17945</v>
      </c>
      <c r="I8" s="56">
        <f t="shared" si="2"/>
        <v>87.6</v>
      </c>
      <c r="J8" s="36">
        <v>12375</v>
      </c>
      <c r="K8" s="56">
        <f t="shared" si="3"/>
        <v>60.4</v>
      </c>
      <c r="L8" s="36">
        <v>18209</v>
      </c>
      <c r="M8" s="56">
        <f t="shared" si="4"/>
        <v>88.9</v>
      </c>
      <c r="N8" s="36">
        <v>18038</v>
      </c>
      <c r="O8" s="56">
        <f t="shared" si="5"/>
        <v>88.1</v>
      </c>
      <c r="P8" s="27">
        <v>21034</v>
      </c>
      <c r="Q8" s="36">
        <v>18676</v>
      </c>
      <c r="R8" s="59">
        <f t="shared" si="6"/>
        <v>88.8</v>
      </c>
      <c r="S8" s="36">
        <v>17627</v>
      </c>
      <c r="T8" s="56">
        <f t="shared" si="7"/>
        <v>83.8</v>
      </c>
      <c r="U8" s="36">
        <v>193</v>
      </c>
      <c r="V8" s="56">
        <f t="shared" si="8"/>
        <v>0.9175620424075307</v>
      </c>
      <c r="W8" s="36">
        <v>328</v>
      </c>
      <c r="X8" s="122">
        <f t="shared" si="9"/>
        <v>1.5593800513454408</v>
      </c>
      <c r="Y8" s="36">
        <v>18801</v>
      </c>
      <c r="Z8" s="56">
        <f t="shared" si="10"/>
        <v>89.4</v>
      </c>
      <c r="AA8" s="36">
        <v>18284</v>
      </c>
      <c r="AB8" s="56">
        <f t="shared" si="11"/>
        <v>86.9</v>
      </c>
      <c r="AC8" s="36">
        <v>18296</v>
      </c>
      <c r="AD8" s="56">
        <f t="shared" si="12"/>
        <v>87</v>
      </c>
      <c r="AE8" s="37">
        <v>21859</v>
      </c>
      <c r="AF8" s="36">
        <v>17539</v>
      </c>
      <c r="AG8" s="61">
        <f t="shared" si="13"/>
        <v>80.2</v>
      </c>
      <c r="AH8" s="36">
        <v>17456</v>
      </c>
      <c r="AI8" s="61">
        <f t="shared" si="14"/>
        <v>79.900000000000006</v>
      </c>
      <c r="AJ8" s="36">
        <v>17299</v>
      </c>
      <c r="AK8" s="61">
        <f t="shared" si="15"/>
        <v>79.099999999999994</v>
      </c>
      <c r="AL8" s="36">
        <v>17191</v>
      </c>
      <c r="AM8" s="36">
        <v>13634</v>
      </c>
    </row>
    <row r="9" spans="1:39" x14ac:dyDescent="0.15">
      <c r="A9" s="104">
        <v>13001</v>
      </c>
      <c r="B9" s="107" t="s">
        <v>11</v>
      </c>
      <c r="C9" s="55">
        <v>18494</v>
      </c>
      <c r="D9" s="36">
        <v>16568</v>
      </c>
      <c r="E9" s="56">
        <f t="shared" si="0"/>
        <v>89.6</v>
      </c>
      <c r="F9" s="36">
        <v>17943</v>
      </c>
      <c r="G9" s="56">
        <f t="shared" si="1"/>
        <v>97</v>
      </c>
      <c r="H9" s="36">
        <v>17260</v>
      </c>
      <c r="I9" s="56">
        <f t="shared" si="2"/>
        <v>93.3</v>
      </c>
      <c r="J9" s="36">
        <v>11265</v>
      </c>
      <c r="K9" s="56">
        <f t="shared" si="3"/>
        <v>60.9</v>
      </c>
      <c r="L9" s="36">
        <v>18124</v>
      </c>
      <c r="M9" s="56">
        <f t="shared" si="4"/>
        <v>98</v>
      </c>
      <c r="N9" s="36">
        <v>17444</v>
      </c>
      <c r="O9" s="56">
        <f t="shared" si="5"/>
        <v>94.3</v>
      </c>
      <c r="P9" s="27">
        <v>18631</v>
      </c>
      <c r="Q9" s="36">
        <v>17082</v>
      </c>
      <c r="R9" s="59">
        <f t="shared" si="6"/>
        <v>91.7</v>
      </c>
      <c r="S9" s="36">
        <v>15710</v>
      </c>
      <c r="T9" s="56">
        <f t="shared" si="7"/>
        <v>84.3</v>
      </c>
      <c r="U9" s="36">
        <v>114</v>
      </c>
      <c r="V9" s="56">
        <f t="shared" si="8"/>
        <v>0.6118834201062745</v>
      </c>
      <c r="W9" s="36">
        <v>362</v>
      </c>
      <c r="X9" s="122">
        <f t="shared" si="9"/>
        <v>1.9429982287585208</v>
      </c>
      <c r="Y9" s="36">
        <v>17159</v>
      </c>
      <c r="Z9" s="56">
        <f t="shared" si="10"/>
        <v>92.1</v>
      </c>
      <c r="AA9" s="36">
        <v>15456</v>
      </c>
      <c r="AB9" s="56">
        <f t="shared" si="11"/>
        <v>83</v>
      </c>
      <c r="AC9" s="36">
        <v>15451</v>
      </c>
      <c r="AD9" s="56">
        <f t="shared" si="12"/>
        <v>82.9</v>
      </c>
      <c r="AE9" s="37">
        <v>18877</v>
      </c>
      <c r="AF9" s="36">
        <v>15939</v>
      </c>
      <c r="AG9" s="61">
        <f t="shared" si="13"/>
        <v>84.4</v>
      </c>
      <c r="AH9" s="36">
        <v>15859</v>
      </c>
      <c r="AI9" s="61">
        <f t="shared" si="14"/>
        <v>84</v>
      </c>
      <c r="AJ9" s="36">
        <v>16045</v>
      </c>
      <c r="AK9" s="61">
        <f t="shared" si="15"/>
        <v>85</v>
      </c>
      <c r="AL9" s="36">
        <v>24348</v>
      </c>
      <c r="AM9" s="36">
        <v>14300</v>
      </c>
    </row>
    <row r="10" spans="1:39" x14ac:dyDescent="0.15">
      <c r="A10" s="104">
        <v>15</v>
      </c>
      <c r="B10" s="108" t="s">
        <v>69</v>
      </c>
      <c r="C10" s="55">
        <v>13869</v>
      </c>
      <c r="D10" s="36">
        <v>13592</v>
      </c>
      <c r="E10" s="56">
        <f t="shared" si="0"/>
        <v>98</v>
      </c>
      <c r="F10" s="36">
        <v>13723</v>
      </c>
      <c r="G10" s="56">
        <f t="shared" si="1"/>
        <v>98.9</v>
      </c>
      <c r="H10" s="36">
        <v>13635</v>
      </c>
      <c r="I10" s="56">
        <f t="shared" si="2"/>
        <v>98.3</v>
      </c>
      <c r="J10" s="36">
        <v>9998</v>
      </c>
      <c r="K10" s="56">
        <f t="shared" si="3"/>
        <v>72.099999999999994</v>
      </c>
      <c r="L10" s="36">
        <v>13752</v>
      </c>
      <c r="M10" s="56">
        <f t="shared" si="4"/>
        <v>99.2</v>
      </c>
      <c r="N10" s="36">
        <v>13641</v>
      </c>
      <c r="O10" s="56">
        <f t="shared" si="5"/>
        <v>98.4</v>
      </c>
      <c r="P10" s="27">
        <v>15381</v>
      </c>
      <c r="Q10" s="36">
        <v>14331</v>
      </c>
      <c r="R10" s="59">
        <f t="shared" si="6"/>
        <v>93.2</v>
      </c>
      <c r="S10" s="36">
        <v>14397</v>
      </c>
      <c r="T10" s="56">
        <f t="shared" si="7"/>
        <v>93.6</v>
      </c>
      <c r="U10" s="36">
        <v>63</v>
      </c>
      <c r="V10" s="56">
        <f t="shared" si="8"/>
        <v>0.40959625511995323</v>
      </c>
      <c r="W10" s="36">
        <v>93</v>
      </c>
      <c r="X10" s="122">
        <f t="shared" si="9"/>
        <v>0.60464209089135945</v>
      </c>
      <c r="Y10" s="36">
        <v>14353</v>
      </c>
      <c r="Z10" s="56">
        <f t="shared" si="10"/>
        <v>93.3</v>
      </c>
      <c r="AA10" s="36">
        <v>14583</v>
      </c>
      <c r="AB10" s="56">
        <f t="shared" si="11"/>
        <v>94.8</v>
      </c>
      <c r="AC10" s="36">
        <v>14589</v>
      </c>
      <c r="AD10" s="56">
        <f t="shared" si="12"/>
        <v>94.9</v>
      </c>
      <c r="AE10" s="37">
        <v>17450</v>
      </c>
      <c r="AF10" s="36">
        <v>16229</v>
      </c>
      <c r="AG10" s="61">
        <f t="shared" si="13"/>
        <v>93</v>
      </c>
      <c r="AH10" s="36">
        <v>16234</v>
      </c>
      <c r="AI10" s="61">
        <f t="shared" si="14"/>
        <v>93</v>
      </c>
      <c r="AJ10" s="36">
        <v>16239</v>
      </c>
      <c r="AK10" s="61">
        <f t="shared" si="15"/>
        <v>93.1</v>
      </c>
      <c r="AL10" s="36">
        <v>48219</v>
      </c>
      <c r="AM10" s="36">
        <v>10427</v>
      </c>
    </row>
    <row r="11" spans="1:39" x14ac:dyDescent="0.15">
      <c r="A11" s="104">
        <v>17</v>
      </c>
      <c r="B11" s="108" t="s">
        <v>12</v>
      </c>
      <c r="C11" s="55">
        <v>9282</v>
      </c>
      <c r="D11" s="36">
        <v>8929</v>
      </c>
      <c r="E11" s="56">
        <f t="shared" si="0"/>
        <v>96.2</v>
      </c>
      <c r="F11" s="36">
        <v>8464</v>
      </c>
      <c r="G11" s="56">
        <f t="shared" si="1"/>
        <v>91.2</v>
      </c>
      <c r="H11" s="36">
        <v>8496</v>
      </c>
      <c r="I11" s="56">
        <f t="shared" si="2"/>
        <v>91.5</v>
      </c>
      <c r="J11" s="36">
        <v>6974</v>
      </c>
      <c r="K11" s="56">
        <f t="shared" si="3"/>
        <v>75.099999999999994</v>
      </c>
      <c r="L11" s="36">
        <v>8599</v>
      </c>
      <c r="M11" s="56">
        <f t="shared" si="4"/>
        <v>92.6</v>
      </c>
      <c r="N11" s="36">
        <v>8649</v>
      </c>
      <c r="O11" s="56">
        <f t="shared" si="5"/>
        <v>93.2</v>
      </c>
      <c r="P11" s="27">
        <v>9958</v>
      </c>
      <c r="Q11" s="36">
        <v>9611</v>
      </c>
      <c r="R11" s="59">
        <f t="shared" si="6"/>
        <v>96.5</v>
      </c>
      <c r="S11" s="36">
        <v>9339</v>
      </c>
      <c r="T11" s="56">
        <f t="shared" si="7"/>
        <v>93.8</v>
      </c>
      <c r="U11" s="36">
        <v>197</v>
      </c>
      <c r="V11" s="56">
        <f t="shared" si="8"/>
        <v>1.9783088973689495</v>
      </c>
      <c r="W11" s="36">
        <v>131</v>
      </c>
      <c r="X11" s="122">
        <f t="shared" si="9"/>
        <v>1.3155252058646314</v>
      </c>
      <c r="Y11" s="36">
        <v>9637</v>
      </c>
      <c r="Z11" s="56">
        <f t="shared" si="10"/>
        <v>96.8</v>
      </c>
      <c r="AA11" s="36">
        <v>9393</v>
      </c>
      <c r="AB11" s="56">
        <f t="shared" si="11"/>
        <v>94.3</v>
      </c>
      <c r="AC11" s="36">
        <v>9454</v>
      </c>
      <c r="AD11" s="56">
        <f t="shared" si="12"/>
        <v>94.9</v>
      </c>
      <c r="AE11" s="37">
        <v>10848</v>
      </c>
      <c r="AF11" s="36">
        <v>10029</v>
      </c>
      <c r="AG11" s="61">
        <f t="shared" si="13"/>
        <v>92.5</v>
      </c>
      <c r="AH11" s="36">
        <v>10102</v>
      </c>
      <c r="AI11" s="61">
        <f t="shared" si="14"/>
        <v>93.1</v>
      </c>
      <c r="AJ11" s="36">
        <v>10061</v>
      </c>
      <c r="AK11" s="61">
        <f t="shared" si="15"/>
        <v>92.7</v>
      </c>
      <c r="AL11" s="36">
        <v>38357</v>
      </c>
      <c r="AM11" s="36">
        <v>7151</v>
      </c>
    </row>
    <row r="12" spans="1:39" x14ac:dyDescent="0.15">
      <c r="A12" s="104">
        <v>18</v>
      </c>
      <c r="B12" s="106" t="s">
        <v>70</v>
      </c>
      <c r="C12" s="55">
        <v>7487</v>
      </c>
      <c r="D12" s="36">
        <v>6798</v>
      </c>
      <c r="E12" s="56">
        <f t="shared" si="0"/>
        <v>90.8</v>
      </c>
      <c r="F12" s="36">
        <v>7172</v>
      </c>
      <c r="G12" s="56">
        <f t="shared" si="1"/>
        <v>95.8</v>
      </c>
      <c r="H12" s="36">
        <v>7003</v>
      </c>
      <c r="I12" s="56">
        <f t="shared" si="2"/>
        <v>93.5</v>
      </c>
      <c r="J12" s="36">
        <v>4625</v>
      </c>
      <c r="K12" s="56">
        <f t="shared" si="3"/>
        <v>61.8</v>
      </c>
      <c r="L12" s="36">
        <v>7187</v>
      </c>
      <c r="M12" s="56">
        <f t="shared" si="4"/>
        <v>96</v>
      </c>
      <c r="N12" s="36">
        <v>7009</v>
      </c>
      <c r="O12" s="56">
        <f t="shared" si="5"/>
        <v>93.6</v>
      </c>
      <c r="P12" s="27">
        <v>7495</v>
      </c>
      <c r="Q12" s="36">
        <v>7033</v>
      </c>
      <c r="R12" s="59">
        <f t="shared" si="6"/>
        <v>93.8</v>
      </c>
      <c r="S12" s="36">
        <v>7293</v>
      </c>
      <c r="T12" s="56">
        <f t="shared" si="7"/>
        <v>97.3</v>
      </c>
      <c r="U12" s="36">
        <v>65</v>
      </c>
      <c r="V12" s="56">
        <f t="shared" si="8"/>
        <v>0.86724482988659102</v>
      </c>
      <c r="W12" s="36">
        <v>73</v>
      </c>
      <c r="X12" s="122">
        <f t="shared" si="9"/>
        <v>0.97398265510340221</v>
      </c>
      <c r="Y12" s="36">
        <v>7049</v>
      </c>
      <c r="Z12" s="56">
        <f t="shared" si="10"/>
        <v>94</v>
      </c>
      <c r="AA12" s="36">
        <v>6416</v>
      </c>
      <c r="AB12" s="56">
        <f t="shared" si="11"/>
        <v>85.6</v>
      </c>
      <c r="AC12" s="36">
        <v>6418</v>
      </c>
      <c r="AD12" s="56">
        <f t="shared" si="12"/>
        <v>85.6</v>
      </c>
      <c r="AE12" s="37">
        <v>8021</v>
      </c>
      <c r="AF12" s="36">
        <v>6834</v>
      </c>
      <c r="AG12" s="61">
        <f t="shared" si="13"/>
        <v>85.2</v>
      </c>
      <c r="AH12" s="36">
        <v>6835</v>
      </c>
      <c r="AI12" s="61">
        <f t="shared" si="14"/>
        <v>85.2</v>
      </c>
      <c r="AJ12" s="36">
        <v>6896</v>
      </c>
      <c r="AK12" s="61">
        <f t="shared" si="15"/>
        <v>86</v>
      </c>
      <c r="AL12" s="36">
        <v>9116</v>
      </c>
      <c r="AM12" s="36">
        <v>5212</v>
      </c>
    </row>
    <row r="13" spans="1:39" x14ac:dyDescent="0.15">
      <c r="A13" s="104">
        <v>85</v>
      </c>
      <c r="B13" s="108" t="s">
        <v>13</v>
      </c>
      <c r="C13" s="55">
        <v>6513</v>
      </c>
      <c r="D13" s="36">
        <v>6287</v>
      </c>
      <c r="E13" s="56">
        <f t="shared" si="0"/>
        <v>96.5</v>
      </c>
      <c r="F13" s="36">
        <v>6298</v>
      </c>
      <c r="G13" s="56">
        <f t="shared" si="1"/>
        <v>96.7</v>
      </c>
      <c r="H13" s="36">
        <v>6311</v>
      </c>
      <c r="I13" s="56">
        <f t="shared" si="2"/>
        <v>96.9</v>
      </c>
      <c r="J13" s="36">
        <v>4681</v>
      </c>
      <c r="K13" s="56">
        <f t="shared" si="3"/>
        <v>71.900000000000006</v>
      </c>
      <c r="L13" s="36">
        <v>6364</v>
      </c>
      <c r="M13" s="56">
        <f t="shared" si="4"/>
        <v>97.7</v>
      </c>
      <c r="N13" s="36">
        <v>6375</v>
      </c>
      <c r="O13" s="56">
        <f t="shared" si="5"/>
        <v>97.9</v>
      </c>
      <c r="P13" s="27">
        <v>6661</v>
      </c>
      <c r="Q13" s="36">
        <v>6460</v>
      </c>
      <c r="R13" s="59">
        <f t="shared" si="6"/>
        <v>97</v>
      </c>
      <c r="S13" s="36">
        <v>6625</v>
      </c>
      <c r="T13" s="56">
        <f t="shared" si="7"/>
        <v>99.5</v>
      </c>
      <c r="U13" s="36">
        <v>13</v>
      </c>
      <c r="V13" s="56">
        <f t="shared" si="8"/>
        <v>0.19516589100735626</v>
      </c>
      <c r="W13" s="36">
        <v>26</v>
      </c>
      <c r="X13" s="122">
        <f t="shared" si="9"/>
        <v>0.39033178201471252</v>
      </c>
      <c r="Y13" s="36">
        <v>6477</v>
      </c>
      <c r="Z13" s="56">
        <f t="shared" si="10"/>
        <v>97.2</v>
      </c>
      <c r="AA13" s="36">
        <v>6461</v>
      </c>
      <c r="AB13" s="56">
        <f t="shared" si="11"/>
        <v>97</v>
      </c>
      <c r="AC13" s="36">
        <v>6463</v>
      </c>
      <c r="AD13" s="56">
        <f t="shared" si="12"/>
        <v>97</v>
      </c>
      <c r="AE13" s="37">
        <v>7297</v>
      </c>
      <c r="AF13" s="36">
        <v>7027</v>
      </c>
      <c r="AG13" s="61">
        <f t="shared" si="13"/>
        <v>96.3</v>
      </c>
      <c r="AH13" s="36">
        <v>6980</v>
      </c>
      <c r="AI13" s="61">
        <f t="shared" si="14"/>
        <v>95.7</v>
      </c>
      <c r="AJ13" s="36">
        <v>7017</v>
      </c>
      <c r="AK13" s="61">
        <f t="shared" si="15"/>
        <v>96.2</v>
      </c>
      <c r="AL13" s="36">
        <v>7543</v>
      </c>
      <c r="AM13" s="36">
        <v>4833</v>
      </c>
    </row>
    <row r="14" spans="1:39" x14ac:dyDescent="0.15">
      <c r="A14" s="104">
        <v>19</v>
      </c>
      <c r="B14" s="106" t="s">
        <v>14</v>
      </c>
      <c r="C14" s="55">
        <v>21088</v>
      </c>
      <c r="D14" s="36">
        <v>19069</v>
      </c>
      <c r="E14" s="56">
        <f t="shared" si="0"/>
        <v>90.4</v>
      </c>
      <c r="F14" s="36">
        <v>18480</v>
      </c>
      <c r="G14" s="56">
        <f t="shared" si="1"/>
        <v>87.6</v>
      </c>
      <c r="H14" s="36">
        <v>18534</v>
      </c>
      <c r="I14" s="56">
        <f t="shared" si="2"/>
        <v>87.9</v>
      </c>
      <c r="J14" s="36">
        <v>14151</v>
      </c>
      <c r="K14" s="56">
        <f t="shared" si="3"/>
        <v>67.099999999999994</v>
      </c>
      <c r="L14" s="36">
        <v>18571</v>
      </c>
      <c r="M14" s="56">
        <f t="shared" si="4"/>
        <v>88.1</v>
      </c>
      <c r="N14" s="36">
        <v>18645</v>
      </c>
      <c r="O14" s="56">
        <f t="shared" si="5"/>
        <v>88.4</v>
      </c>
      <c r="P14" s="27">
        <v>22008</v>
      </c>
      <c r="Q14" s="36">
        <v>19923</v>
      </c>
      <c r="R14" s="59">
        <f t="shared" si="6"/>
        <v>90.5</v>
      </c>
      <c r="S14" s="36">
        <v>18985</v>
      </c>
      <c r="T14" s="56">
        <f t="shared" si="7"/>
        <v>86.3</v>
      </c>
      <c r="U14" s="36">
        <v>74</v>
      </c>
      <c r="V14" s="56">
        <f t="shared" si="8"/>
        <v>0.33624136677571792</v>
      </c>
      <c r="W14" s="36">
        <v>133</v>
      </c>
      <c r="X14" s="122">
        <f t="shared" si="9"/>
        <v>0.60432569974554706</v>
      </c>
      <c r="Y14" s="36">
        <v>19551</v>
      </c>
      <c r="Z14" s="56">
        <f t="shared" si="10"/>
        <v>88.8</v>
      </c>
      <c r="AA14" s="36">
        <v>19042</v>
      </c>
      <c r="AB14" s="56">
        <f t="shared" si="11"/>
        <v>86.5</v>
      </c>
      <c r="AC14" s="36">
        <v>18961</v>
      </c>
      <c r="AD14" s="56">
        <f t="shared" si="12"/>
        <v>86.2</v>
      </c>
      <c r="AE14" s="37">
        <v>22702</v>
      </c>
      <c r="AF14" s="36">
        <v>20256</v>
      </c>
      <c r="AG14" s="61">
        <f t="shared" si="13"/>
        <v>89.2</v>
      </c>
      <c r="AH14" s="36">
        <v>20182</v>
      </c>
      <c r="AI14" s="61">
        <f t="shared" si="14"/>
        <v>88.9</v>
      </c>
      <c r="AJ14" s="36">
        <v>20275</v>
      </c>
      <c r="AK14" s="61">
        <f t="shared" si="15"/>
        <v>89.3</v>
      </c>
      <c r="AL14" s="36">
        <v>47460</v>
      </c>
      <c r="AM14" s="36">
        <v>15052</v>
      </c>
    </row>
    <row r="15" spans="1:39" x14ac:dyDescent="0.15">
      <c r="A15" s="104">
        <v>20</v>
      </c>
      <c r="B15" s="106" t="s">
        <v>15</v>
      </c>
      <c r="C15" s="55">
        <v>22036</v>
      </c>
      <c r="D15" s="36">
        <v>22343</v>
      </c>
      <c r="E15" s="56">
        <f t="shared" si="0"/>
        <v>101.4</v>
      </c>
      <c r="F15" s="36">
        <v>23664</v>
      </c>
      <c r="G15" s="56">
        <f t="shared" si="1"/>
        <v>107.4</v>
      </c>
      <c r="H15" s="36">
        <v>23274</v>
      </c>
      <c r="I15" s="56">
        <f t="shared" si="2"/>
        <v>105.6</v>
      </c>
      <c r="J15" s="36">
        <v>15155</v>
      </c>
      <c r="K15" s="56">
        <f t="shared" si="3"/>
        <v>68.8</v>
      </c>
      <c r="L15" s="36">
        <v>23803</v>
      </c>
      <c r="M15" s="56">
        <f t="shared" si="4"/>
        <v>108</v>
      </c>
      <c r="N15" s="36">
        <v>23297</v>
      </c>
      <c r="O15" s="56">
        <f t="shared" si="5"/>
        <v>105.7</v>
      </c>
      <c r="P15" s="27">
        <v>22925</v>
      </c>
      <c r="Q15" s="36">
        <v>22649</v>
      </c>
      <c r="R15" s="59">
        <f t="shared" si="6"/>
        <v>98.8</v>
      </c>
      <c r="S15" s="36">
        <v>21348</v>
      </c>
      <c r="T15" s="56">
        <f t="shared" si="7"/>
        <v>93.1</v>
      </c>
      <c r="U15" s="36">
        <v>242</v>
      </c>
      <c r="V15" s="56">
        <f t="shared" si="8"/>
        <v>1.0556161395856052</v>
      </c>
      <c r="W15" s="36">
        <v>397</v>
      </c>
      <c r="X15" s="122">
        <f t="shared" si="9"/>
        <v>1.7317339149400219</v>
      </c>
      <c r="Y15" s="36">
        <v>22669</v>
      </c>
      <c r="Z15" s="56">
        <f t="shared" si="10"/>
        <v>98.9</v>
      </c>
      <c r="AA15" s="36">
        <v>20832</v>
      </c>
      <c r="AB15" s="56">
        <f t="shared" si="11"/>
        <v>90.9</v>
      </c>
      <c r="AC15" s="36">
        <v>20848</v>
      </c>
      <c r="AD15" s="56">
        <f t="shared" si="12"/>
        <v>90.9</v>
      </c>
      <c r="AE15" s="37">
        <v>24608</v>
      </c>
      <c r="AF15" s="36">
        <v>21523</v>
      </c>
      <c r="AG15" s="61">
        <f t="shared" si="13"/>
        <v>87.5</v>
      </c>
      <c r="AH15" s="36">
        <v>21488</v>
      </c>
      <c r="AI15" s="61">
        <f t="shared" si="14"/>
        <v>87.3</v>
      </c>
      <c r="AJ15" s="36">
        <v>21628</v>
      </c>
      <c r="AK15" s="61">
        <f t="shared" si="15"/>
        <v>87.9</v>
      </c>
      <c r="AL15" s="36">
        <v>30443</v>
      </c>
      <c r="AM15" s="36">
        <v>17623</v>
      </c>
    </row>
    <row r="16" spans="1:39" x14ac:dyDescent="0.15">
      <c r="A16" s="104">
        <v>25</v>
      </c>
      <c r="B16" s="106" t="s">
        <v>71</v>
      </c>
      <c r="C16" s="55">
        <v>10459</v>
      </c>
      <c r="D16" s="36">
        <v>8663</v>
      </c>
      <c r="E16" s="56">
        <f t="shared" si="0"/>
        <v>82.8</v>
      </c>
      <c r="F16" s="36">
        <v>9851</v>
      </c>
      <c r="G16" s="56">
        <f t="shared" si="1"/>
        <v>94.2</v>
      </c>
      <c r="H16" s="36">
        <v>9321</v>
      </c>
      <c r="I16" s="56">
        <f t="shared" si="2"/>
        <v>89.1</v>
      </c>
      <c r="J16" s="36">
        <v>5455</v>
      </c>
      <c r="K16" s="56">
        <f t="shared" si="3"/>
        <v>52.2</v>
      </c>
      <c r="L16" s="36">
        <v>9867</v>
      </c>
      <c r="M16" s="56">
        <f t="shared" si="4"/>
        <v>94.3</v>
      </c>
      <c r="N16" s="36">
        <v>9311</v>
      </c>
      <c r="O16" s="56">
        <f t="shared" si="5"/>
        <v>89</v>
      </c>
      <c r="P16" s="27">
        <v>11791</v>
      </c>
      <c r="Q16" s="36">
        <v>10158</v>
      </c>
      <c r="R16" s="59">
        <f t="shared" si="6"/>
        <v>86.2</v>
      </c>
      <c r="S16" s="36">
        <v>10426</v>
      </c>
      <c r="T16" s="56">
        <f t="shared" si="7"/>
        <v>88.4</v>
      </c>
      <c r="U16" s="36">
        <v>183</v>
      </c>
      <c r="V16" s="56">
        <f t="shared" si="8"/>
        <v>1.5520312102451022</v>
      </c>
      <c r="W16" s="36">
        <v>87</v>
      </c>
      <c r="X16" s="122">
        <f t="shared" si="9"/>
        <v>0.73785090323127811</v>
      </c>
      <c r="Y16" s="36">
        <v>10154</v>
      </c>
      <c r="Z16" s="56">
        <f t="shared" si="10"/>
        <v>86.1</v>
      </c>
      <c r="AA16" s="36">
        <v>7136</v>
      </c>
      <c r="AB16" s="56">
        <f t="shared" si="11"/>
        <v>60.5</v>
      </c>
      <c r="AC16" s="36">
        <v>7137</v>
      </c>
      <c r="AD16" s="56">
        <f t="shared" si="12"/>
        <v>60.5</v>
      </c>
      <c r="AE16" s="37">
        <v>12901</v>
      </c>
      <c r="AF16" s="36">
        <v>8208</v>
      </c>
      <c r="AG16" s="61">
        <f t="shared" si="13"/>
        <v>63.6</v>
      </c>
      <c r="AH16" s="36">
        <v>8207</v>
      </c>
      <c r="AI16" s="61">
        <f t="shared" si="14"/>
        <v>63.6</v>
      </c>
      <c r="AJ16" s="36">
        <v>8280</v>
      </c>
      <c r="AK16" s="61">
        <f t="shared" si="15"/>
        <v>64.2</v>
      </c>
      <c r="AL16" s="36">
        <v>7854</v>
      </c>
      <c r="AM16" s="36">
        <v>6098</v>
      </c>
    </row>
    <row r="17" spans="1:39" x14ac:dyDescent="0.15">
      <c r="A17" s="104">
        <v>23</v>
      </c>
      <c r="B17" s="106" t="s">
        <v>72</v>
      </c>
      <c r="C17" s="55">
        <v>30290</v>
      </c>
      <c r="D17" s="36">
        <v>26349</v>
      </c>
      <c r="E17" s="56">
        <f t="shared" si="0"/>
        <v>87</v>
      </c>
      <c r="F17" s="36">
        <v>26006</v>
      </c>
      <c r="G17" s="56">
        <f t="shared" si="1"/>
        <v>85.9</v>
      </c>
      <c r="H17" s="36">
        <v>25861</v>
      </c>
      <c r="I17" s="56">
        <f t="shared" si="2"/>
        <v>85.4</v>
      </c>
      <c r="J17" s="36">
        <v>18760</v>
      </c>
      <c r="K17" s="56">
        <f t="shared" si="3"/>
        <v>61.9</v>
      </c>
      <c r="L17" s="36">
        <v>26085</v>
      </c>
      <c r="M17" s="56">
        <f t="shared" si="4"/>
        <v>86.1</v>
      </c>
      <c r="N17" s="36">
        <v>25973</v>
      </c>
      <c r="O17" s="56">
        <f t="shared" si="5"/>
        <v>85.7</v>
      </c>
      <c r="P17" s="27">
        <v>30629</v>
      </c>
      <c r="Q17" s="36">
        <v>27134</v>
      </c>
      <c r="R17" s="59">
        <f t="shared" si="6"/>
        <v>88.6</v>
      </c>
      <c r="S17" s="36">
        <v>26749</v>
      </c>
      <c r="T17" s="56">
        <f t="shared" si="7"/>
        <v>87.3</v>
      </c>
      <c r="U17" s="36">
        <v>94</v>
      </c>
      <c r="V17" s="56">
        <f t="shared" si="8"/>
        <v>0.30689869078324467</v>
      </c>
      <c r="W17" s="36">
        <v>248</v>
      </c>
      <c r="X17" s="122">
        <f t="shared" si="9"/>
        <v>0.80969016291749663</v>
      </c>
      <c r="Y17" s="36">
        <v>27083</v>
      </c>
      <c r="Z17" s="56">
        <f t="shared" si="10"/>
        <v>88.4</v>
      </c>
      <c r="AA17" s="36">
        <v>26710</v>
      </c>
      <c r="AB17" s="56">
        <f t="shared" si="11"/>
        <v>87.2</v>
      </c>
      <c r="AC17" s="36">
        <v>26715</v>
      </c>
      <c r="AD17" s="56">
        <f t="shared" si="12"/>
        <v>87.2</v>
      </c>
      <c r="AE17" s="37">
        <v>31706</v>
      </c>
      <c r="AF17" s="36">
        <v>27099</v>
      </c>
      <c r="AG17" s="61">
        <f t="shared" si="13"/>
        <v>85.5</v>
      </c>
      <c r="AH17" s="36">
        <v>27041</v>
      </c>
      <c r="AI17" s="61">
        <f t="shared" si="14"/>
        <v>85.3</v>
      </c>
      <c r="AJ17" s="36">
        <v>27114</v>
      </c>
      <c r="AK17" s="61">
        <f t="shared" si="15"/>
        <v>85.5</v>
      </c>
      <c r="AL17" s="36">
        <v>24014</v>
      </c>
      <c r="AM17" s="36">
        <v>21026</v>
      </c>
    </row>
    <row r="18" spans="1:39" x14ac:dyDescent="0.15">
      <c r="A18" s="104">
        <v>25</v>
      </c>
      <c r="B18" s="106" t="s">
        <v>16</v>
      </c>
      <c r="C18" s="55">
        <v>33896</v>
      </c>
      <c r="D18" s="36">
        <v>32898</v>
      </c>
      <c r="E18" s="56">
        <f t="shared" si="0"/>
        <v>97.1</v>
      </c>
      <c r="F18" s="36">
        <v>31119</v>
      </c>
      <c r="G18" s="56">
        <f t="shared" si="1"/>
        <v>91.8</v>
      </c>
      <c r="H18" s="36">
        <v>31818</v>
      </c>
      <c r="I18" s="56">
        <f t="shared" si="2"/>
        <v>93.9</v>
      </c>
      <c r="J18" s="36">
        <v>21915</v>
      </c>
      <c r="K18" s="56">
        <f t="shared" si="3"/>
        <v>64.7</v>
      </c>
      <c r="L18" s="36">
        <v>31372</v>
      </c>
      <c r="M18" s="56">
        <f t="shared" si="4"/>
        <v>92.6</v>
      </c>
      <c r="N18" s="36">
        <v>31894</v>
      </c>
      <c r="O18" s="56">
        <f t="shared" si="5"/>
        <v>94.1</v>
      </c>
      <c r="P18" s="27">
        <v>35671</v>
      </c>
      <c r="Q18" s="36">
        <v>34486</v>
      </c>
      <c r="R18" s="59">
        <f t="shared" si="6"/>
        <v>96.7</v>
      </c>
      <c r="S18" s="36">
        <v>32166</v>
      </c>
      <c r="T18" s="56">
        <f t="shared" si="7"/>
        <v>90.2</v>
      </c>
      <c r="U18" s="36">
        <v>528</v>
      </c>
      <c r="V18" s="56">
        <f t="shared" si="8"/>
        <v>1.4801939951220879</v>
      </c>
      <c r="W18" s="36">
        <v>1289</v>
      </c>
      <c r="X18" s="122">
        <f t="shared" si="9"/>
        <v>3.6135796585461581</v>
      </c>
      <c r="Y18" s="36">
        <v>34576</v>
      </c>
      <c r="Z18" s="56">
        <f t="shared" si="10"/>
        <v>96.9</v>
      </c>
      <c r="AA18" s="36">
        <v>32612</v>
      </c>
      <c r="AB18" s="56">
        <f t="shared" si="11"/>
        <v>91.4</v>
      </c>
      <c r="AC18" s="36">
        <v>32705</v>
      </c>
      <c r="AD18" s="56">
        <f t="shared" si="12"/>
        <v>91.7</v>
      </c>
      <c r="AE18" s="37">
        <v>37992</v>
      </c>
      <c r="AF18" s="36">
        <v>36125</v>
      </c>
      <c r="AG18" s="61">
        <f t="shared" si="13"/>
        <v>95.1</v>
      </c>
      <c r="AH18" s="36">
        <v>35918</v>
      </c>
      <c r="AI18" s="61">
        <f t="shared" si="14"/>
        <v>94.5</v>
      </c>
      <c r="AJ18" s="36">
        <v>36238</v>
      </c>
      <c r="AK18" s="61">
        <f t="shared" si="15"/>
        <v>95.4</v>
      </c>
      <c r="AL18" s="36">
        <v>77880</v>
      </c>
      <c r="AM18" s="36">
        <v>22994</v>
      </c>
    </row>
    <row r="19" spans="1:39" x14ac:dyDescent="0.15">
      <c r="A19" s="104">
        <v>94</v>
      </c>
      <c r="B19" s="106" t="s">
        <v>73</v>
      </c>
      <c r="C19" s="55">
        <v>802</v>
      </c>
      <c r="D19" s="36">
        <v>874</v>
      </c>
      <c r="E19" s="56">
        <f t="shared" si="0"/>
        <v>109</v>
      </c>
      <c r="F19" s="36">
        <v>1029</v>
      </c>
      <c r="G19" s="56">
        <f t="shared" si="1"/>
        <v>128.30000000000001</v>
      </c>
      <c r="H19" s="36">
        <v>944</v>
      </c>
      <c r="I19" s="56">
        <f t="shared" si="2"/>
        <v>117.7</v>
      </c>
      <c r="J19" s="36">
        <v>306</v>
      </c>
      <c r="K19" s="56">
        <f t="shared" si="3"/>
        <v>38.200000000000003</v>
      </c>
      <c r="L19" s="36">
        <v>1042</v>
      </c>
      <c r="M19" s="56">
        <f t="shared" si="4"/>
        <v>129.9</v>
      </c>
      <c r="N19" s="36">
        <v>937</v>
      </c>
      <c r="O19" s="56">
        <f t="shared" si="5"/>
        <v>116.8</v>
      </c>
      <c r="P19" s="27">
        <v>970</v>
      </c>
      <c r="Q19" s="36">
        <v>954</v>
      </c>
      <c r="R19" s="59">
        <f t="shared" si="6"/>
        <v>98.4</v>
      </c>
      <c r="S19" s="36">
        <v>955</v>
      </c>
      <c r="T19" s="56">
        <f t="shared" si="7"/>
        <v>98.5</v>
      </c>
      <c r="U19" s="36">
        <v>42</v>
      </c>
      <c r="V19" s="56">
        <f t="shared" si="8"/>
        <v>4.3298969072164946</v>
      </c>
      <c r="W19" s="36">
        <v>78</v>
      </c>
      <c r="X19" s="122">
        <f t="shared" si="9"/>
        <v>8.0412371134020617</v>
      </c>
      <c r="Y19" s="36">
        <v>971</v>
      </c>
      <c r="Z19" s="56">
        <f t="shared" si="10"/>
        <v>100.1</v>
      </c>
      <c r="AA19" s="36">
        <v>689</v>
      </c>
      <c r="AB19" s="56">
        <f t="shared" si="11"/>
        <v>71</v>
      </c>
      <c r="AC19" s="36">
        <v>693</v>
      </c>
      <c r="AD19" s="56">
        <f t="shared" si="12"/>
        <v>71.400000000000006</v>
      </c>
      <c r="AE19" s="37">
        <v>902</v>
      </c>
      <c r="AF19" s="36">
        <v>812</v>
      </c>
      <c r="AG19" s="61">
        <f t="shared" si="13"/>
        <v>90</v>
      </c>
      <c r="AH19" s="36">
        <v>816</v>
      </c>
      <c r="AI19" s="61">
        <f t="shared" si="14"/>
        <v>90.5</v>
      </c>
      <c r="AJ19" s="36">
        <v>830</v>
      </c>
      <c r="AK19" s="61">
        <f t="shared" si="15"/>
        <v>92</v>
      </c>
      <c r="AL19" s="36">
        <v>1175</v>
      </c>
      <c r="AM19" s="36">
        <v>436</v>
      </c>
    </row>
    <row r="20" spans="1:39" x14ac:dyDescent="0.15">
      <c r="A20" s="104">
        <v>95</v>
      </c>
      <c r="B20" s="108" t="s">
        <v>17</v>
      </c>
      <c r="C20" s="55">
        <v>1316</v>
      </c>
      <c r="D20" s="36">
        <v>1354</v>
      </c>
      <c r="E20" s="56">
        <f t="shared" si="0"/>
        <v>102.9</v>
      </c>
      <c r="F20" s="36">
        <v>1381</v>
      </c>
      <c r="G20" s="56">
        <f t="shared" si="1"/>
        <v>104.9</v>
      </c>
      <c r="H20" s="36">
        <v>1395</v>
      </c>
      <c r="I20" s="56">
        <f t="shared" si="2"/>
        <v>106</v>
      </c>
      <c r="J20" s="36">
        <v>910</v>
      </c>
      <c r="K20" s="56">
        <f t="shared" si="3"/>
        <v>69.099999999999994</v>
      </c>
      <c r="L20" s="36">
        <v>1382</v>
      </c>
      <c r="M20" s="56">
        <f t="shared" si="4"/>
        <v>105</v>
      </c>
      <c r="N20" s="36">
        <v>1401</v>
      </c>
      <c r="O20" s="56">
        <f t="shared" si="5"/>
        <v>106.5</v>
      </c>
      <c r="P20" s="27">
        <v>1328</v>
      </c>
      <c r="Q20" s="36">
        <v>1346</v>
      </c>
      <c r="R20" s="59">
        <f t="shared" si="6"/>
        <v>101.4</v>
      </c>
      <c r="S20" s="36">
        <v>1372</v>
      </c>
      <c r="T20" s="56">
        <f t="shared" si="7"/>
        <v>103.3</v>
      </c>
      <c r="U20" s="36">
        <v>3</v>
      </c>
      <c r="V20" s="56">
        <f t="shared" si="8"/>
        <v>0.2259036144578313</v>
      </c>
      <c r="W20" s="36">
        <v>3</v>
      </c>
      <c r="X20" s="122">
        <f t="shared" si="9"/>
        <v>0.2259036144578313</v>
      </c>
      <c r="Y20" s="36">
        <v>1344</v>
      </c>
      <c r="Z20" s="56">
        <f t="shared" si="10"/>
        <v>101.2</v>
      </c>
      <c r="AA20" s="36">
        <v>1239</v>
      </c>
      <c r="AB20" s="56">
        <f t="shared" si="11"/>
        <v>93.3</v>
      </c>
      <c r="AC20" s="36">
        <v>1239</v>
      </c>
      <c r="AD20" s="56">
        <f t="shared" si="12"/>
        <v>93.3</v>
      </c>
      <c r="AE20" s="37">
        <v>1604</v>
      </c>
      <c r="AF20" s="36">
        <v>1254</v>
      </c>
      <c r="AG20" s="61">
        <f t="shared" si="13"/>
        <v>78.2</v>
      </c>
      <c r="AH20" s="36">
        <v>1255</v>
      </c>
      <c r="AI20" s="61">
        <f t="shared" si="14"/>
        <v>78.2</v>
      </c>
      <c r="AJ20" s="36">
        <v>1252</v>
      </c>
      <c r="AK20" s="61">
        <f t="shared" si="15"/>
        <v>78.099999999999994</v>
      </c>
      <c r="AL20" s="36">
        <v>1353</v>
      </c>
      <c r="AM20" s="36">
        <v>858</v>
      </c>
    </row>
    <row r="21" spans="1:39" x14ac:dyDescent="0.15">
      <c r="A21" s="104">
        <v>41</v>
      </c>
      <c r="B21" s="108" t="s">
        <v>18</v>
      </c>
      <c r="C21" s="55">
        <v>19108</v>
      </c>
      <c r="D21" s="36">
        <v>17640</v>
      </c>
      <c r="E21" s="56">
        <f t="shared" si="0"/>
        <v>92.3</v>
      </c>
      <c r="F21" s="36">
        <v>17352</v>
      </c>
      <c r="G21" s="56">
        <f t="shared" si="1"/>
        <v>90.8</v>
      </c>
      <c r="H21" s="36">
        <v>17400</v>
      </c>
      <c r="I21" s="56">
        <f t="shared" si="2"/>
        <v>91.1</v>
      </c>
      <c r="J21" s="36">
        <v>12358</v>
      </c>
      <c r="K21" s="56">
        <f t="shared" si="3"/>
        <v>64.7</v>
      </c>
      <c r="L21" s="36">
        <v>17453</v>
      </c>
      <c r="M21" s="56">
        <f t="shared" si="4"/>
        <v>91.3</v>
      </c>
      <c r="N21" s="36">
        <v>17466</v>
      </c>
      <c r="O21" s="56">
        <f t="shared" si="5"/>
        <v>91.4</v>
      </c>
      <c r="P21" s="27">
        <v>19740</v>
      </c>
      <c r="Q21" s="36">
        <v>18370</v>
      </c>
      <c r="R21" s="59">
        <f t="shared" si="6"/>
        <v>93.1</v>
      </c>
      <c r="S21" s="36">
        <v>17873</v>
      </c>
      <c r="T21" s="56">
        <f t="shared" si="7"/>
        <v>90.5</v>
      </c>
      <c r="U21" s="36">
        <v>70</v>
      </c>
      <c r="V21" s="56">
        <f t="shared" si="8"/>
        <v>0.3546099290780142</v>
      </c>
      <c r="W21" s="36">
        <v>128</v>
      </c>
      <c r="X21" s="122">
        <f t="shared" si="9"/>
        <v>0.64842958459979727</v>
      </c>
      <c r="Y21" s="36">
        <v>18415</v>
      </c>
      <c r="Z21" s="56">
        <f t="shared" si="10"/>
        <v>93.3</v>
      </c>
      <c r="AA21" s="36">
        <v>18084</v>
      </c>
      <c r="AB21" s="56">
        <f t="shared" si="11"/>
        <v>91.6</v>
      </c>
      <c r="AC21" s="36">
        <v>18084</v>
      </c>
      <c r="AD21" s="56">
        <f t="shared" si="12"/>
        <v>91.6</v>
      </c>
      <c r="AE21" s="37">
        <v>20558</v>
      </c>
      <c r="AF21" s="36">
        <v>19364</v>
      </c>
      <c r="AG21" s="61">
        <f t="shared" si="13"/>
        <v>94.2</v>
      </c>
      <c r="AH21" s="36">
        <v>19369</v>
      </c>
      <c r="AI21" s="61">
        <f t="shared" si="14"/>
        <v>94.2</v>
      </c>
      <c r="AJ21" s="36">
        <v>19415</v>
      </c>
      <c r="AK21" s="61">
        <f t="shared" si="15"/>
        <v>94.4</v>
      </c>
      <c r="AL21" s="36">
        <v>35606</v>
      </c>
      <c r="AM21" s="36">
        <v>14178</v>
      </c>
    </row>
    <row r="22" spans="1:39" x14ac:dyDescent="0.15">
      <c r="A22" s="104">
        <v>44</v>
      </c>
      <c r="B22" s="108" t="s">
        <v>19</v>
      </c>
      <c r="C22" s="55">
        <v>20021</v>
      </c>
      <c r="D22" s="36">
        <v>19161</v>
      </c>
      <c r="E22" s="56">
        <f t="shared" si="0"/>
        <v>95.7</v>
      </c>
      <c r="F22" s="36">
        <v>22582</v>
      </c>
      <c r="G22" s="56">
        <f t="shared" si="1"/>
        <v>112.8</v>
      </c>
      <c r="H22" s="36">
        <v>20889</v>
      </c>
      <c r="I22" s="56">
        <f t="shared" si="2"/>
        <v>104.3</v>
      </c>
      <c r="J22" s="36">
        <v>12162</v>
      </c>
      <c r="K22" s="56">
        <f t="shared" si="3"/>
        <v>60.7</v>
      </c>
      <c r="L22" s="36">
        <v>22632</v>
      </c>
      <c r="M22" s="56">
        <f t="shared" si="4"/>
        <v>113</v>
      </c>
      <c r="N22" s="36">
        <v>20633</v>
      </c>
      <c r="O22" s="56">
        <f t="shared" si="5"/>
        <v>103.1</v>
      </c>
      <c r="P22" s="27">
        <v>21194</v>
      </c>
      <c r="Q22" s="36">
        <v>20990</v>
      </c>
      <c r="R22" s="59">
        <f t="shared" si="6"/>
        <v>99</v>
      </c>
      <c r="S22" s="36">
        <v>15299</v>
      </c>
      <c r="T22" s="56">
        <f t="shared" si="7"/>
        <v>72.2</v>
      </c>
      <c r="U22" s="36">
        <v>720</v>
      </c>
      <c r="V22" s="56">
        <f t="shared" si="8"/>
        <v>3.3971878833632161</v>
      </c>
      <c r="W22" s="36">
        <v>2293</v>
      </c>
      <c r="X22" s="122">
        <f t="shared" si="9"/>
        <v>10.819099745210908</v>
      </c>
      <c r="Y22" s="36">
        <v>21049</v>
      </c>
      <c r="Z22" s="56">
        <f t="shared" si="10"/>
        <v>99.3</v>
      </c>
      <c r="AA22" s="36">
        <v>15454</v>
      </c>
      <c r="AB22" s="56">
        <f t="shared" si="11"/>
        <v>72.900000000000006</v>
      </c>
      <c r="AC22" s="36">
        <v>15298</v>
      </c>
      <c r="AD22" s="56">
        <f t="shared" si="12"/>
        <v>72.2</v>
      </c>
      <c r="AE22" s="37">
        <v>22189</v>
      </c>
      <c r="AF22" s="36">
        <v>18534</v>
      </c>
      <c r="AG22" s="61">
        <f t="shared" si="13"/>
        <v>83.5</v>
      </c>
      <c r="AH22" s="36">
        <v>18237</v>
      </c>
      <c r="AI22" s="61">
        <f t="shared" si="14"/>
        <v>82.2</v>
      </c>
      <c r="AJ22" s="36">
        <v>18464</v>
      </c>
      <c r="AK22" s="61">
        <f t="shared" si="15"/>
        <v>83.2</v>
      </c>
      <c r="AL22" s="36">
        <v>8073</v>
      </c>
      <c r="AM22" s="36">
        <v>11445</v>
      </c>
    </row>
    <row r="23" spans="1:39" x14ac:dyDescent="0.15">
      <c r="A23" s="104">
        <v>47</v>
      </c>
      <c r="B23" s="108" t="s">
        <v>20</v>
      </c>
      <c r="C23" s="55">
        <v>16542</v>
      </c>
      <c r="D23" s="36">
        <v>15460</v>
      </c>
      <c r="E23" s="56">
        <f t="shared" si="0"/>
        <v>93.5</v>
      </c>
      <c r="F23" s="36">
        <v>16411</v>
      </c>
      <c r="G23" s="56">
        <f t="shared" si="1"/>
        <v>99.2</v>
      </c>
      <c r="H23" s="36">
        <v>16147</v>
      </c>
      <c r="I23" s="56">
        <f t="shared" si="2"/>
        <v>97.6</v>
      </c>
      <c r="J23" s="36">
        <v>10276</v>
      </c>
      <c r="K23" s="56">
        <f t="shared" si="3"/>
        <v>62.1</v>
      </c>
      <c r="L23" s="36">
        <v>16321</v>
      </c>
      <c r="M23" s="56">
        <f t="shared" si="4"/>
        <v>98.7</v>
      </c>
      <c r="N23" s="36">
        <v>16043</v>
      </c>
      <c r="O23" s="56">
        <f t="shared" si="5"/>
        <v>97</v>
      </c>
      <c r="P23" s="27">
        <v>17244</v>
      </c>
      <c r="Q23" s="36">
        <v>16138</v>
      </c>
      <c r="R23" s="59">
        <f t="shared" si="6"/>
        <v>93.6</v>
      </c>
      <c r="S23" s="36">
        <v>16442</v>
      </c>
      <c r="T23" s="56">
        <f t="shared" si="7"/>
        <v>95.3</v>
      </c>
      <c r="U23" s="36">
        <v>181</v>
      </c>
      <c r="V23" s="56">
        <f t="shared" si="8"/>
        <v>1.0496404546508931</v>
      </c>
      <c r="W23" s="36">
        <v>408</v>
      </c>
      <c r="X23" s="122">
        <f t="shared" si="9"/>
        <v>2.3660403618649966</v>
      </c>
      <c r="Y23" s="36">
        <v>16130</v>
      </c>
      <c r="Z23" s="56">
        <f t="shared" si="10"/>
        <v>93.5</v>
      </c>
      <c r="AA23" s="36">
        <v>15067</v>
      </c>
      <c r="AB23" s="56">
        <f t="shared" si="11"/>
        <v>87.4</v>
      </c>
      <c r="AC23" s="36">
        <v>15169</v>
      </c>
      <c r="AD23" s="56">
        <f t="shared" si="12"/>
        <v>88</v>
      </c>
      <c r="AE23" s="37">
        <v>18145</v>
      </c>
      <c r="AF23" s="36">
        <v>15642</v>
      </c>
      <c r="AG23" s="61">
        <f t="shared" si="13"/>
        <v>86.2</v>
      </c>
      <c r="AH23" s="36">
        <v>15629</v>
      </c>
      <c r="AI23" s="61">
        <f t="shared" si="14"/>
        <v>86.1</v>
      </c>
      <c r="AJ23" s="36">
        <v>15439</v>
      </c>
      <c r="AK23" s="61">
        <f t="shared" si="15"/>
        <v>85.1</v>
      </c>
      <c r="AL23" s="36">
        <v>11737</v>
      </c>
      <c r="AM23" s="36">
        <v>12288</v>
      </c>
    </row>
    <row r="24" spans="1:39" x14ac:dyDescent="0.15">
      <c r="A24" s="104">
        <v>47001</v>
      </c>
      <c r="B24" s="107" t="s">
        <v>21</v>
      </c>
      <c r="C24" s="55">
        <v>8754</v>
      </c>
      <c r="D24" s="36">
        <v>8358</v>
      </c>
      <c r="E24" s="56">
        <f t="shared" si="0"/>
        <v>95.5</v>
      </c>
      <c r="F24" s="36">
        <v>9376</v>
      </c>
      <c r="G24" s="56">
        <f t="shared" si="1"/>
        <v>107.1</v>
      </c>
      <c r="H24" s="36">
        <v>8924</v>
      </c>
      <c r="I24" s="56">
        <f t="shared" si="2"/>
        <v>101.9</v>
      </c>
      <c r="J24" s="36">
        <v>4883</v>
      </c>
      <c r="K24" s="56">
        <f t="shared" si="3"/>
        <v>55.8</v>
      </c>
      <c r="L24" s="36">
        <v>9526</v>
      </c>
      <c r="M24" s="56">
        <f t="shared" si="4"/>
        <v>108.8</v>
      </c>
      <c r="N24" s="36">
        <v>8941</v>
      </c>
      <c r="O24" s="56">
        <f t="shared" si="5"/>
        <v>102.1</v>
      </c>
      <c r="P24" s="27">
        <v>8761</v>
      </c>
      <c r="Q24" s="36">
        <v>8275</v>
      </c>
      <c r="R24" s="59">
        <f t="shared" si="6"/>
        <v>94.5</v>
      </c>
      <c r="S24" s="36">
        <v>7389</v>
      </c>
      <c r="T24" s="56">
        <f t="shared" si="7"/>
        <v>84.3</v>
      </c>
      <c r="U24" s="36">
        <v>168</v>
      </c>
      <c r="V24" s="56">
        <f t="shared" si="8"/>
        <v>1.917589316288095</v>
      </c>
      <c r="W24" s="36">
        <v>376</v>
      </c>
      <c r="X24" s="122">
        <f t="shared" si="9"/>
        <v>4.291747517406689</v>
      </c>
      <c r="Y24" s="36">
        <v>8590</v>
      </c>
      <c r="Z24" s="56">
        <f t="shared" si="10"/>
        <v>98</v>
      </c>
      <c r="AA24" s="36">
        <v>7260</v>
      </c>
      <c r="AB24" s="56">
        <f t="shared" si="11"/>
        <v>82.9</v>
      </c>
      <c r="AC24" s="36">
        <v>7377</v>
      </c>
      <c r="AD24" s="56">
        <f t="shared" si="12"/>
        <v>84.2</v>
      </c>
      <c r="AE24" s="37">
        <v>9365</v>
      </c>
      <c r="AF24" s="36">
        <v>7853</v>
      </c>
      <c r="AG24" s="61">
        <f t="shared" si="13"/>
        <v>83.9</v>
      </c>
      <c r="AH24" s="36">
        <v>7685</v>
      </c>
      <c r="AI24" s="61">
        <f t="shared" si="14"/>
        <v>82.1</v>
      </c>
      <c r="AJ24" s="36">
        <v>7515</v>
      </c>
      <c r="AK24" s="61">
        <f t="shared" si="15"/>
        <v>80.2</v>
      </c>
      <c r="AL24" s="36">
        <v>9235</v>
      </c>
      <c r="AM24" s="36">
        <v>5718</v>
      </c>
    </row>
    <row r="25" spans="1:39" x14ac:dyDescent="0.15">
      <c r="A25" s="104">
        <v>50</v>
      </c>
      <c r="B25" s="106" t="s">
        <v>22</v>
      </c>
      <c r="C25" s="55">
        <v>15295</v>
      </c>
      <c r="D25" s="36">
        <v>14082</v>
      </c>
      <c r="E25" s="56">
        <f t="shared" si="0"/>
        <v>92.1</v>
      </c>
      <c r="F25" s="36">
        <v>14435</v>
      </c>
      <c r="G25" s="56">
        <f t="shared" si="1"/>
        <v>94.4</v>
      </c>
      <c r="H25" s="36">
        <v>14303</v>
      </c>
      <c r="I25" s="56">
        <f t="shared" si="2"/>
        <v>93.5</v>
      </c>
      <c r="J25" s="36">
        <v>7713</v>
      </c>
      <c r="K25" s="56">
        <f t="shared" si="3"/>
        <v>50.4</v>
      </c>
      <c r="L25" s="36">
        <v>14628</v>
      </c>
      <c r="M25" s="56">
        <f t="shared" si="4"/>
        <v>95.6</v>
      </c>
      <c r="N25" s="36">
        <v>14355</v>
      </c>
      <c r="O25" s="56">
        <f t="shared" si="5"/>
        <v>93.9</v>
      </c>
      <c r="P25" s="27">
        <v>15688</v>
      </c>
      <c r="Q25" s="36">
        <v>15009</v>
      </c>
      <c r="R25" s="59">
        <f t="shared" si="6"/>
        <v>95.7</v>
      </c>
      <c r="S25" s="36">
        <v>15142</v>
      </c>
      <c r="T25" s="56">
        <f t="shared" si="7"/>
        <v>96.5</v>
      </c>
      <c r="U25" s="36">
        <v>149</v>
      </c>
      <c r="V25" s="56">
        <f t="shared" si="8"/>
        <v>0.94977052524222327</v>
      </c>
      <c r="W25" s="36">
        <v>128</v>
      </c>
      <c r="X25" s="122">
        <f t="shared" si="9"/>
        <v>0.81591024987251404</v>
      </c>
      <c r="Y25" s="36">
        <v>14869</v>
      </c>
      <c r="Z25" s="56">
        <f t="shared" si="10"/>
        <v>94.8</v>
      </c>
      <c r="AA25" s="36">
        <v>13815</v>
      </c>
      <c r="AB25" s="56">
        <f t="shared" si="11"/>
        <v>88.1</v>
      </c>
      <c r="AC25" s="36">
        <v>13875</v>
      </c>
      <c r="AD25" s="56">
        <f t="shared" si="12"/>
        <v>88.4</v>
      </c>
      <c r="AE25" s="37">
        <v>16814</v>
      </c>
      <c r="AF25" s="36">
        <v>14841</v>
      </c>
      <c r="AG25" s="61">
        <f t="shared" si="13"/>
        <v>88.3</v>
      </c>
      <c r="AH25" s="36">
        <v>14914</v>
      </c>
      <c r="AI25" s="61">
        <f t="shared" si="14"/>
        <v>88.7</v>
      </c>
      <c r="AJ25" s="36">
        <v>14845</v>
      </c>
      <c r="AK25" s="61">
        <f t="shared" si="15"/>
        <v>88.3</v>
      </c>
      <c r="AL25" s="36">
        <v>20213</v>
      </c>
      <c r="AM25" s="36">
        <v>10789</v>
      </c>
    </row>
    <row r="26" spans="1:39" x14ac:dyDescent="0.15">
      <c r="A26" s="104">
        <v>52</v>
      </c>
      <c r="B26" s="108" t="s">
        <v>23</v>
      </c>
      <c r="C26" s="55">
        <v>20024</v>
      </c>
      <c r="D26" s="36">
        <v>17243</v>
      </c>
      <c r="E26" s="56">
        <f t="shared" si="0"/>
        <v>86.1</v>
      </c>
      <c r="F26" s="36">
        <v>17447</v>
      </c>
      <c r="G26" s="56">
        <f t="shared" si="1"/>
        <v>87.1</v>
      </c>
      <c r="H26" s="36">
        <v>17388</v>
      </c>
      <c r="I26" s="56">
        <f t="shared" si="2"/>
        <v>86.8</v>
      </c>
      <c r="J26" s="36">
        <v>12429</v>
      </c>
      <c r="K26" s="56">
        <f t="shared" si="3"/>
        <v>62.1</v>
      </c>
      <c r="L26" s="36">
        <v>17497</v>
      </c>
      <c r="M26" s="56">
        <f t="shared" si="4"/>
        <v>87.4</v>
      </c>
      <c r="N26" s="36">
        <v>17421</v>
      </c>
      <c r="O26" s="56">
        <f t="shared" si="5"/>
        <v>87</v>
      </c>
      <c r="P26" s="27">
        <v>20729</v>
      </c>
      <c r="Q26" s="36">
        <v>18356</v>
      </c>
      <c r="R26" s="59">
        <f t="shared" si="6"/>
        <v>88.6</v>
      </c>
      <c r="S26" s="36">
        <v>17366</v>
      </c>
      <c r="T26" s="56">
        <f t="shared" si="7"/>
        <v>83.8</v>
      </c>
      <c r="U26" s="36">
        <v>89</v>
      </c>
      <c r="V26" s="56">
        <f t="shared" si="8"/>
        <v>0.4293501857301365</v>
      </c>
      <c r="W26" s="36">
        <v>204</v>
      </c>
      <c r="X26" s="122">
        <f t="shared" si="9"/>
        <v>0.98412851560615555</v>
      </c>
      <c r="Y26" s="36">
        <v>18411</v>
      </c>
      <c r="Z26" s="56">
        <f t="shared" si="10"/>
        <v>88.8</v>
      </c>
      <c r="AA26" s="36">
        <v>17391</v>
      </c>
      <c r="AB26" s="56">
        <f t="shared" si="11"/>
        <v>83.9</v>
      </c>
      <c r="AC26" s="36">
        <v>17389</v>
      </c>
      <c r="AD26" s="56">
        <f t="shared" si="12"/>
        <v>83.9</v>
      </c>
      <c r="AE26" s="37">
        <v>22304</v>
      </c>
      <c r="AF26" s="36">
        <v>19070</v>
      </c>
      <c r="AG26" s="61">
        <f t="shared" si="13"/>
        <v>85.5</v>
      </c>
      <c r="AH26" s="36">
        <v>19069</v>
      </c>
      <c r="AI26" s="61">
        <f t="shared" si="14"/>
        <v>85.5</v>
      </c>
      <c r="AJ26" s="36">
        <v>19160</v>
      </c>
      <c r="AK26" s="61">
        <f t="shared" si="15"/>
        <v>85.9</v>
      </c>
      <c r="AL26" s="36">
        <v>67421</v>
      </c>
      <c r="AM26" s="36">
        <v>13686</v>
      </c>
    </row>
    <row r="27" spans="1:39" x14ac:dyDescent="0.15">
      <c r="A27" s="104">
        <v>54</v>
      </c>
      <c r="B27" s="109" t="s">
        <v>24</v>
      </c>
      <c r="C27" s="55">
        <v>22545</v>
      </c>
      <c r="D27" s="36">
        <v>22442</v>
      </c>
      <c r="E27" s="56">
        <f t="shared" si="0"/>
        <v>99.5</v>
      </c>
      <c r="F27" s="36">
        <v>23170</v>
      </c>
      <c r="G27" s="56">
        <f t="shared" si="1"/>
        <v>102.8</v>
      </c>
      <c r="H27" s="36">
        <v>22572</v>
      </c>
      <c r="I27" s="56">
        <f t="shared" si="2"/>
        <v>100.1</v>
      </c>
      <c r="J27" s="36">
        <v>14707</v>
      </c>
      <c r="K27" s="56">
        <f t="shared" si="3"/>
        <v>65.2</v>
      </c>
      <c r="L27" s="36">
        <v>23788</v>
      </c>
      <c r="M27" s="56">
        <f t="shared" si="4"/>
        <v>105.5</v>
      </c>
      <c r="N27" s="36">
        <v>22701</v>
      </c>
      <c r="O27" s="56">
        <f t="shared" si="5"/>
        <v>100.7</v>
      </c>
      <c r="P27" s="27">
        <v>22922</v>
      </c>
      <c r="Q27" s="36">
        <v>22433</v>
      </c>
      <c r="R27" s="59">
        <f t="shared" si="6"/>
        <v>97.9</v>
      </c>
      <c r="S27" s="36">
        <v>24433</v>
      </c>
      <c r="T27" s="56">
        <f t="shared" si="7"/>
        <v>106.6</v>
      </c>
      <c r="U27" s="36">
        <v>582</v>
      </c>
      <c r="V27" s="56">
        <f t="shared" si="8"/>
        <v>2.5390454585114739</v>
      </c>
      <c r="W27" s="36">
        <v>553</v>
      </c>
      <c r="X27" s="122">
        <f t="shared" si="9"/>
        <v>2.4125294476921733</v>
      </c>
      <c r="Y27" s="36">
        <v>22461</v>
      </c>
      <c r="Z27" s="56">
        <f t="shared" si="10"/>
        <v>98</v>
      </c>
      <c r="AA27" s="36">
        <v>18581</v>
      </c>
      <c r="AB27" s="56">
        <f t="shared" si="11"/>
        <v>81.099999999999994</v>
      </c>
      <c r="AC27" s="36">
        <v>18574</v>
      </c>
      <c r="AD27" s="56">
        <f t="shared" si="12"/>
        <v>81</v>
      </c>
      <c r="AE27" s="37">
        <v>23003</v>
      </c>
      <c r="AF27" s="36">
        <v>20368</v>
      </c>
      <c r="AG27" s="61">
        <f t="shared" si="13"/>
        <v>88.5</v>
      </c>
      <c r="AH27" s="36">
        <v>20290</v>
      </c>
      <c r="AI27" s="61">
        <f t="shared" si="14"/>
        <v>88.2</v>
      </c>
      <c r="AJ27" s="36">
        <v>20319</v>
      </c>
      <c r="AK27" s="61">
        <f t="shared" si="15"/>
        <v>88.3</v>
      </c>
      <c r="AL27" s="36">
        <v>51357</v>
      </c>
      <c r="AM27" s="36">
        <v>15959</v>
      </c>
    </row>
    <row r="28" spans="1:39" x14ac:dyDescent="0.15">
      <c r="A28" s="104">
        <v>86</v>
      </c>
      <c r="B28" s="108" t="s">
        <v>25</v>
      </c>
      <c r="C28" s="55">
        <v>4724</v>
      </c>
      <c r="D28" s="36">
        <v>4629</v>
      </c>
      <c r="E28" s="56">
        <f t="shared" si="0"/>
        <v>98</v>
      </c>
      <c r="F28" s="36">
        <v>4631</v>
      </c>
      <c r="G28" s="56">
        <f t="shared" si="1"/>
        <v>98</v>
      </c>
      <c r="H28" s="36">
        <v>4683</v>
      </c>
      <c r="I28" s="56">
        <f t="shared" si="2"/>
        <v>99.1</v>
      </c>
      <c r="J28" s="36">
        <v>2299</v>
      </c>
      <c r="K28" s="56">
        <f t="shared" si="3"/>
        <v>48.7</v>
      </c>
      <c r="L28" s="36">
        <v>4664</v>
      </c>
      <c r="M28" s="56">
        <f t="shared" si="4"/>
        <v>98.7</v>
      </c>
      <c r="N28" s="36">
        <v>4682</v>
      </c>
      <c r="O28" s="56">
        <f t="shared" si="5"/>
        <v>99.1</v>
      </c>
      <c r="P28" s="27">
        <v>4982</v>
      </c>
      <c r="Q28" s="36">
        <v>4785</v>
      </c>
      <c r="R28" s="59">
        <f t="shared" si="6"/>
        <v>96</v>
      </c>
      <c r="S28" s="36">
        <v>4932</v>
      </c>
      <c r="T28" s="56">
        <f t="shared" si="7"/>
        <v>99</v>
      </c>
      <c r="U28" s="36">
        <v>39</v>
      </c>
      <c r="V28" s="56">
        <f t="shared" si="8"/>
        <v>0.78281814532316341</v>
      </c>
      <c r="W28" s="36">
        <v>70</v>
      </c>
      <c r="X28" s="122">
        <f t="shared" si="9"/>
        <v>1.405058209554396</v>
      </c>
      <c r="Y28" s="36">
        <v>4820</v>
      </c>
      <c r="Z28" s="56">
        <f t="shared" si="10"/>
        <v>96.7</v>
      </c>
      <c r="AA28" s="36">
        <v>4578</v>
      </c>
      <c r="AB28" s="56">
        <f t="shared" si="11"/>
        <v>91.9</v>
      </c>
      <c r="AC28" s="36">
        <v>4579</v>
      </c>
      <c r="AD28" s="56">
        <f t="shared" si="12"/>
        <v>91.9</v>
      </c>
      <c r="AE28" s="37">
        <v>5461</v>
      </c>
      <c r="AF28" s="36">
        <v>4927</v>
      </c>
      <c r="AG28" s="61">
        <f t="shared" si="13"/>
        <v>90.2</v>
      </c>
      <c r="AH28" s="36">
        <v>4985</v>
      </c>
      <c r="AI28" s="61">
        <f t="shared" si="14"/>
        <v>91.3</v>
      </c>
      <c r="AJ28" s="36">
        <v>5000</v>
      </c>
      <c r="AK28" s="61">
        <f t="shared" si="15"/>
        <v>91.6</v>
      </c>
      <c r="AL28" s="36">
        <v>9035</v>
      </c>
      <c r="AM28" s="36">
        <v>2955</v>
      </c>
    </row>
    <row r="29" spans="1:39" x14ac:dyDescent="0.15">
      <c r="A29" s="104">
        <v>63</v>
      </c>
      <c r="B29" s="106" t="s">
        <v>74</v>
      </c>
      <c r="C29" s="55">
        <v>5600</v>
      </c>
      <c r="D29" s="36">
        <v>5177</v>
      </c>
      <c r="E29" s="56">
        <f t="shared" si="0"/>
        <v>92.4</v>
      </c>
      <c r="F29" s="36">
        <v>5174</v>
      </c>
      <c r="G29" s="56">
        <f t="shared" si="1"/>
        <v>92.4</v>
      </c>
      <c r="H29" s="36">
        <v>5220</v>
      </c>
      <c r="I29" s="56">
        <f t="shared" si="2"/>
        <v>93.2</v>
      </c>
      <c r="J29" s="36">
        <v>3514</v>
      </c>
      <c r="K29" s="56">
        <f t="shared" si="3"/>
        <v>62.8</v>
      </c>
      <c r="L29" s="36">
        <v>5326</v>
      </c>
      <c r="M29" s="56">
        <f t="shared" si="4"/>
        <v>95.1</v>
      </c>
      <c r="N29" s="36">
        <v>5282</v>
      </c>
      <c r="O29" s="56">
        <f t="shared" si="5"/>
        <v>94.3</v>
      </c>
      <c r="P29" s="27">
        <v>5784</v>
      </c>
      <c r="Q29" s="36">
        <v>5523</v>
      </c>
      <c r="R29" s="59">
        <f t="shared" si="6"/>
        <v>95.5</v>
      </c>
      <c r="S29" s="36">
        <v>5492</v>
      </c>
      <c r="T29" s="56">
        <f t="shared" si="7"/>
        <v>95</v>
      </c>
      <c r="U29" s="36">
        <v>17</v>
      </c>
      <c r="V29" s="56">
        <f t="shared" si="8"/>
        <v>0.29391424619640388</v>
      </c>
      <c r="W29" s="36">
        <v>39</v>
      </c>
      <c r="X29" s="122">
        <f t="shared" si="9"/>
        <v>0.67427385892116187</v>
      </c>
      <c r="Y29" s="36">
        <v>5519</v>
      </c>
      <c r="Z29" s="56">
        <f t="shared" si="10"/>
        <v>95.4</v>
      </c>
      <c r="AA29" s="36">
        <v>5478</v>
      </c>
      <c r="AB29" s="56">
        <f t="shared" si="11"/>
        <v>94.7</v>
      </c>
      <c r="AC29" s="36">
        <v>5483</v>
      </c>
      <c r="AD29" s="56">
        <f t="shared" si="12"/>
        <v>94.8</v>
      </c>
      <c r="AE29" s="37">
        <v>6398</v>
      </c>
      <c r="AF29" s="36">
        <v>5740</v>
      </c>
      <c r="AG29" s="61">
        <f t="shared" si="13"/>
        <v>89.7</v>
      </c>
      <c r="AH29" s="36">
        <v>5698</v>
      </c>
      <c r="AI29" s="61">
        <f t="shared" si="14"/>
        <v>89.1</v>
      </c>
      <c r="AJ29" s="36">
        <v>5695</v>
      </c>
      <c r="AK29" s="61">
        <f t="shared" si="15"/>
        <v>89</v>
      </c>
      <c r="AL29" s="36">
        <v>23310</v>
      </c>
      <c r="AM29" s="36">
        <v>3992</v>
      </c>
    </row>
    <row r="30" spans="1:39" x14ac:dyDescent="0.15">
      <c r="A30" s="104">
        <v>66</v>
      </c>
      <c r="B30" s="106" t="s">
        <v>26</v>
      </c>
      <c r="C30" s="55">
        <v>10258</v>
      </c>
      <c r="D30" s="36">
        <v>10122</v>
      </c>
      <c r="E30" s="56">
        <f t="shared" si="0"/>
        <v>98.7</v>
      </c>
      <c r="F30" s="36">
        <v>10061</v>
      </c>
      <c r="G30" s="56">
        <f t="shared" si="1"/>
        <v>98.1</v>
      </c>
      <c r="H30" s="36">
        <v>10058</v>
      </c>
      <c r="I30" s="56">
        <f t="shared" si="2"/>
        <v>98.1</v>
      </c>
      <c r="J30" s="36">
        <v>6161</v>
      </c>
      <c r="K30" s="56">
        <f t="shared" si="3"/>
        <v>60.1</v>
      </c>
      <c r="L30" s="36">
        <v>10151</v>
      </c>
      <c r="M30" s="56">
        <f t="shared" si="4"/>
        <v>99</v>
      </c>
      <c r="N30" s="36">
        <v>10089</v>
      </c>
      <c r="O30" s="56">
        <f t="shared" si="5"/>
        <v>98.4</v>
      </c>
      <c r="P30" s="27">
        <v>10714</v>
      </c>
      <c r="Q30" s="36">
        <v>10612</v>
      </c>
      <c r="R30" s="59">
        <f t="shared" si="6"/>
        <v>99</v>
      </c>
      <c r="S30" s="36">
        <v>10145</v>
      </c>
      <c r="T30" s="56">
        <f t="shared" si="7"/>
        <v>94.7</v>
      </c>
      <c r="U30" s="36">
        <v>237</v>
      </c>
      <c r="V30" s="56">
        <f t="shared" si="8"/>
        <v>2.2120589882396864</v>
      </c>
      <c r="W30" s="36">
        <v>326</v>
      </c>
      <c r="X30" s="122">
        <f t="shared" si="9"/>
        <v>3.0427478066081761</v>
      </c>
      <c r="Y30" s="36">
        <v>10946</v>
      </c>
      <c r="Z30" s="56">
        <f t="shared" si="10"/>
        <v>102.2</v>
      </c>
      <c r="AA30" s="36">
        <v>10540</v>
      </c>
      <c r="AB30" s="56">
        <f t="shared" si="11"/>
        <v>98.4</v>
      </c>
      <c r="AC30" s="36">
        <v>10614</v>
      </c>
      <c r="AD30" s="56">
        <f t="shared" si="12"/>
        <v>99.1</v>
      </c>
      <c r="AE30" s="37">
        <v>12356</v>
      </c>
      <c r="AF30" s="36">
        <v>10950</v>
      </c>
      <c r="AG30" s="61">
        <f t="shared" si="13"/>
        <v>88.6</v>
      </c>
      <c r="AH30" s="36">
        <v>10946</v>
      </c>
      <c r="AI30" s="61">
        <f t="shared" si="14"/>
        <v>88.6</v>
      </c>
      <c r="AJ30" s="36">
        <v>11065</v>
      </c>
      <c r="AK30" s="61">
        <f t="shared" si="15"/>
        <v>89.6</v>
      </c>
      <c r="AL30" s="36">
        <v>39890</v>
      </c>
      <c r="AM30" s="36">
        <v>6518</v>
      </c>
    </row>
    <row r="31" spans="1:39" x14ac:dyDescent="0.15">
      <c r="A31" s="104">
        <v>88</v>
      </c>
      <c r="B31" s="106" t="s">
        <v>75</v>
      </c>
      <c r="C31" s="55">
        <v>853</v>
      </c>
      <c r="D31" s="36">
        <v>768</v>
      </c>
      <c r="E31" s="56">
        <f t="shared" si="0"/>
        <v>90</v>
      </c>
      <c r="F31" s="36">
        <v>762</v>
      </c>
      <c r="G31" s="56">
        <f t="shared" si="1"/>
        <v>89.3</v>
      </c>
      <c r="H31" s="36">
        <v>768</v>
      </c>
      <c r="I31" s="56">
        <f t="shared" si="2"/>
        <v>90</v>
      </c>
      <c r="J31" s="36">
        <v>437</v>
      </c>
      <c r="K31" s="56">
        <f t="shared" si="3"/>
        <v>51.2</v>
      </c>
      <c r="L31" s="36">
        <v>765</v>
      </c>
      <c r="M31" s="56">
        <f t="shared" si="4"/>
        <v>89.7</v>
      </c>
      <c r="N31" s="36">
        <v>769</v>
      </c>
      <c r="O31" s="56">
        <f t="shared" si="5"/>
        <v>90.2</v>
      </c>
      <c r="P31" s="27">
        <v>871</v>
      </c>
      <c r="Q31" s="36">
        <v>788</v>
      </c>
      <c r="R31" s="59">
        <f t="shared" si="6"/>
        <v>90.5</v>
      </c>
      <c r="S31" s="36">
        <v>697</v>
      </c>
      <c r="T31" s="56">
        <f t="shared" si="7"/>
        <v>80</v>
      </c>
      <c r="U31" s="36">
        <v>1</v>
      </c>
      <c r="V31" s="56">
        <f t="shared" si="8"/>
        <v>0.11481056257175661</v>
      </c>
      <c r="W31" s="36">
        <v>2</v>
      </c>
      <c r="X31" s="122">
        <f t="shared" si="9"/>
        <v>0.22962112514351321</v>
      </c>
      <c r="Y31" s="36">
        <v>788</v>
      </c>
      <c r="Z31" s="56">
        <f t="shared" si="10"/>
        <v>90.5</v>
      </c>
      <c r="AA31" s="36">
        <v>717</v>
      </c>
      <c r="AB31" s="56">
        <f t="shared" si="11"/>
        <v>82.3</v>
      </c>
      <c r="AC31" s="36">
        <v>720</v>
      </c>
      <c r="AD31" s="56">
        <f t="shared" si="12"/>
        <v>82.7</v>
      </c>
      <c r="AE31" s="37">
        <v>922</v>
      </c>
      <c r="AF31" s="36">
        <v>786</v>
      </c>
      <c r="AG31" s="61">
        <f t="shared" si="13"/>
        <v>85.2</v>
      </c>
      <c r="AH31" s="36">
        <v>785</v>
      </c>
      <c r="AI31" s="61">
        <f t="shared" si="14"/>
        <v>85.1</v>
      </c>
      <c r="AJ31" s="36">
        <v>785</v>
      </c>
      <c r="AK31" s="61">
        <f t="shared" si="15"/>
        <v>85.1</v>
      </c>
      <c r="AL31" s="36">
        <v>1184</v>
      </c>
      <c r="AM31" s="36">
        <v>540</v>
      </c>
    </row>
    <row r="32" spans="1:39" x14ac:dyDescent="0.15">
      <c r="A32" s="104">
        <v>68</v>
      </c>
      <c r="B32" s="106" t="s">
        <v>27</v>
      </c>
      <c r="C32" s="55">
        <v>30892</v>
      </c>
      <c r="D32" s="36">
        <v>26666</v>
      </c>
      <c r="E32" s="56">
        <f t="shared" si="0"/>
        <v>86.3</v>
      </c>
      <c r="F32" s="36">
        <v>27064</v>
      </c>
      <c r="G32" s="56">
        <f t="shared" si="1"/>
        <v>87.6</v>
      </c>
      <c r="H32" s="36">
        <v>26643</v>
      </c>
      <c r="I32" s="56">
        <f t="shared" si="2"/>
        <v>86.2</v>
      </c>
      <c r="J32" s="36">
        <v>20431</v>
      </c>
      <c r="K32" s="56">
        <f t="shared" si="3"/>
        <v>66.099999999999994</v>
      </c>
      <c r="L32" s="36">
        <v>27201</v>
      </c>
      <c r="M32" s="56">
        <f t="shared" si="4"/>
        <v>88.1</v>
      </c>
      <c r="N32" s="36">
        <v>26730</v>
      </c>
      <c r="O32" s="56">
        <f t="shared" si="5"/>
        <v>86.5</v>
      </c>
      <c r="P32" s="27">
        <v>31319</v>
      </c>
      <c r="Q32" s="36">
        <v>27967</v>
      </c>
      <c r="R32" s="59">
        <f t="shared" si="6"/>
        <v>89.3</v>
      </c>
      <c r="S32" s="36">
        <v>27003</v>
      </c>
      <c r="T32" s="56">
        <f t="shared" si="7"/>
        <v>86.2</v>
      </c>
      <c r="U32" s="36">
        <v>259</v>
      </c>
      <c r="V32" s="56">
        <f t="shared" si="8"/>
        <v>0.82697404131677255</v>
      </c>
      <c r="W32" s="36">
        <v>330</v>
      </c>
      <c r="X32" s="122">
        <f t="shared" si="9"/>
        <v>1.0536734889364285</v>
      </c>
      <c r="Y32" s="36">
        <v>28193</v>
      </c>
      <c r="Z32" s="56">
        <f t="shared" si="10"/>
        <v>90</v>
      </c>
      <c r="AA32" s="36">
        <v>27024</v>
      </c>
      <c r="AB32" s="56">
        <f t="shared" si="11"/>
        <v>86.3</v>
      </c>
      <c r="AC32" s="36">
        <v>26946</v>
      </c>
      <c r="AD32" s="56">
        <f t="shared" si="12"/>
        <v>86</v>
      </c>
      <c r="AE32" s="37">
        <v>32843</v>
      </c>
      <c r="AF32" s="36">
        <v>27991</v>
      </c>
      <c r="AG32" s="61">
        <f t="shared" si="13"/>
        <v>85.2</v>
      </c>
      <c r="AH32" s="36">
        <v>27703</v>
      </c>
      <c r="AI32" s="61">
        <f t="shared" si="14"/>
        <v>84.3</v>
      </c>
      <c r="AJ32" s="36">
        <v>27894</v>
      </c>
      <c r="AK32" s="61">
        <f t="shared" si="15"/>
        <v>84.9</v>
      </c>
      <c r="AL32" s="36">
        <v>66532</v>
      </c>
      <c r="AM32" s="36">
        <v>20387</v>
      </c>
    </row>
    <row r="33" spans="1:39" x14ac:dyDescent="0.15">
      <c r="A33" s="104">
        <v>70</v>
      </c>
      <c r="B33" s="106" t="s">
        <v>28</v>
      </c>
      <c r="C33" s="55">
        <v>14028</v>
      </c>
      <c r="D33" s="36">
        <v>14332</v>
      </c>
      <c r="E33" s="56">
        <f t="shared" si="0"/>
        <v>102.2</v>
      </c>
      <c r="F33" s="36">
        <v>14498</v>
      </c>
      <c r="G33" s="56">
        <f t="shared" si="1"/>
        <v>103.4</v>
      </c>
      <c r="H33" s="36">
        <v>14522</v>
      </c>
      <c r="I33" s="56">
        <f t="shared" si="2"/>
        <v>103.5</v>
      </c>
      <c r="J33" s="36">
        <v>9839</v>
      </c>
      <c r="K33" s="56">
        <f t="shared" si="3"/>
        <v>70.099999999999994</v>
      </c>
      <c r="L33" s="36">
        <v>14524</v>
      </c>
      <c r="M33" s="56">
        <f t="shared" si="4"/>
        <v>103.5</v>
      </c>
      <c r="N33" s="36">
        <v>14544</v>
      </c>
      <c r="O33" s="56">
        <f t="shared" si="5"/>
        <v>103.7</v>
      </c>
      <c r="P33" s="27">
        <v>14828</v>
      </c>
      <c r="Q33" s="36">
        <v>14824</v>
      </c>
      <c r="R33" s="59">
        <f t="shared" si="6"/>
        <v>100</v>
      </c>
      <c r="S33" s="36">
        <v>14882</v>
      </c>
      <c r="T33" s="56">
        <f t="shared" si="7"/>
        <v>100.4</v>
      </c>
      <c r="U33" s="36">
        <v>25</v>
      </c>
      <c r="V33" s="56">
        <f t="shared" si="8"/>
        <v>0.16859994604801729</v>
      </c>
      <c r="W33" s="36">
        <v>74</v>
      </c>
      <c r="X33" s="122">
        <f t="shared" si="9"/>
        <v>0.49905584030213107</v>
      </c>
      <c r="Y33" s="36">
        <v>14845</v>
      </c>
      <c r="Z33" s="56">
        <f t="shared" si="10"/>
        <v>100.1</v>
      </c>
      <c r="AA33" s="36">
        <v>14789</v>
      </c>
      <c r="AB33" s="56">
        <f t="shared" si="11"/>
        <v>99.7</v>
      </c>
      <c r="AC33" s="36">
        <v>14794</v>
      </c>
      <c r="AD33" s="56">
        <f t="shared" si="12"/>
        <v>99.8</v>
      </c>
      <c r="AE33" s="37">
        <v>16825</v>
      </c>
      <c r="AF33" s="36">
        <v>14897</v>
      </c>
      <c r="AG33" s="61">
        <f t="shared" si="13"/>
        <v>88.5</v>
      </c>
      <c r="AH33" s="36">
        <v>14912</v>
      </c>
      <c r="AI33" s="61">
        <f t="shared" si="14"/>
        <v>88.6</v>
      </c>
      <c r="AJ33" s="36">
        <v>14911</v>
      </c>
      <c r="AK33" s="61">
        <f t="shared" si="15"/>
        <v>88.6</v>
      </c>
      <c r="AL33" s="36">
        <v>23103</v>
      </c>
      <c r="AM33" s="36">
        <v>11633</v>
      </c>
    </row>
    <row r="34" spans="1:39" x14ac:dyDescent="0.15">
      <c r="A34" s="104">
        <v>73</v>
      </c>
      <c r="B34" s="106" t="s">
        <v>29</v>
      </c>
      <c r="C34" s="55">
        <v>17210</v>
      </c>
      <c r="D34" s="36">
        <v>16283</v>
      </c>
      <c r="E34" s="56">
        <f t="shared" si="0"/>
        <v>94.6</v>
      </c>
      <c r="F34" s="36">
        <v>16126</v>
      </c>
      <c r="G34" s="56">
        <f t="shared" si="1"/>
        <v>93.7</v>
      </c>
      <c r="H34" s="36">
        <v>16073</v>
      </c>
      <c r="I34" s="56">
        <f t="shared" si="2"/>
        <v>93.4</v>
      </c>
      <c r="J34" s="36">
        <v>11217</v>
      </c>
      <c r="K34" s="56">
        <f t="shared" si="3"/>
        <v>65.2</v>
      </c>
      <c r="L34" s="36">
        <v>16177</v>
      </c>
      <c r="M34" s="56">
        <f t="shared" si="4"/>
        <v>94</v>
      </c>
      <c r="N34" s="36">
        <v>16184</v>
      </c>
      <c r="O34" s="56">
        <f t="shared" si="5"/>
        <v>94</v>
      </c>
      <c r="P34" s="27">
        <v>17543</v>
      </c>
      <c r="Q34" s="36">
        <v>17072</v>
      </c>
      <c r="R34" s="59">
        <f t="shared" si="6"/>
        <v>97.3</v>
      </c>
      <c r="S34" s="36">
        <v>16729</v>
      </c>
      <c r="T34" s="56">
        <f t="shared" si="7"/>
        <v>95.4</v>
      </c>
      <c r="U34" s="36">
        <v>70</v>
      </c>
      <c r="V34" s="56">
        <f t="shared" si="8"/>
        <v>0.39901955195804595</v>
      </c>
      <c r="W34" s="36">
        <v>141</v>
      </c>
      <c r="X34" s="122">
        <f t="shared" si="9"/>
        <v>0.80373938322977834</v>
      </c>
      <c r="Y34" s="36">
        <v>17116</v>
      </c>
      <c r="Z34" s="56">
        <f t="shared" si="10"/>
        <v>97.6</v>
      </c>
      <c r="AA34" s="36">
        <v>16737</v>
      </c>
      <c r="AB34" s="56">
        <f t="shared" si="11"/>
        <v>95.4</v>
      </c>
      <c r="AC34" s="36">
        <v>16880</v>
      </c>
      <c r="AD34" s="56">
        <f t="shared" si="12"/>
        <v>96.2</v>
      </c>
      <c r="AE34" s="37">
        <v>19419</v>
      </c>
      <c r="AF34" s="36">
        <v>17476</v>
      </c>
      <c r="AG34" s="61">
        <f t="shared" si="13"/>
        <v>90</v>
      </c>
      <c r="AH34" s="36">
        <v>17459</v>
      </c>
      <c r="AI34" s="61">
        <f t="shared" si="14"/>
        <v>89.9</v>
      </c>
      <c r="AJ34" s="36">
        <v>17524</v>
      </c>
      <c r="AK34" s="61">
        <f t="shared" si="15"/>
        <v>90.2</v>
      </c>
      <c r="AL34" s="36">
        <v>39520</v>
      </c>
      <c r="AM34" s="36">
        <v>11274</v>
      </c>
    </row>
    <row r="35" spans="1:39" x14ac:dyDescent="0.15">
      <c r="A35" s="104">
        <v>76</v>
      </c>
      <c r="B35" s="108" t="s">
        <v>76</v>
      </c>
      <c r="C35" s="55">
        <v>51369</v>
      </c>
      <c r="D35" s="36">
        <v>51145</v>
      </c>
      <c r="E35" s="56">
        <f t="shared" si="0"/>
        <v>99.6</v>
      </c>
      <c r="F35" s="36">
        <v>51244</v>
      </c>
      <c r="G35" s="56">
        <f t="shared" si="1"/>
        <v>99.8</v>
      </c>
      <c r="H35" s="36">
        <v>51168</v>
      </c>
      <c r="I35" s="56">
        <f t="shared" si="2"/>
        <v>99.6</v>
      </c>
      <c r="J35" s="36">
        <v>36326</v>
      </c>
      <c r="K35" s="56">
        <f t="shared" si="3"/>
        <v>70.7</v>
      </c>
      <c r="L35" s="36">
        <v>51228</v>
      </c>
      <c r="M35" s="56">
        <f t="shared" si="4"/>
        <v>99.7</v>
      </c>
      <c r="N35" s="36">
        <v>51039</v>
      </c>
      <c r="O35" s="56">
        <f t="shared" si="5"/>
        <v>99.4</v>
      </c>
      <c r="P35" s="27">
        <v>52931</v>
      </c>
      <c r="Q35" s="36">
        <v>52454</v>
      </c>
      <c r="R35" s="59">
        <f t="shared" si="6"/>
        <v>99.1</v>
      </c>
      <c r="S35" s="36">
        <v>50974</v>
      </c>
      <c r="T35" s="56">
        <f t="shared" si="7"/>
        <v>96.3</v>
      </c>
      <c r="U35" s="36">
        <v>359</v>
      </c>
      <c r="V35" s="56">
        <f t="shared" si="8"/>
        <v>0.67824148419640662</v>
      </c>
      <c r="W35" s="36">
        <v>1057</v>
      </c>
      <c r="X35" s="122">
        <f t="shared" si="9"/>
        <v>1.996939411686913</v>
      </c>
      <c r="Y35" s="36">
        <v>52209</v>
      </c>
      <c r="Z35" s="56">
        <f t="shared" si="10"/>
        <v>98.6</v>
      </c>
      <c r="AA35" s="36">
        <v>51210</v>
      </c>
      <c r="AB35" s="56">
        <f t="shared" si="11"/>
        <v>96.7</v>
      </c>
      <c r="AC35" s="36">
        <v>51031</v>
      </c>
      <c r="AD35" s="56">
        <f t="shared" si="12"/>
        <v>96.4</v>
      </c>
      <c r="AE35" s="37">
        <v>55169</v>
      </c>
      <c r="AF35" s="36">
        <v>53306</v>
      </c>
      <c r="AG35" s="61">
        <f t="shared" si="13"/>
        <v>96.6</v>
      </c>
      <c r="AH35" s="36">
        <v>53660</v>
      </c>
      <c r="AI35" s="61">
        <f t="shared" si="14"/>
        <v>97.3</v>
      </c>
      <c r="AJ35" s="36">
        <v>52659</v>
      </c>
      <c r="AK35" s="61">
        <f t="shared" si="15"/>
        <v>95.5</v>
      </c>
      <c r="AL35" s="36">
        <v>110206</v>
      </c>
      <c r="AM35" s="36">
        <v>36045</v>
      </c>
    </row>
    <row r="36" spans="1:39" x14ac:dyDescent="0.15">
      <c r="A36" s="104" t="s">
        <v>30</v>
      </c>
      <c r="B36" s="108" t="s">
        <v>31</v>
      </c>
      <c r="C36" s="55">
        <v>4932</v>
      </c>
      <c r="D36" s="36">
        <v>3815</v>
      </c>
      <c r="E36" s="56">
        <f t="shared" si="0"/>
        <v>77.400000000000006</v>
      </c>
      <c r="F36" s="36">
        <v>4342</v>
      </c>
      <c r="G36" s="56">
        <f t="shared" si="1"/>
        <v>88</v>
      </c>
      <c r="H36" s="36">
        <v>4114</v>
      </c>
      <c r="I36" s="56">
        <f t="shared" si="2"/>
        <v>83.4</v>
      </c>
      <c r="J36" s="36">
        <v>2400</v>
      </c>
      <c r="K36" s="56">
        <f t="shared" si="3"/>
        <v>48.7</v>
      </c>
      <c r="L36" s="36">
        <v>4314</v>
      </c>
      <c r="M36" s="56">
        <f t="shared" si="4"/>
        <v>87.5</v>
      </c>
      <c r="N36" s="36">
        <v>4044</v>
      </c>
      <c r="O36" s="56">
        <f t="shared" si="5"/>
        <v>82</v>
      </c>
      <c r="P36" s="27">
        <v>4932</v>
      </c>
      <c r="Q36" s="36">
        <v>4202</v>
      </c>
      <c r="R36" s="59">
        <f t="shared" si="6"/>
        <v>85.2</v>
      </c>
      <c r="S36" s="36">
        <v>3097</v>
      </c>
      <c r="T36" s="56">
        <f t="shared" si="7"/>
        <v>62.8</v>
      </c>
      <c r="U36" s="36">
        <v>127</v>
      </c>
      <c r="V36" s="56">
        <f t="shared" si="8"/>
        <v>2.5750202757502025</v>
      </c>
      <c r="W36" s="36">
        <v>222</v>
      </c>
      <c r="X36" s="122">
        <f t="shared" si="9"/>
        <v>4.5012165450121655</v>
      </c>
      <c r="Y36" s="36">
        <v>4223</v>
      </c>
      <c r="Z36" s="56">
        <f t="shared" si="10"/>
        <v>85.6</v>
      </c>
      <c r="AA36" s="36">
        <v>3208</v>
      </c>
      <c r="AB36" s="56">
        <f t="shared" si="11"/>
        <v>65</v>
      </c>
      <c r="AC36" s="36">
        <v>3192</v>
      </c>
      <c r="AD36" s="56">
        <f t="shared" si="12"/>
        <v>64.7</v>
      </c>
      <c r="AE36" s="37">
        <v>5799</v>
      </c>
      <c r="AF36" s="36">
        <v>3863</v>
      </c>
      <c r="AG36" s="61">
        <f t="shared" si="13"/>
        <v>66.599999999999994</v>
      </c>
      <c r="AH36" s="36">
        <v>3811</v>
      </c>
      <c r="AI36" s="61">
        <f t="shared" si="14"/>
        <v>65.7</v>
      </c>
      <c r="AJ36" s="36">
        <v>3789</v>
      </c>
      <c r="AK36" s="61">
        <f t="shared" si="15"/>
        <v>65.3</v>
      </c>
      <c r="AL36" s="36">
        <v>3694</v>
      </c>
      <c r="AM36" s="36">
        <v>3285</v>
      </c>
    </row>
    <row r="37" spans="1:39" x14ac:dyDescent="0.15">
      <c r="A37" s="104">
        <v>97</v>
      </c>
      <c r="B37" s="108" t="s">
        <v>77</v>
      </c>
      <c r="C37" s="55">
        <v>789</v>
      </c>
      <c r="D37" s="36">
        <v>587</v>
      </c>
      <c r="E37" s="56">
        <f t="shared" si="0"/>
        <v>74.400000000000006</v>
      </c>
      <c r="F37" s="36">
        <v>683</v>
      </c>
      <c r="G37" s="56">
        <f t="shared" si="1"/>
        <v>86.6</v>
      </c>
      <c r="H37" s="36">
        <v>662</v>
      </c>
      <c r="I37" s="56">
        <f t="shared" si="2"/>
        <v>83.9</v>
      </c>
      <c r="J37" s="36">
        <v>373</v>
      </c>
      <c r="K37" s="56">
        <f t="shared" si="3"/>
        <v>47.3</v>
      </c>
      <c r="L37" s="36">
        <v>664</v>
      </c>
      <c r="M37" s="56">
        <f t="shared" si="4"/>
        <v>84.2</v>
      </c>
      <c r="N37" s="36">
        <v>641</v>
      </c>
      <c r="O37" s="56">
        <f t="shared" si="5"/>
        <v>81.2</v>
      </c>
      <c r="P37" s="27">
        <v>817</v>
      </c>
      <c r="Q37" s="36">
        <v>735</v>
      </c>
      <c r="R37" s="59">
        <f t="shared" si="6"/>
        <v>90</v>
      </c>
      <c r="S37" s="36">
        <v>745</v>
      </c>
      <c r="T37" s="56">
        <f t="shared" si="7"/>
        <v>91.2</v>
      </c>
      <c r="U37" s="36">
        <v>56</v>
      </c>
      <c r="V37" s="56">
        <f t="shared" si="8"/>
        <v>6.8543451652386773</v>
      </c>
      <c r="W37" s="36">
        <v>36</v>
      </c>
      <c r="X37" s="122">
        <f t="shared" si="9"/>
        <v>4.4063647490820079</v>
      </c>
      <c r="Y37" s="36">
        <v>743</v>
      </c>
      <c r="Z37" s="56">
        <f t="shared" si="10"/>
        <v>90.9</v>
      </c>
      <c r="AA37" s="36">
        <v>526</v>
      </c>
      <c r="AB37" s="56">
        <f t="shared" si="11"/>
        <v>64.400000000000006</v>
      </c>
      <c r="AC37" s="36">
        <v>523</v>
      </c>
      <c r="AD37" s="56">
        <f t="shared" si="12"/>
        <v>64</v>
      </c>
      <c r="AE37" s="37">
        <v>785</v>
      </c>
      <c r="AF37" s="36">
        <v>603</v>
      </c>
      <c r="AG37" s="61">
        <f t="shared" si="13"/>
        <v>76.8</v>
      </c>
      <c r="AH37" s="36">
        <v>604</v>
      </c>
      <c r="AI37" s="61">
        <f t="shared" si="14"/>
        <v>76.900000000000006</v>
      </c>
      <c r="AJ37" s="36">
        <v>595</v>
      </c>
      <c r="AK37" s="61">
        <f t="shared" si="15"/>
        <v>75.8</v>
      </c>
      <c r="AL37" s="36">
        <v>861</v>
      </c>
      <c r="AM37" s="36">
        <v>415</v>
      </c>
    </row>
    <row r="38" spans="1:39" x14ac:dyDescent="0.15">
      <c r="A38" s="110">
        <v>99</v>
      </c>
      <c r="B38" s="111" t="s">
        <v>32</v>
      </c>
      <c r="C38" s="55">
        <v>1773</v>
      </c>
      <c r="D38" s="62">
        <v>1208</v>
      </c>
      <c r="E38" s="56">
        <f t="shared" si="0"/>
        <v>68.099999999999994</v>
      </c>
      <c r="F38" s="62">
        <v>1958</v>
      </c>
      <c r="G38" s="56">
        <f t="shared" si="1"/>
        <v>110.4</v>
      </c>
      <c r="H38" s="62">
        <v>1664</v>
      </c>
      <c r="I38" s="56">
        <f t="shared" si="2"/>
        <v>93.9</v>
      </c>
      <c r="J38" s="62">
        <v>682</v>
      </c>
      <c r="K38" s="56">
        <f t="shared" si="3"/>
        <v>38.5</v>
      </c>
      <c r="L38" s="62">
        <v>2025</v>
      </c>
      <c r="M38" s="56">
        <f t="shared" si="4"/>
        <v>114.2</v>
      </c>
      <c r="N38" s="62">
        <v>1718</v>
      </c>
      <c r="O38" s="56">
        <f t="shared" si="5"/>
        <v>96.9</v>
      </c>
      <c r="P38" s="63">
        <v>1827</v>
      </c>
      <c r="Q38" s="62">
        <v>1701</v>
      </c>
      <c r="R38" s="59">
        <f t="shared" si="6"/>
        <v>93.1</v>
      </c>
      <c r="S38" s="62">
        <v>1741</v>
      </c>
      <c r="T38" s="56">
        <f t="shared" si="7"/>
        <v>95.3</v>
      </c>
      <c r="U38" s="62">
        <v>148</v>
      </c>
      <c r="V38" s="56">
        <f t="shared" si="8"/>
        <v>8.1007115489874106</v>
      </c>
      <c r="W38" s="62">
        <v>172</v>
      </c>
      <c r="X38" s="122">
        <f t="shared" si="9"/>
        <v>9.4143404488232072</v>
      </c>
      <c r="Y38" s="62">
        <v>1541</v>
      </c>
      <c r="Z38" s="56">
        <f t="shared" si="10"/>
        <v>84.3</v>
      </c>
      <c r="AA38" s="62">
        <v>1096</v>
      </c>
      <c r="AB38" s="56">
        <f t="shared" si="11"/>
        <v>60</v>
      </c>
      <c r="AC38" s="62">
        <v>1087</v>
      </c>
      <c r="AD38" s="56">
        <f t="shared" si="12"/>
        <v>59.5</v>
      </c>
      <c r="AE38" s="64">
        <v>1876</v>
      </c>
      <c r="AF38" s="62">
        <v>1283</v>
      </c>
      <c r="AG38" s="61">
        <f t="shared" si="13"/>
        <v>68.400000000000006</v>
      </c>
      <c r="AH38" s="62">
        <v>1286</v>
      </c>
      <c r="AI38" s="61">
        <f t="shared" si="14"/>
        <v>68.599999999999994</v>
      </c>
      <c r="AJ38" s="62">
        <v>1310</v>
      </c>
      <c r="AK38" s="61">
        <f t="shared" si="15"/>
        <v>69.8</v>
      </c>
      <c r="AL38" s="62">
        <v>1254</v>
      </c>
      <c r="AM38" s="62">
        <v>682</v>
      </c>
    </row>
    <row r="39" spans="1:39" ht="15" x14ac:dyDescent="0.2">
      <c r="A39" s="115"/>
      <c r="B39" s="112" t="s">
        <v>33</v>
      </c>
      <c r="C39" s="38">
        <f>SUM(C2:C38)</f>
        <v>680127</v>
      </c>
      <c r="D39" s="38">
        <f>SUM(D2:D38)</f>
        <v>635634</v>
      </c>
      <c r="E39" s="56">
        <f t="shared" si="0"/>
        <v>93.5</v>
      </c>
      <c r="F39" s="38">
        <f>SUM(F2:F38)</f>
        <v>647207</v>
      </c>
      <c r="G39" s="56">
        <f t="shared" si="1"/>
        <v>95.2</v>
      </c>
      <c r="H39" s="38">
        <f>SUM(H2:H38)</f>
        <v>641459</v>
      </c>
      <c r="I39" s="56">
        <f t="shared" si="2"/>
        <v>94.3</v>
      </c>
      <c r="J39" s="38">
        <f>SUM(J2:J38)</f>
        <v>423301</v>
      </c>
      <c r="K39" s="56">
        <f t="shared" si="3"/>
        <v>62.2</v>
      </c>
      <c r="L39" s="38">
        <f>SUM(L2:L38)</f>
        <v>653988</v>
      </c>
      <c r="M39" s="56">
        <f t="shared" si="4"/>
        <v>96.2</v>
      </c>
      <c r="N39" s="38">
        <f>SUM(N2:N38)</f>
        <v>644312</v>
      </c>
      <c r="O39" s="56">
        <f t="shared" si="5"/>
        <v>94.7</v>
      </c>
      <c r="P39" s="39">
        <f>SUM(P2:P38)</f>
        <v>702452</v>
      </c>
      <c r="Q39" s="38">
        <f>SUM(Q2:Q38)</f>
        <v>663997</v>
      </c>
      <c r="R39" s="59">
        <f t="shared" si="6"/>
        <v>94.5</v>
      </c>
      <c r="S39" s="38">
        <f>SUM(S2:S38)</f>
        <v>631253</v>
      </c>
      <c r="T39" s="56">
        <f t="shared" si="7"/>
        <v>89.9</v>
      </c>
      <c r="U39" s="38">
        <f>SUM(U2:U38)</f>
        <v>11050</v>
      </c>
      <c r="V39" s="56">
        <f t="shared" si="8"/>
        <v>1.5730612198413558</v>
      </c>
      <c r="W39" s="38">
        <f>SUM(W2:W38)</f>
        <v>26419</v>
      </c>
      <c r="X39" s="122">
        <f t="shared" si="9"/>
        <v>3.7609687209944593</v>
      </c>
      <c r="Y39" s="38">
        <f>SUM(Y2:Y38)</f>
        <v>666520</v>
      </c>
      <c r="Z39" s="56">
        <f t="shared" si="10"/>
        <v>94.9</v>
      </c>
      <c r="AA39" s="38">
        <f>SUM(AA2:AA38)</f>
        <v>619621</v>
      </c>
      <c r="AB39" s="56">
        <f t="shared" si="11"/>
        <v>88.2</v>
      </c>
      <c r="AC39" s="38">
        <f>SUM(AC2:AC38)</f>
        <v>619043</v>
      </c>
      <c r="AD39" s="56">
        <f t="shared" si="12"/>
        <v>88.1</v>
      </c>
      <c r="AE39" s="40">
        <f>SUM(AE2:AE38)</f>
        <v>746063</v>
      </c>
      <c r="AF39" s="38">
        <f>SUM(AF2:AF38)</f>
        <v>665503</v>
      </c>
      <c r="AG39" s="61">
        <f t="shared" si="13"/>
        <v>89.2</v>
      </c>
      <c r="AH39" s="38">
        <f>SUM(AH2:AH38)</f>
        <v>664985</v>
      </c>
      <c r="AI39" s="61">
        <f t="shared" si="14"/>
        <v>89.1</v>
      </c>
      <c r="AJ39" s="38">
        <f>SUM(AJ2:AJ38)</f>
        <v>666362</v>
      </c>
      <c r="AK39" s="61">
        <f t="shared" si="15"/>
        <v>89.3</v>
      </c>
      <c r="AL39" s="41">
        <f>SUM(AL2:AL38)</f>
        <v>1412522</v>
      </c>
      <c r="AM39" s="41">
        <f>SUM(AM2:AM38)</f>
        <v>478617</v>
      </c>
    </row>
  </sheetData>
  <conditionalFormatting sqref="E2:E39">
    <cfRule type="cellIs" dxfId="59" priority="60" stopIfTrue="1" operator="greaterThanOrEqual">
      <formula>$C$53</formula>
    </cfRule>
    <cfRule type="cellIs" dxfId="58" priority="59" stopIfTrue="1" operator="between">
      <formula>$C$54</formula>
      <formula>$D$54</formula>
    </cfRule>
    <cfRule type="cellIs" dxfId="57" priority="58" stopIfTrue="1" operator="between">
      <formula>$C$55</formula>
      <formula>$D$55</formula>
    </cfRule>
    <cfRule type="cellIs" dxfId="56" priority="57" stopIfTrue="1" operator="between">
      <formula>$C$56</formula>
      <formula>$D$56</formula>
    </cfRule>
    <cfRule type="cellIs" dxfId="55" priority="56" stopIfTrue="1" operator="between">
      <formula>$C$57</formula>
      <formula>$D$57</formula>
    </cfRule>
    <cfRule type="cellIs" dxfId="54" priority="55" stopIfTrue="1" operator="between">
      <formula>$C$58</formula>
      <formula>$D$58</formula>
    </cfRule>
  </conditionalFormatting>
  <conditionalFormatting sqref="G2:G39 I2:I39">
    <cfRule type="cellIs" dxfId="53" priority="54" stopIfTrue="1" operator="greaterThanOrEqual">
      <formula>$C$53</formula>
    </cfRule>
    <cfRule type="cellIs" dxfId="52" priority="53" stopIfTrue="1" operator="between">
      <formula>$C$54</formula>
      <formula>$D$54</formula>
    </cfRule>
    <cfRule type="cellIs" dxfId="51" priority="52" stopIfTrue="1" operator="between">
      <formula>$C$55</formula>
      <formula>$D$55</formula>
    </cfRule>
    <cfRule type="cellIs" dxfId="50" priority="51" stopIfTrue="1" operator="between">
      <formula>$C$56</formula>
      <formula>$D$56</formula>
    </cfRule>
    <cfRule type="cellIs" dxfId="49" priority="50" stopIfTrue="1" operator="between">
      <formula>$C$57</formula>
      <formula>$D$57</formula>
    </cfRule>
    <cfRule type="cellIs" dxfId="48" priority="49" stopIfTrue="1" operator="between">
      <formula>$C$58</formula>
      <formula>$D$58</formula>
    </cfRule>
  </conditionalFormatting>
  <conditionalFormatting sqref="K2:K39">
    <cfRule type="cellIs" dxfId="47" priority="48" stopIfTrue="1" operator="greaterThanOrEqual">
      <formula>$C$53</formula>
    </cfRule>
    <cfRule type="cellIs" dxfId="46" priority="47" stopIfTrue="1" operator="between">
      <formula>$C$54</formula>
      <formula>$D$54</formula>
    </cfRule>
    <cfRule type="cellIs" dxfId="45" priority="46" stopIfTrue="1" operator="between">
      <formula>$C$55</formula>
      <formula>$D$55</formula>
    </cfRule>
    <cfRule type="cellIs" dxfId="44" priority="45" stopIfTrue="1" operator="between">
      <formula>$C$56</formula>
      <formula>$D$56</formula>
    </cfRule>
    <cfRule type="cellIs" dxfId="43" priority="44" stopIfTrue="1" operator="between">
      <formula>$C$57</formula>
      <formula>$D$57</formula>
    </cfRule>
    <cfRule type="cellIs" dxfId="42" priority="43" stopIfTrue="1" operator="between">
      <formula>$C$58</formula>
      <formula>$D$58</formula>
    </cfRule>
  </conditionalFormatting>
  <conditionalFormatting sqref="M2:M39 O2:O39">
    <cfRule type="cellIs" dxfId="41" priority="42" stopIfTrue="1" operator="greaterThanOrEqual">
      <formula>$C$53</formula>
    </cfRule>
    <cfRule type="cellIs" dxfId="40" priority="41" stopIfTrue="1" operator="between">
      <formula>$C$54</formula>
      <formula>$D$54</formula>
    </cfRule>
    <cfRule type="cellIs" dxfId="39" priority="40" stopIfTrue="1" operator="between">
      <formula>$C$55</formula>
      <formula>$D$55</formula>
    </cfRule>
    <cfRule type="cellIs" dxfId="38" priority="39" stopIfTrue="1" operator="between">
      <formula>$C$56</formula>
      <formula>$D$56</formula>
    </cfRule>
    <cfRule type="cellIs" dxfId="37" priority="38" stopIfTrue="1" operator="between">
      <formula>$C$57</formula>
      <formula>$D$57</formula>
    </cfRule>
    <cfRule type="cellIs" dxfId="36" priority="37" stopIfTrue="1" operator="between">
      <formula>$C$58</formula>
      <formula>$D$58</formula>
    </cfRule>
  </conditionalFormatting>
  <conditionalFormatting sqref="R2:R39">
    <cfRule type="cellIs" dxfId="35" priority="31" stopIfTrue="1" operator="between">
      <formula>$C$58</formula>
      <formula>$D$58</formula>
    </cfRule>
    <cfRule type="cellIs" dxfId="34" priority="32" stopIfTrue="1" operator="between">
      <formula>$C$57</formula>
      <formula>$D$57</formula>
    </cfRule>
    <cfRule type="cellIs" dxfId="33" priority="33" stopIfTrue="1" operator="between">
      <formula>$C$56</formula>
      <formula>$D$56</formula>
    </cfRule>
    <cfRule type="cellIs" dxfId="32" priority="34" stopIfTrue="1" operator="between">
      <formula>$C$55</formula>
      <formula>$D$55</formula>
    </cfRule>
    <cfRule type="cellIs" dxfId="31" priority="35" stopIfTrue="1" operator="between">
      <formula>$C$54</formula>
      <formula>$D$54</formula>
    </cfRule>
    <cfRule type="cellIs" dxfId="30" priority="36" stopIfTrue="1" operator="greaterThanOrEqual">
      <formula>$C$53</formula>
    </cfRule>
  </conditionalFormatting>
  <conditionalFormatting sqref="T2:T39">
    <cfRule type="cellIs" dxfId="29" priority="26" stopIfTrue="1" operator="between">
      <formula>$C$57</formula>
      <formula>$D$57</formula>
    </cfRule>
    <cfRule type="cellIs" dxfId="28" priority="27" stopIfTrue="1" operator="between">
      <formula>$C$56</formula>
      <formula>$D$56</formula>
    </cfRule>
    <cfRule type="cellIs" dxfId="27" priority="28" stopIfTrue="1" operator="between">
      <formula>$C$55</formula>
      <formula>$D$55</formula>
    </cfRule>
    <cfRule type="cellIs" dxfId="26" priority="29" stopIfTrue="1" operator="between">
      <formula>$C$54</formula>
      <formula>$D$54</formula>
    </cfRule>
    <cfRule type="cellIs" dxfId="25" priority="30" stopIfTrue="1" operator="greaterThanOrEqual">
      <formula>$C$53</formula>
    </cfRule>
    <cfRule type="cellIs" dxfId="24" priority="25" stopIfTrue="1" operator="between">
      <formula>$C$58</formula>
      <formula>$D$58</formula>
    </cfRule>
  </conditionalFormatting>
  <conditionalFormatting sqref="Z2:Z39">
    <cfRule type="cellIs" dxfId="23" priority="24" stopIfTrue="1" operator="greaterThanOrEqual">
      <formula>$C$53</formula>
    </cfRule>
    <cfRule type="cellIs" dxfId="22" priority="23" stopIfTrue="1" operator="between">
      <formula>$C$54</formula>
      <formula>$D$54</formula>
    </cfRule>
    <cfRule type="cellIs" dxfId="21" priority="22" stopIfTrue="1" operator="between">
      <formula>$C$55</formula>
      <formula>$D$55</formula>
    </cfRule>
    <cfRule type="cellIs" dxfId="20" priority="21" stopIfTrue="1" operator="between">
      <formula>$C$56</formula>
      <formula>$D$56</formula>
    </cfRule>
    <cfRule type="cellIs" dxfId="19" priority="20" stopIfTrue="1" operator="between">
      <formula>$C$57</formula>
      <formula>$D$57</formula>
    </cfRule>
    <cfRule type="cellIs" dxfId="18" priority="19" stopIfTrue="1" operator="between">
      <formula>$C$58</formula>
      <formula>$D$58</formula>
    </cfRule>
  </conditionalFormatting>
  <conditionalFormatting sqref="AB2:AB39">
    <cfRule type="cellIs" dxfId="17" priority="18" stopIfTrue="1" operator="greaterThanOrEqual">
      <formula>$C$53</formula>
    </cfRule>
    <cfRule type="cellIs" dxfId="16" priority="17" stopIfTrue="1" operator="between">
      <formula>$C$54</formula>
      <formula>$D$54</formula>
    </cfRule>
    <cfRule type="cellIs" dxfId="15" priority="16" stopIfTrue="1" operator="between">
      <formula>$C$55</formula>
      <formula>$D$55</formula>
    </cfRule>
    <cfRule type="cellIs" dxfId="14" priority="15" stopIfTrue="1" operator="between">
      <formula>$C$56</formula>
      <formula>$D$56</formula>
    </cfRule>
    <cfRule type="cellIs" dxfId="13" priority="14" stopIfTrue="1" operator="between">
      <formula>$C$57</formula>
      <formula>$D$57</formula>
    </cfRule>
    <cfRule type="cellIs" dxfId="12" priority="13" stopIfTrue="1" operator="between">
      <formula>$C$58</formula>
      <formula>$D$58</formula>
    </cfRule>
  </conditionalFormatting>
  <conditionalFormatting sqref="AD2:AD39">
    <cfRule type="cellIs" dxfId="11" priority="12" stopIfTrue="1" operator="greaterThanOrEqual">
      <formula>$C$53</formula>
    </cfRule>
    <cfRule type="cellIs" dxfId="10" priority="11" stopIfTrue="1" operator="between">
      <formula>$C$54</formula>
      <formula>$D$54</formula>
    </cfRule>
    <cfRule type="cellIs" dxfId="9" priority="10" stopIfTrue="1" operator="between">
      <formula>$C$55</formula>
      <formula>$D$55</formula>
    </cfRule>
    <cfRule type="cellIs" dxfId="8" priority="9" stopIfTrue="1" operator="between">
      <formula>$C$56</formula>
      <formula>$D$56</formula>
    </cfRule>
    <cfRule type="cellIs" dxfId="7" priority="8" stopIfTrue="1" operator="between">
      <formula>$C$57</formula>
      <formula>$D$57</formula>
    </cfRule>
    <cfRule type="cellIs" dxfId="6" priority="7" stopIfTrue="1" operator="between">
      <formula>$C$58</formula>
      <formula>$D$58</formula>
    </cfRule>
  </conditionalFormatting>
  <conditionalFormatting sqref="AG2:AG39 AI2:AI39 AK2:AK39">
    <cfRule type="cellIs" dxfId="5" priority="6" stopIfTrue="1" operator="greaterThanOrEqual">
      <formula>$C$53</formula>
    </cfRule>
    <cfRule type="cellIs" dxfId="4" priority="5" stopIfTrue="1" operator="between">
      <formula>$C$54</formula>
      <formula>$D$54</formula>
    </cfRule>
    <cfRule type="cellIs" dxfId="3" priority="4" stopIfTrue="1" operator="between">
      <formula>$C$55</formula>
      <formula>$D$55</formula>
    </cfRule>
    <cfRule type="cellIs" dxfId="2" priority="3" stopIfTrue="1" operator="between">
      <formula>$C$56</formula>
      <formula>$D$56</formula>
    </cfRule>
    <cfRule type="cellIs" dxfId="1" priority="2" stopIfTrue="1" operator="between">
      <formula>$C$57</formula>
      <formula>$D$57</formula>
    </cfRule>
    <cfRule type="cellIs" dxfId="0" priority="1" stopIfTrue="1" operator="between">
      <formula>$C$58</formula>
      <formula>$D$58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BF0FCF354D744B9D0164B4B8106CEE" ma:contentTypeVersion="4" ma:contentTypeDescription="Crear nuevo documento." ma:contentTypeScope="" ma:versionID="94c3e4d14d260ca237f8e492db101d3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50dab7f58e823f96f7557b20ba883b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6" nillable="true" ma:displayName="Fecha de inicio programada" ma:description="" ma:hidden="true" ma:internalName="PublishingStartDate">
      <xsd:simpleType>
        <xsd:restriction base="dms:Unknown"/>
      </xsd:simpleType>
    </xsd:element>
    <xsd:element name="PublishingExpirationDate" ma:index="7" nillable="true" ma:displayName="Fecha de finalización programada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Tipo de contenido"/>
        <xsd:element ref="dc:title" minOccurs="0" maxOccurs="1" ma:index="0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758DD8-2A33-4159-86BB-58E6160321E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3447D63-4A4F-4A30-94E0-44CD64A3DC9A}">
  <ds:schemaRefs>
    <ds:schemaRef ds:uri="http://schemas.microsoft.com/office/2006/metadata/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F807C50-CDE4-43FD-A587-C510A2E03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A0BC496-20E6-4CBB-AF46-9E15DA821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2014</vt:lpstr>
      <vt:lpstr>2015</vt:lpstr>
      <vt:lpstr>2016</vt:lpstr>
      <vt:lpstr>2017</vt:lpstr>
      <vt:lpstr>2018</vt:lpstr>
      <vt:lpstr>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Sergio Franco Pineda</cp:lastModifiedBy>
  <cp:revision/>
  <dcterms:created xsi:type="dcterms:W3CDTF">2007-09-04T23:31:20Z</dcterms:created>
  <dcterms:modified xsi:type="dcterms:W3CDTF">2025-05-15T18:45:34Z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</Properties>
</file>