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Juan\Desktop\Universidad\PHD\Chapters\Chapter4_InsectsNitrogen\Github\Nimpact_Invertebrates\Databases\"/>
    </mc:Choice>
  </mc:AlternateContent>
  <bookViews>
    <workbookView xWindow="0" yWindow="0" windowWidth="19200" windowHeight="10440"/>
  </bookViews>
  <sheets>
    <sheet name="Richness_Dataset" sheetId="1" r:id="rId1"/>
    <sheet name="Legend_Richness" sheetId="3" r:id="rId2"/>
  </sheets>
  <definedNames>
    <definedName name="_xlnm._FilterDatabase" localSheetId="0" hidden="1">Richness_Dataset!$A$1:$BF$825</definedName>
  </definedNames>
  <calcPr calcId="162913"/>
</workbook>
</file>

<file path=xl/calcChain.xml><?xml version="1.0" encoding="utf-8"?>
<calcChain xmlns="http://schemas.openxmlformats.org/spreadsheetml/2006/main">
  <c r="BD3" i="1" l="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D656" i="1"/>
  <c r="BD657" i="1"/>
  <c r="BD658" i="1"/>
  <c r="BD659" i="1"/>
  <c r="BD660" i="1"/>
  <c r="BD661" i="1"/>
  <c r="BD662" i="1"/>
  <c r="BD663" i="1"/>
  <c r="BD664" i="1"/>
  <c r="BD665" i="1"/>
  <c r="BD666" i="1"/>
  <c r="BD667" i="1"/>
  <c r="BD668" i="1"/>
  <c r="BD669" i="1"/>
  <c r="BD670" i="1"/>
  <c r="BD671" i="1"/>
  <c r="BD672" i="1"/>
  <c r="BD673" i="1"/>
  <c r="BD674" i="1"/>
  <c r="BD675" i="1"/>
  <c r="BD676" i="1"/>
  <c r="BD677" i="1"/>
  <c r="BD678" i="1"/>
  <c r="BD679" i="1"/>
  <c r="BD680" i="1"/>
  <c r="BD681" i="1"/>
  <c r="BD682" i="1"/>
  <c r="BD683" i="1"/>
  <c r="BD684" i="1"/>
  <c r="BD685" i="1"/>
  <c r="BD686" i="1"/>
  <c r="BD687" i="1"/>
  <c r="BD688" i="1"/>
  <c r="BD689" i="1"/>
  <c r="BD690" i="1"/>
  <c r="BD691" i="1"/>
  <c r="BD692" i="1"/>
  <c r="BD693" i="1"/>
  <c r="BD694" i="1"/>
  <c r="BD695" i="1"/>
  <c r="BD696" i="1"/>
  <c r="BD697" i="1"/>
  <c r="BD698" i="1"/>
  <c r="BD699" i="1"/>
  <c r="BD700" i="1"/>
  <c r="BD701" i="1"/>
  <c r="BD702" i="1"/>
  <c r="BD703" i="1"/>
  <c r="BD704" i="1"/>
  <c r="BD705" i="1"/>
  <c r="BD706" i="1"/>
  <c r="BD707" i="1"/>
  <c r="BD708" i="1"/>
  <c r="BD709" i="1"/>
  <c r="BD710" i="1"/>
  <c r="BD711" i="1"/>
  <c r="BD712" i="1"/>
  <c r="BD713" i="1"/>
  <c r="BD714" i="1"/>
  <c r="BD715" i="1"/>
  <c r="BD716" i="1"/>
  <c r="BD717" i="1"/>
  <c r="BD718" i="1"/>
  <c r="BD719" i="1"/>
  <c r="BD720" i="1"/>
  <c r="BD721" i="1"/>
  <c r="BD722" i="1"/>
  <c r="BD723" i="1"/>
  <c r="BD724" i="1"/>
  <c r="BD725" i="1"/>
  <c r="BD726" i="1"/>
  <c r="BD727" i="1"/>
  <c r="BD728" i="1"/>
  <c r="BD729" i="1"/>
  <c r="BD730" i="1"/>
  <c r="BD731" i="1"/>
  <c r="BD732" i="1"/>
  <c r="BD733" i="1"/>
  <c r="BD734" i="1"/>
  <c r="BD735" i="1"/>
  <c r="BD736" i="1"/>
  <c r="BD737" i="1"/>
  <c r="BD738" i="1"/>
  <c r="BD739" i="1"/>
  <c r="BD740" i="1"/>
  <c r="BD741" i="1"/>
  <c r="BD742" i="1"/>
  <c r="BD743" i="1"/>
  <c r="BD744" i="1"/>
  <c r="BD745" i="1"/>
  <c r="BD746" i="1"/>
  <c r="BD747" i="1"/>
  <c r="BD748" i="1"/>
  <c r="BD749" i="1"/>
  <c r="BD750" i="1"/>
  <c r="BD751" i="1"/>
  <c r="BD752" i="1"/>
  <c r="BD753" i="1"/>
  <c r="BD754" i="1"/>
  <c r="BD755" i="1"/>
  <c r="BD756" i="1"/>
  <c r="BD757" i="1"/>
  <c r="BD758" i="1"/>
  <c r="BD759" i="1"/>
  <c r="BD760" i="1"/>
  <c r="BD761" i="1"/>
  <c r="BD762" i="1"/>
  <c r="BD763" i="1"/>
  <c r="BD764" i="1"/>
  <c r="BD765" i="1"/>
  <c r="BD766" i="1"/>
  <c r="BD767" i="1"/>
  <c r="BD768" i="1"/>
  <c r="BD769" i="1"/>
  <c r="BD770" i="1"/>
  <c r="BD771" i="1"/>
  <c r="BD772" i="1"/>
  <c r="BD773" i="1"/>
  <c r="BD774" i="1"/>
  <c r="BD775" i="1"/>
  <c r="BD776" i="1"/>
  <c r="BD777" i="1"/>
  <c r="BD778" i="1"/>
  <c r="BD779" i="1"/>
  <c r="BD780" i="1"/>
  <c r="BD781" i="1"/>
  <c r="BD782" i="1"/>
  <c r="BD783" i="1"/>
  <c r="BD784" i="1"/>
  <c r="BD785" i="1"/>
  <c r="BD786" i="1"/>
  <c r="BD787" i="1"/>
  <c r="BD788" i="1"/>
  <c r="BD789" i="1"/>
  <c r="BD790" i="1"/>
  <c r="BD791" i="1"/>
  <c r="BD792" i="1"/>
  <c r="BD793" i="1"/>
  <c r="BD794" i="1"/>
  <c r="BD795" i="1"/>
  <c r="BD796" i="1"/>
  <c r="BD797" i="1"/>
  <c r="BD798" i="1"/>
  <c r="BD799" i="1"/>
  <c r="BD800" i="1"/>
  <c r="BD801" i="1"/>
  <c r="BD802" i="1"/>
  <c r="BD803" i="1"/>
  <c r="BD804" i="1"/>
  <c r="BD805" i="1"/>
  <c r="BD806" i="1"/>
  <c r="BD807" i="1"/>
  <c r="BD808" i="1"/>
  <c r="BD809" i="1"/>
  <c r="BD810" i="1"/>
  <c r="BD811" i="1"/>
  <c r="BD812" i="1"/>
  <c r="BD813" i="1"/>
  <c r="BD814" i="1"/>
  <c r="BD815" i="1"/>
  <c r="BD816" i="1"/>
  <c r="BD817" i="1"/>
  <c r="BD818" i="1"/>
  <c r="BD819" i="1"/>
  <c r="BD820" i="1"/>
  <c r="BD821" i="1"/>
  <c r="BD822" i="1"/>
  <c r="BD823" i="1"/>
  <c r="BD824" i="1"/>
  <c r="BD825" i="1"/>
  <c r="BD826" i="1"/>
  <c r="BD827" i="1"/>
  <c r="BD828" i="1"/>
  <c r="BD829" i="1"/>
  <c r="BD830" i="1"/>
  <c r="BD831" i="1"/>
  <c r="BD832" i="1"/>
  <c r="BD833" i="1"/>
  <c r="BD834" i="1"/>
  <c r="BD835" i="1"/>
  <c r="BD836" i="1"/>
  <c r="BD837" i="1"/>
  <c r="BD838" i="1"/>
  <c r="BD839" i="1"/>
  <c r="BD840" i="1"/>
  <c r="BD841" i="1"/>
  <c r="BD842" i="1"/>
  <c r="BD843" i="1"/>
  <c r="BD844" i="1"/>
  <c r="BD845" i="1"/>
  <c r="BD846" i="1"/>
  <c r="BD847" i="1"/>
  <c r="BD848" i="1"/>
  <c r="BD849" i="1"/>
  <c r="BD850" i="1"/>
  <c r="BD851" i="1"/>
  <c r="BD852" i="1"/>
  <c r="BD853" i="1"/>
  <c r="BD854" i="1"/>
  <c r="BD855" i="1"/>
  <c r="BD856" i="1"/>
  <c r="BD857" i="1"/>
  <c r="BD858" i="1"/>
  <c r="BD859" i="1"/>
  <c r="BD860" i="1"/>
  <c r="BD2" i="1"/>
  <c r="AB836" i="1" l="1"/>
  <c r="AB835" i="1"/>
  <c r="G836" i="1"/>
  <c r="G835" i="1"/>
  <c r="G828" i="1" l="1"/>
  <c r="G829" i="1"/>
  <c r="G830" i="1"/>
  <c r="G831" i="1"/>
  <c r="G832" i="1"/>
  <c r="G833" i="1"/>
  <c r="G834" i="1"/>
  <c r="G827" i="1"/>
  <c r="G826" i="1" l="1"/>
  <c r="G138" i="1" l="1"/>
  <c r="G137" i="1"/>
  <c r="G472" i="1" l="1"/>
  <c r="G473" i="1"/>
  <c r="G474" i="1"/>
  <c r="G475" i="1"/>
  <c r="G476" i="1"/>
  <c r="G477" i="1"/>
  <c r="G478" i="1"/>
  <c r="G479" i="1"/>
  <c r="G480" i="1"/>
  <c r="G481" i="1"/>
  <c r="G482" i="1"/>
  <c r="G483" i="1"/>
  <c r="G484" i="1"/>
  <c r="G485" i="1"/>
  <c r="G486" i="1"/>
  <c r="G487" i="1"/>
  <c r="G488" i="1"/>
  <c r="G489" i="1"/>
  <c r="G490" i="1"/>
  <c r="G491" i="1"/>
  <c r="G492" i="1"/>
  <c r="G493" i="1"/>
  <c r="G494" i="1"/>
  <c r="G495" i="1"/>
  <c r="G471" i="1" l="1"/>
  <c r="G470" i="1"/>
  <c r="AF388" i="1" l="1"/>
  <c r="AF389" i="1"/>
  <c r="AF390" i="1"/>
  <c r="AF391" i="1"/>
  <c r="AF392" i="1"/>
  <c r="AF393" i="1"/>
  <c r="AF394" i="1"/>
  <c r="AF395" i="1"/>
  <c r="AF396" i="1"/>
  <c r="AF397" i="1"/>
  <c r="AF398" i="1"/>
  <c r="AF399" i="1"/>
  <c r="AF400" i="1"/>
  <c r="AF401" i="1"/>
  <c r="AF402" i="1"/>
  <c r="AF403" i="1"/>
  <c r="AF404" i="1"/>
  <c r="AF406" i="1"/>
  <c r="AF407" i="1"/>
  <c r="AF408" i="1"/>
  <c r="AF410" i="1"/>
  <c r="AF411" i="1"/>
  <c r="AF412" i="1"/>
  <c r="AF413" i="1"/>
  <c r="AF414" i="1"/>
  <c r="AF415" i="1"/>
  <c r="AF416" i="1"/>
  <c r="AF417" i="1"/>
  <c r="AF418" i="1"/>
  <c r="AF419" i="1"/>
  <c r="AF420" i="1"/>
  <c r="AF421" i="1"/>
  <c r="AF422" i="1"/>
  <c r="AF423" i="1"/>
  <c r="AF426" i="1"/>
  <c r="AF427" i="1"/>
  <c r="AF428" i="1"/>
  <c r="AF429" i="1"/>
  <c r="AF430" i="1"/>
  <c r="AF431" i="1"/>
  <c r="AF432"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58" i="1"/>
  <c r="AF459" i="1"/>
  <c r="AF460" i="1"/>
  <c r="AF461" i="1"/>
  <c r="AF462" i="1"/>
  <c r="AF463" i="1"/>
  <c r="AF464" i="1"/>
  <c r="AF465" i="1"/>
  <c r="AF466" i="1"/>
  <c r="AF467" i="1"/>
  <c r="AF468" i="1"/>
  <c r="AF469" i="1"/>
  <c r="AJ389" i="1"/>
  <c r="AJ390" i="1"/>
  <c r="AJ391" i="1"/>
  <c r="AJ392" i="1"/>
  <c r="AJ393" i="1"/>
  <c r="AJ394" i="1"/>
  <c r="AJ395" i="1"/>
  <c r="AJ396" i="1"/>
  <c r="AJ397" i="1"/>
  <c r="AJ398" i="1"/>
  <c r="AJ399" i="1"/>
  <c r="AJ400" i="1"/>
  <c r="AJ401" i="1"/>
  <c r="AJ402" i="1"/>
  <c r="AJ403" i="1"/>
  <c r="AJ404" i="1"/>
  <c r="AJ405" i="1"/>
  <c r="AJ406" i="1"/>
  <c r="AJ407" i="1"/>
  <c r="AJ408" i="1"/>
  <c r="AJ409" i="1"/>
  <c r="AJ410" i="1"/>
  <c r="AJ411" i="1"/>
  <c r="AJ412" i="1"/>
  <c r="AJ413" i="1"/>
  <c r="AJ414" i="1"/>
  <c r="AJ415" i="1"/>
  <c r="AJ416" i="1"/>
  <c r="AJ417" i="1"/>
  <c r="AJ418" i="1"/>
  <c r="AJ419" i="1"/>
  <c r="AJ420" i="1"/>
  <c r="AJ421" i="1"/>
  <c r="AJ422" i="1"/>
  <c r="AJ423" i="1"/>
  <c r="AJ426" i="1"/>
  <c r="AJ427" i="1"/>
  <c r="AJ428" i="1"/>
  <c r="AJ429" i="1"/>
  <c r="AJ430" i="1"/>
  <c r="AJ431" i="1"/>
  <c r="AJ432" i="1"/>
  <c r="AJ433" i="1"/>
  <c r="AJ434" i="1"/>
  <c r="AJ435" i="1"/>
  <c r="AJ436" i="1"/>
  <c r="AJ437" i="1"/>
  <c r="AJ438" i="1"/>
  <c r="AJ439" i="1"/>
  <c r="AJ440" i="1"/>
  <c r="AJ441" i="1"/>
  <c r="AJ442" i="1"/>
  <c r="AJ443" i="1"/>
  <c r="AJ444" i="1"/>
  <c r="AJ445" i="1"/>
  <c r="AJ446" i="1"/>
  <c r="AJ447" i="1"/>
  <c r="AJ448" i="1"/>
  <c r="AJ449" i="1"/>
  <c r="AJ450" i="1"/>
  <c r="AJ451" i="1"/>
  <c r="AJ452" i="1"/>
  <c r="AJ453" i="1"/>
  <c r="AJ454" i="1"/>
  <c r="AJ455" i="1"/>
  <c r="AJ456" i="1"/>
  <c r="AJ457" i="1"/>
  <c r="AJ458" i="1"/>
  <c r="AJ459" i="1"/>
  <c r="AJ460" i="1"/>
  <c r="AJ461" i="1"/>
  <c r="AJ462" i="1"/>
  <c r="AJ463" i="1"/>
  <c r="AJ464" i="1"/>
  <c r="AJ465" i="1"/>
  <c r="AJ466" i="1"/>
  <c r="AJ467" i="1"/>
  <c r="AJ468" i="1"/>
  <c r="AJ469" i="1"/>
  <c r="AJ388" i="1"/>
  <c r="AB469" i="1"/>
  <c r="G469" i="1"/>
  <c r="AB468" i="1"/>
  <c r="G468" i="1"/>
  <c r="AB467" i="1"/>
  <c r="G467" i="1"/>
  <c r="AB466" i="1"/>
  <c r="G466" i="1"/>
  <c r="AB465" i="1"/>
  <c r="G465" i="1"/>
  <c r="AB464" i="1"/>
  <c r="G464" i="1"/>
  <c r="AB463" i="1"/>
  <c r="G463" i="1"/>
  <c r="AB462" i="1"/>
  <c r="G462" i="1"/>
  <c r="AB461" i="1"/>
  <c r="G461" i="1"/>
  <c r="AB460" i="1"/>
  <c r="G460" i="1"/>
  <c r="AB459" i="1"/>
  <c r="G459" i="1"/>
  <c r="AB458" i="1"/>
  <c r="G458" i="1"/>
  <c r="AB457" i="1"/>
  <c r="G457" i="1"/>
  <c r="AB456" i="1"/>
  <c r="G456" i="1"/>
  <c r="AB455" i="1"/>
  <c r="G455" i="1"/>
  <c r="AB454" i="1"/>
  <c r="G454" i="1"/>
  <c r="AB453" i="1"/>
  <c r="G453" i="1"/>
  <c r="AB452" i="1"/>
  <c r="G452" i="1"/>
  <c r="AB451" i="1"/>
  <c r="G451" i="1"/>
  <c r="AB450" i="1"/>
  <c r="G450" i="1"/>
  <c r="AB449" i="1"/>
  <c r="G449" i="1"/>
  <c r="AB448" i="1"/>
  <c r="G448" i="1"/>
  <c r="AB447" i="1"/>
  <c r="G447" i="1"/>
  <c r="AB446" i="1"/>
  <c r="G446" i="1"/>
  <c r="AB445" i="1"/>
  <c r="G445" i="1"/>
  <c r="AB444" i="1"/>
  <c r="G444" i="1"/>
  <c r="AB443" i="1"/>
  <c r="G443" i="1"/>
  <c r="AB442" i="1"/>
  <c r="G442" i="1"/>
  <c r="AB441" i="1"/>
  <c r="G441" i="1"/>
  <c r="AB440" i="1"/>
  <c r="G440" i="1"/>
  <c r="AB439" i="1"/>
  <c r="G439" i="1"/>
  <c r="AB438" i="1"/>
  <c r="G438" i="1"/>
  <c r="AB437" i="1"/>
  <c r="G437" i="1"/>
  <c r="AB436" i="1"/>
  <c r="G436" i="1"/>
  <c r="AB435" i="1"/>
  <c r="G435" i="1"/>
  <c r="AB434" i="1"/>
  <c r="G434" i="1"/>
  <c r="AB433" i="1"/>
  <c r="G433" i="1"/>
  <c r="AB432" i="1"/>
  <c r="G432" i="1"/>
  <c r="AB431" i="1"/>
  <c r="G431" i="1"/>
  <c r="AB430" i="1"/>
  <c r="G430" i="1"/>
  <c r="AB429" i="1"/>
  <c r="G429" i="1"/>
  <c r="AB428" i="1"/>
  <c r="G428" i="1"/>
  <c r="AB427" i="1"/>
  <c r="G427" i="1"/>
  <c r="AB426" i="1"/>
  <c r="G426" i="1"/>
  <c r="AB425" i="1"/>
  <c r="G425" i="1"/>
  <c r="AB424" i="1"/>
  <c r="G424" i="1"/>
  <c r="AB423" i="1"/>
  <c r="G423" i="1"/>
  <c r="AB422" i="1"/>
  <c r="G422" i="1"/>
  <c r="AB421" i="1"/>
  <c r="G421" i="1"/>
  <c r="AB420" i="1"/>
  <c r="G420" i="1"/>
  <c r="AB419" i="1"/>
  <c r="G419" i="1"/>
  <c r="AB418" i="1"/>
  <c r="G418" i="1"/>
  <c r="AB417" i="1"/>
  <c r="G417" i="1"/>
  <c r="AB416" i="1"/>
  <c r="G416" i="1"/>
  <c r="AB415" i="1"/>
  <c r="G415" i="1"/>
  <c r="AB414" i="1"/>
  <c r="G414" i="1"/>
  <c r="AB413" i="1"/>
  <c r="G413" i="1"/>
  <c r="AB412" i="1"/>
  <c r="G412" i="1"/>
  <c r="AB411" i="1"/>
  <c r="G411" i="1"/>
  <c r="AB410" i="1"/>
  <c r="G410" i="1"/>
  <c r="AB409" i="1"/>
  <c r="G409" i="1"/>
  <c r="AB408" i="1"/>
  <c r="G408" i="1"/>
  <c r="AB407" i="1"/>
  <c r="G407" i="1"/>
  <c r="AB406" i="1"/>
  <c r="G406" i="1"/>
  <c r="AB405" i="1"/>
  <c r="G405" i="1"/>
  <c r="AB404" i="1"/>
  <c r="G404" i="1"/>
  <c r="AB403" i="1"/>
  <c r="G403" i="1"/>
  <c r="AB402" i="1"/>
  <c r="G402" i="1"/>
  <c r="AB401" i="1"/>
  <c r="G401" i="1"/>
  <c r="AB400" i="1"/>
  <c r="G400" i="1"/>
  <c r="AB399" i="1"/>
  <c r="G399" i="1"/>
  <c r="AB398" i="1"/>
  <c r="G398" i="1"/>
  <c r="AB397" i="1"/>
  <c r="G397" i="1"/>
  <c r="AB396" i="1"/>
  <c r="G396" i="1"/>
  <c r="AB395" i="1"/>
  <c r="G395" i="1"/>
  <c r="AB394" i="1"/>
  <c r="G394" i="1"/>
  <c r="AB393" i="1"/>
  <c r="G393" i="1"/>
  <c r="AB392" i="1"/>
  <c r="G392" i="1"/>
  <c r="AB391" i="1"/>
  <c r="G391" i="1"/>
  <c r="AB390" i="1"/>
  <c r="G390" i="1"/>
  <c r="AB389" i="1"/>
  <c r="G389" i="1"/>
  <c r="AB388" i="1"/>
  <c r="G388" i="1"/>
  <c r="G387" i="1" l="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AB302" i="1" l="1"/>
  <c r="AB301" i="1"/>
  <c r="AB300" i="1"/>
  <c r="AB299" i="1"/>
  <c r="AB298" i="1"/>
  <c r="AB297" i="1"/>
  <c r="AB296" i="1"/>
  <c r="AB295" i="1"/>
  <c r="AB294" i="1"/>
  <c r="AB293" i="1"/>
  <c r="AB292" i="1"/>
  <c r="AB291" i="1"/>
  <c r="G293" i="1"/>
  <c r="G294" i="1"/>
  <c r="G295" i="1"/>
  <c r="G296" i="1"/>
  <c r="G297" i="1"/>
  <c r="G298" i="1"/>
  <c r="G299" i="1"/>
  <c r="G300" i="1"/>
  <c r="G301" i="1"/>
  <c r="G302" i="1"/>
  <c r="G292" i="1"/>
  <c r="G291" i="1"/>
  <c r="G283" i="1" l="1"/>
  <c r="G284" i="1"/>
  <c r="G285" i="1"/>
  <c r="G286" i="1"/>
  <c r="G287" i="1"/>
  <c r="G288" i="1"/>
  <c r="G289" i="1"/>
  <c r="G290" i="1"/>
  <c r="G282" i="1" l="1"/>
  <c r="G281" i="1"/>
  <c r="G280" i="1"/>
  <c r="G279" i="1"/>
  <c r="G278" i="1"/>
  <c r="G277" i="1"/>
  <c r="G276" i="1"/>
  <c r="G275" i="1"/>
  <c r="G274" i="1"/>
  <c r="G273" i="1"/>
  <c r="G268" i="1" l="1"/>
  <c r="G269" i="1"/>
  <c r="G270" i="1"/>
  <c r="G271" i="1"/>
  <c r="G272" i="1"/>
  <c r="G267" i="1"/>
  <c r="AI272" i="1"/>
  <c r="AE272" i="1"/>
  <c r="AI271" i="1"/>
  <c r="AE271" i="1"/>
  <c r="AI270" i="1"/>
  <c r="AE270" i="1"/>
  <c r="AI269" i="1"/>
  <c r="AE269" i="1"/>
  <c r="AI268" i="1"/>
  <c r="AE268" i="1"/>
  <c r="AI267" i="1"/>
  <c r="AE267" i="1"/>
  <c r="E266" i="1" l="1"/>
  <c r="E265" i="1"/>
  <c r="E264" i="1"/>
  <c r="E263" i="1"/>
  <c r="E262" i="1"/>
  <c r="E261" i="1"/>
  <c r="G260" i="1"/>
  <c r="G259" i="1"/>
  <c r="G258" i="1"/>
  <c r="G257" i="1"/>
  <c r="G256" i="1"/>
  <c r="G255" i="1"/>
  <c r="G254" i="1"/>
  <c r="G253" i="1"/>
  <c r="G252" i="1"/>
  <c r="G251" i="1"/>
  <c r="G250" i="1"/>
  <c r="G249" i="1"/>
  <c r="G248" i="1"/>
  <c r="G247" i="1"/>
  <c r="G246" i="1"/>
  <c r="G245" i="1"/>
  <c r="G244" i="1"/>
  <c r="G243" i="1"/>
  <c r="G242" i="1"/>
  <c r="G241" i="1"/>
  <c r="G240" i="1"/>
  <c r="G239" i="1"/>
  <c r="G238" i="1"/>
  <c r="G237" i="1"/>
  <c r="AI236" i="1"/>
  <c r="AI235" i="1"/>
  <c r="AI234" i="1"/>
  <c r="AI233" i="1"/>
  <c r="AI232" i="1"/>
  <c r="AI231" i="1"/>
  <c r="AI230" i="1"/>
  <c r="AI229" i="1"/>
  <c r="AI228" i="1"/>
  <c r="AI227" i="1"/>
  <c r="AI226" i="1"/>
  <c r="AI225" i="1"/>
  <c r="AI224" i="1"/>
  <c r="AI223" i="1"/>
  <c r="AI222" i="1"/>
  <c r="AI221" i="1"/>
  <c r="AE236" i="1"/>
  <c r="AE235" i="1"/>
  <c r="AE234" i="1"/>
  <c r="AE233" i="1"/>
  <c r="AE232" i="1"/>
  <c r="AE231" i="1"/>
  <c r="AE230" i="1"/>
  <c r="AE229" i="1"/>
  <c r="AE228" i="1"/>
  <c r="AE227" i="1"/>
  <c r="AE226" i="1"/>
  <c r="AE225" i="1"/>
  <c r="AE224" i="1"/>
  <c r="AE223" i="1"/>
  <c r="AE222" i="1"/>
  <c r="AE221" i="1"/>
  <c r="G220" i="1" l="1"/>
  <c r="G219" i="1"/>
  <c r="G218" i="1"/>
  <c r="G217" i="1"/>
  <c r="G216" i="1"/>
  <c r="G215" i="1"/>
  <c r="G214" i="1"/>
  <c r="G213" i="1"/>
  <c r="D214" i="1"/>
  <c r="D215" i="1"/>
  <c r="D216" i="1"/>
  <c r="D217" i="1"/>
  <c r="D218" i="1"/>
  <c r="D219" i="1"/>
  <c r="D220" i="1"/>
  <c r="D213" i="1"/>
  <c r="AI212" i="1" l="1"/>
  <c r="AI211" i="1"/>
  <c r="AE212" i="1"/>
  <c r="AE211" i="1"/>
  <c r="G212" i="1"/>
  <c r="G211" i="1"/>
  <c r="AJ196" i="1"/>
  <c r="AJ197" i="1"/>
  <c r="AJ198" i="1"/>
  <c r="AJ199" i="1"/>
  <c r="AJ200" i="1"/>
  <c r="AJ201" i="1"/>
  <c r="AJ202" i="1"/>
  <c r="AJ203" i="1"/>
  <c r="AJ204" i="1"/>
  <c r="AJ205" i="1"/>
  <c r="AJ206" i="1"/>
  <c r="AJ207" i="1"/>
  <c r="AJ208" i="1"/>
  <c r="AJ209" i="1"/>
  <c r="AJ210" i="1"/>
  <c r="AJ195" i="1"/>
  <c r="AF196" i="1"/>
  <c r="AF197" i="1"/>
  <c r="AF198" i="1"/>
  <c r="AF199" i="1"/>
  <c r="AF200" i="1"/>
  <c r="AF201" i="1"/>
  <c r="AF202" i="1"/>
  <c r="AF203" i="1"/>
  <c r="AF204" i="1"/>
  <c r="AF205" i="1"/>
  <c r="AF206" i="1"/>
  <c r="AF207" i="1"/>
  <c r="AF208" i="1"/>
  <c r="AF209" i="1"/>
  <c r="AF210" i="1"/>
  <c r="AF195" i="1"/>
  <c r="G203" i="1"/>
  <c r="G204" i="1"/>
  <c r="G205" i="1"/>
  <c r="G206" i="1"/>
  <c r="G207" i="1"/>
  <c r="G208" i="1"/>
  <c r="G209" i="1"/>
  <c r="G210" i="1"/>
  <c r="G202" i="1"/>
  <c r="G201" i="1"/>
  <c r="G200" i="1"/>
  <c r="G199" i="1"/>
  <c r="G198" i="1"/>
  <c r="G197" i="1"/>
  <c r="G196" i="1"/>
  <c r="G195" i="1"/>
  <c r="G194" i="1" l="1"/>
  <c r="G193" i="1"/>
  <c r="G192" i="1"/>
  <c r="G191" i="1"/>
  <c r="G190" i="1"/>
  <c r="G189" i="1"/>
  <c r="G188" i="1"/>
  <c r="G187" i="1"/>
  <c r="G186" i="1"/>
  <c r="G185" i="1"/>
  <c r="G184" i="1"/>
  <c r="G183" i="1"/>
  <c r="AE182" i="1"/>
  <c r="G182" i="1"/>
  <c r="AE181" i="1"/>
  <c r="G181" i="1"/>
  <c r="AE180" i="1"/>
  <c r="G180" i="1"/>
  <c r="AE179" i="1"/>
  <c r="G179" i="1"/>
  <c r="AE178" i="1"/>
  <c r="G178" i="1"/>
  <c r="AE177" i="1"/>
  <c r="G177" i="1"/>
  <c r="AE176" i="1"/>
  <c r="G176" i="1"/>
  <c r="AE175" i="1"/>
  <c r="G175" i="1"/>
  <c r="AE174" i="1"/>
  <c r="G174" i="1"/>
  <c r="AE173" i="1"/>
  <c r="G173" i="1"/>
  <c r="AE172" i="1"/>
  <c r="G172" i="1"/>
  <c r="AE171" i="1"/>
  <c r="G171" i="1"/>
  <c r="AE170" i="1"/>
  <c r="G170" i="1"/>
  <c r="AE169" i="1"/>
  <c r="G169" i="1"/>
  <c r="AE168" i="1"/>
  <c r="G168" i="1"/>
  <c r="AE167" i="1"/>
  <c r="G167" i="1"/>
  <c r="AE166" i="1"/>
  <c r="G166" i="1"/>
  <c r="AE165" i="1"/>
  <c r="G165" i="1"/>
  <c r="AE164" i="1"/>
  <c r="G164" i="1"/>
  <c r="AE163" i="1"/>
  <c r="G163" i="1"/>
  <c r="AE162" i="1"/>
  <c r="G162" i="1"/>
  <c r="AE161" i="1"/>
  <c r="G161" i="1"/>
  <c r="AE160" i="1"/>
  <c r="G160" i="1"/>
  <c r="AE159" i="1"/>
  <c r="G159" i="1"/>
  <c r="AE158" i="1"/>
  <c r="G158" i="1"/>
  <c r="AE157" i="1"/>
  <c r="G157" i="1"/>
  <c r="AE156" i="1"/>
  <c r="G156" i="1"/>
  <c r="AE155" i="1"/>
  <c r="G155" i="1"/>
  <c r="AE154" i="1"/>
  <c r="G154" i="1"/>
  <c r="AE153" i="1"/>
  <c r="G153" i="1"/>
  <c r="AE152" i="1"/>
  <c r="G152" i="1"/>
  <c r="AE151" i="1"/>
  <c r="G151" i="1"/>
  <c r="AE150" i="1"/>
  <c r="G150" i="1"/>
  <c r="AE149" i="1"/>
  <c r="G149" i="1"/>
  <c r="AE148" i="1"/>
  <c r="G148" i="1"/>
  <c r="AE147" i="1"/>
  <c r="G147" i="1"/>
  <c r="AI146" i="1"/>
  <c r="AE146" i="1"/>
  <c r="G146" i="1"/>
  <c r="AI145" i="1"/>
  <c r="AE145" i="1"/>
  <c r="G145" i="1"/>
  <c r="AI144" i="1"/>
  <c r="AE144" i="1"/>
  <c r="G144" i="1"/>
  <c r="AI143" i="1"/>
  <c r="AE143" i="1"/>
  <c r="G143" i="1"/>
  <c r="AE142" i="1"/>
  <c r="G142" i="1"/>
  <c r="AE141" i="1"/>
  <c r="G141" i="1"/>
  <c r="AE140" i="1"/>
  <c r="G140" i="1"/>
  <c r="AE139" i="1"/>
  <c r="G139" i="1"/>
  <c r="G136" i="1"/>
  <c r="G135" i="1"/>
  <c r="G134" i="1"/>
  <c r="G133" i="1"/>
  <c r="G132" i="1"/>
  <c r="G131" i="1"/>
  <c r="G130" i="1"/>
  <c r="G129" i="1"/>
  <c r="G128" i="1"/>
  <c r="G127" i="1"/>
  <c r="AE126" i="1" l="1"/>
  <c r="AI126" i="1"/>
  <c r="AI125" i="1"/>
  <c r="AB126" i="1"/>
  <c r="G126" i="1"/>
  <c r="AE125" i="1"/>
  <c r="AB125" i="1"/>
  <c r="G125" i="1"/>
  <c r="AI124" i="1"/>
  <c r="AI123" i="1"/>
  <c r="AE124" i="1"/>
  <c r="AE123" i="1"/>
  <c r="AB123" i="1"/>
  <c r="AB124" i="1"/>
  <c r="G124" i="1"/>
  <c r="G123" i="1"/>
  <c r="G116" i="1" l="1"/>
  <c r="G117" i="1"/>
  <c r="G118" i="1"/>
  <c r="G119" i="1"/>
  <c r="G120" i="1"/>
  <c r="G121" i="1"/>
  <c r="G122" i="1"/>
  <c r="G115" i="1"/>
  <c r="G104" i="1" l="1"/>
  <c r="G105" i="1"/>
  <c r="G106" i="1"/>
  <c r="G107" i="1"/>
  <c r="G108" i="1"/>
  <c r="G109" i="1"/>
  <c r="G110" i="1"/>
  <c r="G111" i="1"/>
  <c r="G112" i="1"/>
  <c r="G113" i="1"/>
  <c r="G114" i="1"/>
  <c r="G103" i="1"/>
  <c r="G87" i="1" l="1"/>
  <c r="G86" i="1"/>
  <c r="G85" i="1"/>
  <c r="G84" i="1"/>
  <c r="G83" i="1"/>
  <c r="G82" i="1"/>
  <c r="AF42" i="1" l="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9" i="1"/>
  <c r="AF80" i="1"/>
  <c r="AF3" i="1" l="1"/>
  <c r="AF4" i="1"/>
  <c r="AF5" i="1"/>
  <c r="AF6" i="1"/>
  <c r="AF7" i="1"/>
  <c r="AF8" i="1"/>
  <c r="AF9" i="1"/>
  <c r="AF10" i="1"/>
  <c r="AF11" i="1"/>
  <c r="AF12" i="1"/>
  <c r="AF13" i="1"/>
  <c r="AF14" i="1"/>
  <c r="AF15" i="1"/>
  <c r="AF16" i="1"/>
  <c r="AF17" i="1"/>
  <c r="AF18" i="1"/>
  <c r="AF19" i="1"/>
  <c r="AF20" i="1"/>
  <c r="AF21" i="1"/>
  <c r="AF22" i="1"/>
  <c r="AF23" i="1"/>
  <c r="AF24" i="1"/>
  <c r="AF25" i="1"/>
  <c r="AF26" i="1"/>
  <c r="AF27" i="1"/>
  <c r="AF28" i="1"/>
  <c r="AF29" i="1"/>
  <c r="AF30" i="1"/>
  <c r="AF31" i="1"/>
  <c r="AF32" i="1"/>
  <c r="AF33" i="1"/>
  <c r="AF34" i="1"/>
  <c r="AF35" i="1"/>
  <c r="AF36" i="1"/>
  <c r="AF37" i="1"/>
  <c r="AF38" i="1"/>
  <c r="AF39" i="1"/>
  <c r="AF40" i="1"/>
  <c r="AF41" i="1"/>
  <c r="AF2" i="1"/>
</calcChain>
</file>

<file path=xl/sharedStrings.xml><?xml version="1.0" encoding="utf-8"?>
<sst xmlns="http://schemas.openxmlformats.org/spreadsheetml/2006/main" count="29970" uniqueCount="1003">
  <si>
    <t>Source</t>
  </si>
  <si>
    <t>Study</t>
  </si>
  <si>
    <t>Reviewer</t>
  </si>
  <si>
    <t>Continent</t>
  </si>
  <si>
    <t>Country</t>
  </si>
  <si>
    <t>Latitude</t>
  </si>
  <si>
    <t>Longitude</t>
  </si>
  <si>
    <t>Class</t>
  </si>
  <si>
    <t>Pest</t>
  </si>
  <si>
    <t>Nitrogen</t>
  </si>
  <si>
    <t>Biome</t>
  </si>
  <si>
    <t>MAT</t>
  </si>
  <si>
    <t>MAP</t>
  </si>
  <si>
    <t>pH</t>
  </si>
  <si>
    <t>Checked</t>
  </si>
  <si>
    <t>Finished</t>
  </si>
  <si>
    <t>Notes</t>
  </si>
  <si>
    <t>Site_Name</t>
  </si>
  <si>
    <t>Location_Uncertainty</t>
  </si>
  <si>
    <t>Feeding_Guild</t>
  </si>
  <si>
    <t>Soil_Fauna</t>
  </si>
  <si>
    <t>N_Added_Deposited</t>
  </si>
  <si>
    <t>Plot_Size</t>
  </si>
  <si>
    <t>Treatment_Mean</t>
  </si>
  <si>
    <t>Treatment_N</t>
  </si>
  <si>
    <t>Treatment_SD</t>
  </si>
  <si>
    <t>Treatment_SE</t>
  </si>
  <si>
    <t>Control_Mean</t>
  </si>
  <si>
    <t>Control_N</t>
  </si>
  <si>
    <t>Control_SD</t>
  </si>
  <si>
    <t>Control_SE</t>
  </si>
  <si>
    <t>SD_Estimated</t>
  </si>
  <si>
    <t>Sampling_Method</t>
  </si>
  <si>
    <t>Land_Use_Described</t>
  </si>
  <si>
    <t>Data_Retrieved_From</t>
  </si>
  <si>
    <t>Source_Year</t>
  </si>
  <si>
    <t>Control_ID</t>
  </si>
  <si>
    <t>Duration_Years</t>
  </si>
  <si>
    <t>Collection_Periods</t>
  </si>
  <si>
    <t>Vegetation_Type</t>
  </si>
  <si>
    <t>Haddad_et_al_2000</t>
  </si>
  <si>
    <t>1a</t>
  </si>
  <si>
    <t>North_America</t>
  </si>
  <si>
    <t>USA</t>
  </si>
  <si>
    <t>Cedar_Creek-Minnesota</t>
  </si>
  <si>
    <t>NA</t>
  </si>
  <si>
    <t>Added</t>
  </si>
  <si>
    <t>NO</t>
  </si>
  <si>
    <t>FromSource</t>
  </si>
  <si>
    <t>Sweepnet</t>
  </si>
  <si>
    <t>Individuals</t>
  </si>
  <si>
    <t>Grassland</t>
  </si>
  <si>
    <t>Experimental fields, vegetation composed by perennial bunch grasses and forbs</t>
  </si>
  <si>
    <t>Y</t>
  </si>
  <si>
    <t>Juan</t>
  </si>
  <si>
    <t>Figure 3</t>
  </si>
  <si>
    <t>Average of the points per Nitrogen level in Figure 3</t>
  </si>
  <si>
    <t>Phylum</t>
  </si>
  <si>
    <t>Arthropoda</t>
  </si>
  <si>
    <t>Insecta</t>
  </si>
  <si>
    <t>Aggregated_Study</t>
  </si>
  <si>
    <t>YES</t>
  </si>
  <si>
    <t>Fertilizer_Type</t>
  </si>
  <si>
    <t>Study_Quality_1</t>
  </si>
  <si>
    <t>Study_Quality_2</t>
  </si>
  <si>
    <t>Study_Quality_3</t>
  </si>
  <si>
    <t>Study_Year_Initial</t>
  </si>
  <si>
    <t>Study_Year_Final</t>
  </si>
  <si>
    <t>Soil_Depth</t>
  </si>
  <si>
    <t>Study_Quality_Total</t>
  </si>
  <si>
    <t>Unit_Measurement</t>
  </si>
  <si>
    <t>Name of the source of the study (Authors_Year)</t>
  </si>
  <si>
    <t>Publication year</t>
  </si>
  <si>
    <t>Study ID</t>
  </si>
  <si>
    <t>Common control study ID of effect sizes sharing the same control group (multiple treatments compared to a single control)</t>
  </si>
  <si>
    <t>Intial year of the study</t>
  </si>
  <si>
    <t>Final year of the study</t>
  </si>
  <si>
    <t>Duration of the study (years)</t>
  </si>
  <si>
    <t>Sampled periods in terms of visits</t>
  </si>
  <si>
    <t>Continent of the study</t>
  </si>
  <si>
    <t>Country of the study</t>
  </si>
  <si>
    <t>Site name of the study</t>
  </si>
  <si>
    <t>Latitude of the study</t>
  </si>
  <si>
    <t>Longitude of the study</t>
  </si>
  <si>
    <t>Location uncertainty (m)</t>
  </si>
  <si>
    <t>Taxonomic phylum</t>
  </si>
  <si>
    <t>Taxonomic class</t>
  </si>
  <si>
    <t>Feeding guild of the studied group</t>
  </si>
  <si>
    <t>Data reported was aggregated per feeding group within the study: YES or NO</t>
  </si>
  <si>
    <t>Soil fauna included: YES or NO</t>
  </si>
  <si>
    <t>If the data is about soil fauna, indicate the depth of the measurement (cm). Example: 0-10cm or 10-20cm</t>
  </si>
  <si>
    <t>Pest species included: YES or NO</t>
  </si>
  <si>
    <t>Yearly amount of Nitrogen (in kg N ha-1 year -1)</t>
  </si>
  <si>
    <t>Nitrogen was added intentionally or measured from atmospheric deposition</t>
  </si>
  <si>
    <t>Fertilizer class used NO3 or NH4</t>
  </si>
  <si>
    <t>Plot size of the replicates (m2)</t>
  </si>
  <si>
    <t>Mean abundance in the treatment plot</t>
  </si>
  <si>
    <t>Sample size of the treatment</t>
  </si>
  <si>
    <t>Standard deviation of the mean abundance in the treatment</t>
  </si>
  <si>
    <t>Standard error of the mean abundance in the treatment</t>
  </si>
  <si>
    <t>Mean abundance in the control plot</t>
  </si>
  <si>
    <t>Sample size of the control</t>
  </si>
  <si>
    <t>Standard deviation of the mean abundance in the control</t>
  </si>
  <si>
    <t>Standard error of the mean abundance in the control</t>
  </si>
  <si>
    <t>If the standard deviation was estimated and how: From SE, From IQR.</t>
  </si>
  <si>
    <t>Sampling method to collect the data</t>
  </si>
  <si>
    <t>Unit of measurement for abundance or richness</t>
  </si>
  <si>
    <t>Biome from Dinerstein et al 2017 extracted from the longitude and latitude</t>
  </si>
  <si>
    <t>Vegetation type as described by the authors</t>
  </si>
  <si>
    <t>Land use type as described by the authors</t>
  </si>
  <si>
    <t>Mean annual temperature (°C)</t>
  </si>
  <si>
    <t>Mean annual precipitation (mm year-1)</t>
  </si>
  <si>
    <t>Soil pH</t>
  </si>
  <si>
    <t>Study finished</t>
  </si>
  <si>
    <t>The authors reported the mean and a measure of the variance of the mean (variance, standard deviation, standard error, confidence interval) or the variance measure could be derived from the raw data (1 point). No measure of variance could be extracted or calculated (0 points).</t>
  </si>
  <si>
    <t>The authors reported information in a true control situation i.e. no Nitrogen input in the control plots (1 point). Control situation was considered as the lowest Nitrogen input value reported (0 points).</t>
  </si>
  <si>
    <t>The authors reported a direct measurement of abundance (1 point) or an indirect measurement of abundance (0 points) e.g. density or abundance of nests.</t>
  </si>
  <si>
    <t>Total number of the study quality</t>
  </si>
  <si>
    <t>From where in the papers was the data retrieved</t>
  </si>
  <si>
    <t>Notes of the study</t>
  </si>
  <si>
    <t>1b</t>
  </si>
  <si>
    <t>1c</t>
  </si>
  <si>
    <t>1d</t>
  </si>
  <si>
    <t>1e</t>
  </si>
  <si>
    <t>Parasitoid</t>
  </si>
  <si>
    <t>Herbivore</t>
  </si>
  <si>
    <t>Predator</t>
  </si>
  <si>
    <t>Omnivore</t>
  </si>
  <si>
    <t>Detritivore</t>
  </si>
  <si>
    <t>Meza-Lopez_et_al_2018</t>
  </si>
  <si>
    <t>2a</t>
  </si>
  <si>
    <t>San_Diego</t>
  </si>
  <si>
    <t>NO3</t>
  </si>
  <si>
    <t>2b</t>
  </si>
  <si>
    <t>2c</t>
  </si>
  <si>
    <t>2d</t>
  </si>
  <si>
    <t>3a</t>
  </si>
  <si>
    <t>Santa_Monica</t>
  </si>
  <si>
    <t>Arachnida</t>
  </si>
  <si>
    <t>4a</t>
  </si>
  <si>
    <t>Cambria</t>
  </si>
  <si>
    <t>3b</t>
  </si>
  <si>
    <t>3c</t>
  </si>
  <si>
    <t>3d</t>
  </si>
  <si>
    <t>4b</t>
  </si>
  <si>
    <t>4c</t>
  </si>
  <si>
    <t>4d</t>
  </si>
  <si>
    <t>5a</t>
  </si>
  <si>
    <t>Santa_Cruz</t>
  </si>
  <si>
    <t>5b</t>
  </si>
  <si>
    <t>5c</t>
  </si>
  <si>
    <t>5d</t>
  </si>
  <si>
    <t>6a</t>
  </si>
  <si>
    <t>Golden_Gate</t>
  </si>
  <si>
    <t>6b</t>
  </si>
  <si>
    <t>6c</t>
  </si>
  <si>
    <t>6d</t>
  </si>
  <si>
    <t>Vacuum</t>
  </si>
  <si>
    <t>Low elevation scrubland</t>
  </si>
  <si>
    <t>Experiment with plants of Artemisia californica under different N treatments from different sites</t>
  </si>
  <si>
    <t>Supplementary material with raw data. Calculated abundances per site, order and feeding guild</t>
  </si>
  <si>
    <t>P</t>
  </si>
  <si>
    <t>K</t>
  </si>
  <si>
    <t>Chen_et_al_2019</t>
  </si>
  <si>
    <t>Asia</t>
  </si>
  <si>
    <t>China</t>
  </si>
  <si>
    <t>Inner_Mongolia_Grassland_Ecosystem_Research_Station</t>
  </si>
  <si>
    <t>Nematoda</t>
  </si>
  <si>
    <t>7a</t>
  </si>
  <si>
    <t>0-15</t>
  </si>
  <si>
    <t>NH4NO3</t>
  </si>
  <si>
    <t>Baermann funnel</t>
  </si>
  <si>
    <t>Individuals/gr</t>
  </si>
  <si>
    <t>Grassland steppe</t>
  </si>
  <si>
    <t>Experimental grassland in Inner Mongolia</t>
  </si>
  <si>
    <t>Supplementary material with raw data. Calculated abundances per with-plant site, and feeding guild</t>
  </si>
  <si>
    <t>Chen_et_al_2009</t>
  </si>
  <si>
    <t>Jiulongshan</t>
  </si>
  <si>
    <t>8a</t>
  </si>
  <si>
    <t>9a</t>
  </si>
  <si>
    <t>10a</t>
  </si>
  <si>
    <t>Coleoptera</t>
  </si>
  <si>
    <t>Order</t>
  </si>
  <si>
    <t>CO(NH2)2</t>
  </si>
  <si>
    <t>Sweeps in crown and around tea trees, and tea plants were flapped 20 times</t>
  </si>
  <si>
    <t>Tea plants</t>
  </si>
  <si>
    <t>15-year-old oolong tea plants</t>
  </si>
  <si>
    <t>Chen_et_al_2015</t>
  </si>
  <si>
    <t>Unknown</t>
  </si>
  <si>
    <t>FromSE</t>
  </si>
  <si>
    <t>Figure 1</t>
  </si>
  <si>
    <t>8b</t>
  </si>
  <si>
    <t>8c</t>
  </si>
  <si>
    <t>Cuesta_et_al_2008</t>
  </si>
  <si>
    <t>Europe</t>
  </si>
  <si>
    <t>Spain</t>
  </si>
  <si>
    <t>Riopinos</t>
  </si>
  <si>
    <t>11a</t>
  </si>
  <si>
    <t>11b</t>
  </si>
  <si>
    <t>12a</t>
  </si>
  <si>
    <t>12b</t>
  </si>
  <si>
    <t>Family</t>
  </si>
  <si>
    <t>Carabidae</t>
  </si>
  <si>
    <t>Hemiptera</t>
  </si>
  <si>
    <t>Pitfall traps</t>
  </si>
  <si>
    <t>Mountain heathland of Calluna vulgaris</t>
  </si>
  <si>
    <t>Mature heathland</t>
  </si>
  <si>
    <t>Tables 1, 2, 3</t>
  </si>
  <si>
    <t>Taxonomic order</t>
  </si>
  <si>
    <t>Taxonomic family</t>
  </si>
  <si>
    <t>Fountain_et_al_2008</t>
  </si>
  <si>
    <t>UK</t>
  </si>
  <si>
    <t>Sourhope_Research_Station_field</t>
  </si>
  <si>
    <t>Collembola</t>
  </si>
  <si>
    <t>13a</t>
  </si>
  <si>
    <t>14a</t>
  </si>
  <si>
    <t>Araneae</t>
  </si>
  <si>
    <t>Linyphiidae</t>
  </si>
  <si>
    <t>Grazing animals but excluded during experiment</t>
  </si>
  <si>
    <t>Table 3</t>
  </si>
  <si>
    <t>15a</t>
    <phoneticPr fontId="0" type="noConversion"/>
  </si>
  <si>
    <t>Asia</t>
    <phoneticPr fontId="0" type="noConversion"/>
  </si>
  <si>
    <t>China</t>
    <phoneticPr fontId="0" type="noConversion"/>
  </si>
  <si>
    <t>Inner_Mongolia</t>
    <phoneticPr fontId="0" type="noConversion"/>
  </si>
  <si>
    <t>Entognatha</t>
    <phoneticPr fontId="0" type="noConversion"/>
  </si>
  <si>
    <t>NA</t>
    <phoneticPr fontId="0" type="noConversion"/>
  </si>
  <si>
    <t>Omnivore</t>
    <phoneticPr fontId="0" type="noConversion"/>
  </si>
  <si>
    <t>NO</t>
    <phoneticPr fontId="0" type="noConversion"/>
  </si>
  <si>
    <t>YES</t>
    <phoneticPr fontId="0" type="noConversion"/>
  </si>
  <si>
    <t>0-20</t>
    <phoneticPr fontId="0" type="noConversion"/>
  </si>
  <si>
    <t>FromSource</t>
    <phoneticPr fontId="0" type="noConversion"/>
  </si>
  <si>
    <t>Tullgren funnel 24h</t>
    <phoneticPr fontId="0" type="noConversion"/>
  </si>
  <si>
    <t>Individuals/m2</t>
    <phoneticPr fontId="0" type="noConversion"/>
  </si>
  <si>
    <t>Grassland steppe</t>
    <phoneticPr fontId="0" type="noConversion"/>
  </si>
  <si>
    <t>Experimental grassland in Inner Mongolia</t>
    <phoneticPr fontId="0" type="noConversion"/>
  </si>
  <si>
    <t>1-6</t>
    <phoneticPr fontId="0" type="noConversion"/>
  </si>
  <si>
    <t>Fiona</t>
    <phoneticPr fontId="0" type="noConversion"/>
  </si>
  <si>
    <t>Figure 1</t>
    <phoneticPr fontId="0" type="noConversion"/>
  </si>
  <si>
    <t>15b</t>
    <phoneticPr fontId="0" type="noConversion"/>
  </si>
  <si>
    <t>Arachnida</t>
    <phoneticPr fontId="0" type="noConversion"/>
  </si>
  <si>
    <t>Prostigmata</t>
  </si>
  <si>
    <t>Predator</t>
    <phoneticPr fontId="0" type="noConversion"/>
  </si>
  <si>
    <t>15c</t>
    <phoneticPr fontId="0" type="noConversion"/>
  </si>
  <si>
    <t>Oribatida</t>
  </si>
  <si>
    <t>15d</t>
    <phoneticPr fontId="0" type="noConversion"/>
  </si>
  <si>
    <t>Mesostigmata</t>
  </si>
  <si>
    <t>15e</t>
    <phoneticPr fontId="0" type="noConversion"/>
  </si>
  <si>
    <t>Insecta</t>
    <phoneticPr fontId="0" type="noConversion"/>
  </si>
  <si>
    <t>Hymenoptera</t>
    <phoneticPr fontId="0" type="noConversion"/>
  </si>
  <si>
    <t>Formicidae</t>
  </si>
  <si>
    <t>Li_et_al_2019</t>
    <phoneticPr fontId="0" type="noConversion"/>
  </si>
  <si>
    <t>16a</t>
    <phoneticPr fontId="0" type="noConversion"/>
  </si>
  <si>
    <t>Sichuan</t>
    <phoneticPr fontId="0" type="noConversion"/>
  </si>
  <si>
    <t>0-15</t>
    <phoneticPr fontId="0" type="noConversion"/>
  </si>
  <si>
    <t>Tullgren funnel 48h</t>
    <phoneticPr fontId="0" type="noConversion"/>
  </si>
  <si>
    <t>Individuals</t>
    <phoneticPr fontId="0" type="noConversion"/>
  </si>
  <si>
    <t>Plantation of Pleioblastus amarus</t>
    <phoneticPr fontId="0" type="noConversion"/>
  </si>
  <si>
    <t>6.6-25.7</t>
    <phoneticPr fontId="0" type="noConversion"/>
  </si>
  <si>
    <t>Figure 2</t>
    <phoneticPr fontId="0" type="noConversion"/>
  </si>
  <si>
    <t>Each study indicate difference time</t>
    <phoneticPr fontId="0" type="noConversion"/>
  </si>
  <si>
    <t>17a</t>
    <phoneticPr fontId="0" type="noConversion"/>
  </si>
  <si>
    <t>18a</t>
    <phoneticPr fontId="0" type="noConversion"/>
  </si>
  <si>
    <t>Cheng_et_al_2017</t>
    <phoneticPr fontId="0" type="noConversion"/>
  </si>
  <si>
    <t>19a</t>
    <phoneticPr fontId="0" type="noConversion"/>
  </si>
  <si>
    <t>Inner_Mongolia_Steppe</t>
    <phoneticPr fontId="0" type="noConversion"/>
  </si>
  <si>
    <t>Arthropoda</t>
    <phoneticPr fontId="0" type="noConversion"/>
  </si>
  <si>
    <t>Herbivore</t>
    <phoneticPr fontId="0" type="noConversion"/>
  </si>
  <si>
    <t>CO(NH2)2</t>
    <phoneticPr fontId="0" type="noConversion"/>
  </si>
  <si>
    <t>Pitfall traps</t>
    <phoneticPr fontId="0" type="noConversion"/>
  </si>
  <si>
    <t>-1.1-0.2</t>
    <phoneticPr fontId="0" type="noConversion"/>
  </si>
  <si>
    <t>280-345</t>
    <phoneticPr fontId="0" type="noConversion"/>
  </si>
  <si>
    <t>Each study indicate difference time; data extacted using Digitizeit</t>
    <phoneticPr fontId="0" type="noConversion"/>
  </si>
  <si>
    <t>20a</t>
    <phoneticPr fontId="0" type="noConversion"/>
  </si>
  <si>
    <t>19b</t>
    <phoneticPr fontId="0" type="noConversion"/>
  </si>
  <si>
    <t>20b</t>
    <phoneticPr fontId="0" type="noConversion"/>
  </si>
  <si>
    <t>19c</t>
    <phoneticPr fontId="0" type="noConversion"/>
  </si>
  <si>
    <t>20c</t>
    <phoneticPr fontId="0" type="noConversion"/>
  </si>
  <si>
    <t>19d</t>
    <phoneticPr fontId="0" type="noConversion"/>
  </si>
  <si>
    <t>Detritivore</t>
    <phoneticPr fontId="0" type="noConversion"/>
  </si>
  <si>
    <t>20d</t>
    <phoneticPr fontId="0" type="noConversion"/>
  </si>
  <si>
    <t>Rong_et_al_2011</t>
    <phoneticPr fontId="0" type="noConversion"/>
  </si>
  <si>
    <t>21a</t>
    <phoneticPr fontId="0" type="noConversion"/>
  </si>
  <si>
    <t>Fuzhou</t>
    <phoneticPr fontId="0" type="noConversion"/>
  </si>
  <si>
    <t>NA</t>
    <phoneticPr fontId="0" type="noConversion"/>
  </si>
  <si>
    <t>0-5</t>
    <phoneticPr fontId="0" type="noConversion"/>
  </si>
  <si>
    <t>NH4NO3</t>
    <phoneticPr fontId="0" type="noConversion"/>
  </si>
  <si>
    <t>Hand sorting</t>
    <phoneticPr fontId="0" type="noConversion"/>
  </si>
  <si>
    <t>Forest land</t>
    <phoneticPr fontId="0" type="noConversion"/>
  </si>
  <si>
    <t>Table 4</t>
    <phoneticPr fontId="0" type="noConversion"/>
  </si>
  <si>
    <t>Different studies are different depth of soil</t>
    <phoneticPr fontId="0" type="noConversion"/>
  </si>
  <si>
    <t>22a</t>
    <phoneticPr fontId="0" type="noConversion"/>
  </si>
  <si>
    <t>5-10</t>
    <phoneticPr fontId="0" type="noConversion"/>
  </si>
  <si>
    <t>23a</t>
    <phoneticPr fontId="0" type="noConversion"/>
  </si>
  <si>
    <t>10-15</t>
    <phoneticPr fontId="0" type="noConversion"/>
  </si>
  <si>
    <t>Each study indicate difference time; data extacted using Digitizeit</t>
  </si>
  <si>
    <t>Yearly amount of Phosphorus (in kg P ha-1 year -1)</t>
  </si>
  <si>
    <t>Yearly amount of Potassium (in kg K ha-1 year -1)</t>
  </si>
  <si>
    <t>Jones_et_al_2011</t>
  </si>
  <si>
    <t>Barton_Flats</t>
  </si>
  <si>
    <t>Camp_Paivika</t>
  </si>
  <si>
    <t>Nitrogen_Added</t>
  </si>
  <si>
    <t>Nitrogen_Deposited</t>
  </si>
  <si>
    <t>Deposited</t>
  </si>
  <si>
    <t>From95CI</t>
  </si>
  <si>
    <t>Manually removed from foliage</t>
  </si>
  <si>
    <t>Individuals/0.5m2</t>
  </si>
  <si>
    <t>Bracken fern</t>
  </si>
  <si>
    <t>24a</t>
  </si>
  <si>
    <t>25a</t>
  </si>
  <si>
    <t>26a</t>
  </si>
  <si>
    <t>27a</t>
  </si>
  <si>
    <t>28a</t>
  </si>
  <si>
    <t>29a</t>
  </si>
  <si>
    <t>30a</t>
  </si>
  <si>
    <t>31a</t>
  </si>
  <si>
    <t>Each study is a different sampling period as defined in the paper (early, mid, full, summer)</t>
  </si>
  <si>
    <t>Li_et_al_2013</t>
  </si>
  <si>
    <t>Inner_Mongolia_Steppe</t>
  </si>
  <si>
    <t>32a</t>
  </si>
  <si>
    <t>Cotton-wool filter</t>
  </si>
  <si>
    <t>Individuals/100 gr dry soil</t>
  </si>
  <si>
    <t>Grassland</t>
    <phoneticPr fontId="0" type="noConversion"/>
  </si>
  <si>
    <t>Experimental grassland in Inner Mongolia</t>
    <phoneticPr fontId="0" type="noConversion"/>
  </si>
  <si>
    <t>Song_et_al_2016b</t>
  </si>
  <si>
    <t>Experimental Station of Global Change Ecology, Henan University</t>
  </si>
  <si>
    <t>0-10</t>
  </si>
  <si>
    <t>Modified Baermann method</t>
  </si>
  <si>
    <t>Individuals/100gr soil</t>
  </si>
  <si>
    <t>Secondary grassland</t>
  </si>
  <si>
    <t>Secondary grassland after corn rotation stopped in 2000</t>
  </si>
  <si>
    <t>Figure 1b</t>
  </si>
  <si>
    <t>Song_et_al_2015</t>
  </si>
  <si>
    <t>37a</t>
  </si>
  <si>
    <t>38a</t>
  </si>
  <si>
    <t>39a</t>
  </si>
  <si>
    <t>40a</t>
  </si>
  <si>
    <t>H2CONH2</t>
  </si>
  <si>
    <t>Figure 1a</t>
  </si>
  <si>
    <t>Each study is a growth stage, i.e. Sampling time</t>
  </si>
  <si>
    <t>Siemann_1998</t>
  </si>
  <si>
    <t>41a</t>
  </si>
  <si>
    <t>41b</t>
  </si>
  <si>
    <t>41c</t>
  </si>
  <si>
    <t>41d</t>
  </si>
  <si>
    <t>42a</t>
  </si>
  <si>
    <t>42b</t>
  </si>
  <si>
    <t>42c</t>
  </si>
  <si>
    <t>42d</t>
  </si>
  <si>
    <t>Parasite</t>
  </si>
  <si>
    <t>Figure 4</t>
  </si>
  <si>
    <t>Figure 5</t>
  </si>
  <si>
    <t>Xu_et_al_2009</t>
  </si>
  <si>
    <t>Switzerland</t>
  </si>
  <si>
    <t>Alptal valley</t>
  </si>
  <si>
    <t>0-5</t>
  </si>
  <si>
    <t>Soil cores</t>
  </si>
  <si>
    <t>Individuals/m3</t>
  </si>
  <si>
    <t>Spruce forest</t>
  </si>
  <si>
    <t>5-10</t>
  </si>
  <si>
    <t>10-15</t>
  </si>
  <si>
    <t>43a</t>
  </si>
  <si>
    <t>43b</t>
  </si>
  <si>
    <t>43c</t>
  </si>
  <si>
    <t>Liu_et_al_2021</t>
  </si>
  <si>
    <t>44a</t>
  </si>
  <si>
    <t>45a</t>
  </si>
  <si>
    <t>Jigongshan (JGS) National Nature Reserve</t>
  </si>
  <si>
    <t>Shimentai (SMT) National Nature Reserve</t>
  </si>
  <si>
    <t>Litterbags</t>
  </si>
  <si>
    <t>Temperate_Forest</t>
  </si>
  <si>
    <t>Tropical_Forest</t>
  </si>
  <si>
    <t>Liu_et_al_2020</t>
  </si>
  <si>
    <t>10-20</t>
  </si>
  <si>
    <t>46a</t>
  </si>
  <si>
    <t>46b</t>
  </si>
  <si>
    <t>Control</t>
  </si>
  <si>
    <t>CAN25</t>
  </si>
  <si>
    <t>CAN50</t>
  </si>
  <si>
    <t>UAN25</t>
  </si>
  <si>
    <t>UAN50</t>
  </si>
  <si>
    <t>Individuals/m2</t>
  </si>
  <si>
    <t>Acacia auriculiformis plantation</t>
  </si>
  <si>
    <t>Plantation forest</t>
  </si>
  <si>
    <t>Heshan National Field Research Station of Forest Ecosystem</t>
  </si>
  <si>
    <t>Shao_et_al_2018</t>
  </si>
  <si>
    <t>47a</t>
  </si>
  <si>
    <t>48a</t>
  </si>
  <si>
    <t>47b</t>
  </si>
  <si>
    <t>48b</t>
  </si>
  <si>
    <t>Wei_et_al_2012</t>
  </si>
  <si>
    <t>49a</t>
  </si>
  <si>
    <t>50a</t>
  </si>
  <si>
    <t>Modified cotton-wool filter</t>
  </si>
  <si>
    <t>Figure 2</t>
  </si>
  <si>
    <t>Treatment_ScalingConstant</t>
  </si>
  <si>
    <t>Control_ScalingConstant</t>
  </si>
  <si>
    <t>Annelida_Anthropoda</t>
  </si>
  <si>
    <t>Blue_et_al_2011</t>
  </si>
  <si>
    <t>51a</t>
  </si>
  <si>
    <t>Oak Ridge National Environmental Research Park ner Oak Ridge, Tennessee</t>
  </si>
  <si>
    <t>NH2CONH2</t>
  </si>
  <si>
    <t>sweep-netting, vacuum sampling, and visual scanning</t>
  </si>
  <si>
    <t>Individuals/plot</t>
  </si>
  <si>
    <t>Agricultural field with dominant species Solidago altissima, Verbesina occidentalis and V. virginica</t>
  </si>
  <si>
    <t>Long-term old-field community with agricultural practices and annually mowed</t>
  </si>
  <si>
    <t>Kathi</t>
  </si>
  <si>
    <t>Nessel_et_al_2021 database</t>
  </si>
  <si>
    <t>Cole_et_al_2005</t>
  </si>
  <si>
    <t>52a</t>
  </si>
  <si>
    <t>N E.R.C. Soil Biodiversity Programme site_Sourhope_Cheviot_Hills_Scotland</t>
  </si>
  <si>
    <t>Berlese-Tulgren funnel</t>
  </si>
  <si>
    <t>Species/plot</t>
  </si>
  <si>
    <t>Semi-improved upland grassland</t>
  </si>
  <si>
    <t>Grassland cut 5 times a year in the growing season</t>
  </si>
  <si>
    <t>52b</t>
  </si>
  <si>
    <t>52c</t>
  </si>
  <si>
    <t>52d</t>
  </si>
  <si>
    <t>Pato_and_Obeso_2013</t>
  </si>
  <si>
    <t>53a</t>
  </si>
  <si>
    <t>Northern side of Cantabrian mountain range_Asturias province</t>
  </si>
  <si>
    <t>Sweep-netting</t>
  </si>
  <si>
    <t>morphospecies/m2</t>
  </si>
  <si>
    <t>Bilberry</t>
  </si>
  <si>
    <t>Mature decidious forest</t>
  </si>
  <si>
    <t>53b</t>
  </si>
  <si>
    <t>Minor_and_Norton_2004</t>
  </si>
  <si>
    <t>54a</t>
  </si>
  <si>
    <t>Tully_New York</t>
  </si>
  <si>
    <t>FromCI</t>
  </si>
  <si>
    <t>Tullgren apparatus</t>
  </si>
  <si>
    <t>Species/sample</t>
  </si>
  <si>
    <t>Willow trees</t>
  </si>
  <si>
    <t>Experimental willow field, treated with herbicides</t>
  </si>
  <si>
    <t>54b</t>
  </si>
  <si>
    <t>54c</t>
  </si>
  <si>
    <t>54d</t>
  </si>
  <si>
    <t>54e</t>
  </si>
  <si>
    <t>Sarcoptiformes</t>
  </si>
  <si>
    <t>54f</t>
  </si>
  <si>
    <t>54g</t>
  </si>
  <si>
    <t>54h</t>
  </si>
  <si>
    <t>Lindberg_and_Persson_2004</t>
  </si>
  <si>
    <t>55a</t>
  </si>
  <si>
    <t>Sweden</t>
  </si>
  <si>
    <t>Flakaliden</t>
  </si>
  <si>
    <t>2-8</t>
  </si>
  <si>
    <t>Tullgren dry funnels</t>
  </si>
  <si>
    <t>Typical Swedish forest with moss and field layer</t>
  </si>
  <si>
    <t>Forest land</t>
  </si>
  <si>
    <t>Table 2</t>
  </si>
  <si>
    <t>Species number</t>
  </si>
  <si>
    <t>55b</t>
  </si>
  <si>
    <t>van_der_Wal_et_al_2009</t>
  </si>
  <si>
    <t>56a</t>
  </si>
  <si>
    <t>Netherlands</t>
  </si>
  <si>
    <t>Wageningen</t>
  </si>
  <si>
    <t>FromSD</t>
  </si>
  <si>
    <t>Elutriator extraction</t>
  </si>
  <si>
    <t>Species-rich pasture mown twice a year</t>
  </si>
  <si>
    <t>Nessel_et_al_2021 database (from authors)</t>
  </si>
  <si>
    <t>56b</t>
  </si>
  <si>
    <t>Annelida</t>
  </si>
  <si>
    <t>Clitellata</t>
  </si>
  <si>
    <t>Enchytraeida</t>
  </si>
  <si>
    <t>Enchytraeidae</t>
  </si>
  <si>
    <t>van_Eekeren_et_al_2009b</t>
  </si>
  <si>
    <t>57a</t>
  </si>
  <si>
    <t>Wijhe</t>
  </si>
  <si>
    <t>0-20</t>
  </si>
  <si>
    <t>CA(NO3)2</t>
  </si>
  <si>
    <t>Hand sorting</t>
  </si>
  <si>
    <t>Grassland of Lolium perenne cultivars</t>
  </si>
  <si>
    <t>Former production pasture, now sown with grass (mowed 4-5 times a year)</t>
  </si>
  <si>
    <t>57b</t>
  </si>
  <si>
    <t>Oostenbrink elutriator</t>
  </si>
  <si>
    <t>Cheng_et_al_2021</t>
  </si>
  <si>
    <t>58a</t>
  </si>
  <si>
    <t>Grassland Ecological Research Station_Inner Mongolia</t>
  </si>
  <si>
    <t>Modified Baerman method</t>
  </si>
  <si>
    <t>Genera/10 g dry litter</t>
  </si>
  <si>
    <t>Perennial grasses</t>
  </si>
  <si>
    <t>Experimental grassland</t>
  </si>
  <si>
    <t>59a</t>
  </si>
  <si>
    <t>60a</t>
  </si>
  <si>
    <t>Genera/100 gr dry soil</t>
  </si>
  <si>
    <t>Figure 1d</t>
  </si>
  <si>
    <t>61a</t>
  </si>
  <si>
    <t>Eisenhauer_et_al_2012</t>
  </si>
  <si>
    <t>62a</t>
  </si>
  <si>
    <t>Cedar Creek LTER site_Minnesota</t>
  </si>
  <si>
    <t>0-6</t>
  </si>
  <si>
    <t>Baermann method</t>
  </si>
  <si>
    <t>taxa/sample</t>
  </si>
  <si>
    <t>Secondary successional grassland</t>
  </si>
  <si>
    <t>Experimental grassland (prior vegetation removed)</t>
  </si>
  <si>
    <t>62b</t>
  </si>
  <si>
    <t>Extracted by heat</t>
  </si>
  <si>
    <t>Hartley_et_al_2003</t>
  </si>
  <si>
    <t>63a</t>
  </si>
  <si>
    <t>Grampian mountains_Scotland</t>
  </si>
  <si>
    <t>D-vac suction sampler</t>
  </si>
  <si>
    <t>Ling heather</t>
  </si>
  <si>
    <t>Moor</t>
  </si>
  <si>
    <t>Hines_2004</t>
  </si>
  <si>
    <t>64a</t>
  </si>
  <si>
    <t>Great Bay-Mullica River_Tuckerton_New_Jersey</t>
  </si>
  <si>
    <t>Spartina alterniflora</t>
  </si>
  <si>
    <t>High-marsh meadow of intertidal salt marsh</t>
  </si>
  <si>
    <t>Figure 1.12</t>
  </si>
  <si>
    <t>65a</t>
  </si>
  <si>
    <t>66a</t>
  </si>
  <si>
    <t>67a</t>
  </si>
  <si>
    <t>68a</t>
  </si>
  <si>
    <t>69a</t>
  </si>
  <si>
    <t>Shaw_et_al_2019</t>
  </si>
  <si>
    <t>70a</t>
  </si>
  <si>
    <t>Loch Vale watershed_Rocky Mountain National Park_Colorado</t>
  </si>
  <si>
    <t>Sugar centrifugation floatation method</t>
  </si>
  <si>
    <t>Families/kg dry soil</t>
  </si>
  <si>
    <t>Spruce and Fir trees</t>
  </si>
  <si>
    <t>Undisturbed closed-canopy forest</t>
  </si>
  <si>
    <t>Table 1</t>
  </si>
  <si>
    <t>71a</t>
  </si>
  <si>
    <t>Cole_et_al_2018</t>
  </si>
  <si>
    <t>72a</t>
  </si>
  <si>
    <t>NERC Soil Biodiversity Programme site_Sourhope_Cheviot Hills_Scotland</t>
  </si>
  <si>
    <t>Tullgren funnel</t>
  </si>
  <si>
    <t>Experimental field; regularly mowed during growing season</t>
  </si>
  <si>
    <t>Supplementary dataset Cole_et_al_2018_data</t>
  </si>
  <si>
    <t>Knops_2015</t>
  </si>
  <si>
    <t>73a</t>
  </si>
  <si>
    <t>Experimental fields, vegetation composed by mainly C3 grasses</t>
  </si>
  <si>
    <t>Supplementary material with raw data. Mean richness per Order calculated per plot and averaged between plots, N size is the number of plots</t>
  </si>
  <si>
    <t>73b</t>
  </si>
  <si>
    <t>73c</t>
  </si>
  <si>
    <t>73d</t>
  </si>
  <si>
    <t>Diptera</t>
  </si>
  <si>
    <t>73e</t>
  </si>
  <si>
    <t>73f</t>
  </si>
  <si>
    <t>73g</t>
  </si>
  <si>
    <t>Hymenoptera</t>
  </si>
  <si>
    <t>73h</t>
  </si>
  <si>
    <t>Lepidoptera</t>
  </si>
  <si>
    <t>73i</t>
  </si>
  <si>
    <t>Neuroptera</t>
  </si>
  <si>
    <t>73j</t>
  </si>
  <si>
    <t>Orthoptera</t>
  </si>
  <si>
    <t>73k</t>
  </si>
  <si>
    <t>Thysanoptera</t>
  </si>
  <si>
    <t>74a</t>
  </si>
  <si>
    <t>74b</t>
  </si>
  <si>
    <t>74c</t>
  </si>
  <si>
    <t>74d</t>
  </si>
  <si>
    <t>74e</t>
  </si>
  <si>
    <t>74f</t>
  </si>
  <si>
    <t>74g</t>
  </si>
  <si>
    <t>74h</t>
  </si>
  <si>
    <t>75a</t>
  </si>
  <si>
    <t>75b</t>
  </si>
  <si>
    <t>75c</t>
  </si>
  <si>
    <t>75d</t>
  </si>
  <si>
    <t>75e</t>
  </si>
  <si>
    <t>75f</t>
  </si>
  <si>
    <t>75g</t>
  </si>
  <si>
    <t>75h</t>
  </si>
  <si>
    <t>Odonata</t>
  </si>
  <si>
    <t>75i</t>
  </si>
  <si>
    <t>75j</t>
  </si>
  <si>
    <t>Psocoptera</t>
  </si>
  <si>
    <t>75k</t>
  </si>
  <si>
    <t>76a</t>
  </si>
  <si>
    <t>76b</t>
  </si>
  <si>
    <t>76c</t>
  </si>
  <si>
    <t>76d</t>
  </si>
  <si>
    <t>76e</t>
  </si>
  <si>
    <t>76f</t>
  </si>
  <si>
    <t>76g</t>
  </si>
  <si>
    <t>76h</t>
  </si>
  <si>
    <t>76i</t>
  </si>
  <si>
    <t>76j</t>
  </si>
  <si>
    <t>76k</t>
  </si>
  <si>
    <t>Wang_et_al_2006</t>
  </si>
  <si>
    <t>University Florida Statistical Design Field Laboratory Gainesville_Florida</t>
  </si>
  <si>
    <t>Modified sieving and centrifugal flotation method</t>
  </si>
  <si>
    <t>Sunn hemp and oats</t>
  </si>
  <si>
    <t>Experimental field</t>
  </si>
  <si>
    <t>Table2</t>
  </si>
  <si>
    <t>77a</t>
  </si>
  <si>
    <t>78a</t>
  </si>
  <si>
    <t>79a</t>
  </si>
  <si>
    <t>80a</t>
  </si>
  <si>
    <t>81a</t>
  </si>
  <si>
    <t>82a</t>
  </si>
  <si>
    <t>83a</t>
  </si>
  <si>
    <t>84a</t>
  </si>
  <si>
    <t>85a</t>
  </si>
  <si>
    <t>86a</t>
  </si>
  <si>
    <t>87a</t>
  </si>
  <si>
    <t>88a</t>
  </si>
  <si>
    <t>89a</t>
  </si>
  <si>
    <t>Lind_et_al_2017</t>
  </si>
  <si>
    <t>Bunchgrass (Andrews LTER)</t>
  </si>
  <si>
    <t>Chichaqua Bottoms</t>
  </si>
  <si>
    <t>Hopland REC</t>
  </si>
  <si>
    <t>Konza LTER</t>
  </si>
  <si>
    <t>South_America</t>
  </si>
  <si>
    <t>Argentina</t>
  </si>
  <si>
    <t>Mar Chiquita</t>
  </si>
  <si>
    <t>Mclaughlin UCNRS</t>
  </si>
  <si>
    <t>Sagehen Creek UCNRS</t>
  </si>
  <si>
    <t>Saline Experimental Range</t>
  </si>
  <si>
    <t>Shortgrass Steppe LTER</t>
  </si>
  <si>
    <t>(NH2)2CO</t>
  </si>
  <si>
    <t>Sierra Foothills REC</t>
  </si>
  <si>
    <t>Duke Forest</t>
  </si>
  <si>
    <t>Supplementary material with raw data. Each sampling site, year, and years of treatment is a study and sample size is the number of plots.</t>
  </si>
  <si>
    <t>Paler_et_al_2021</t>
  </si>
  <si>
    <t>Oceania</t>
  </si>
  <si>
    <t>New_Zealand</t>
  </si>
  <si>
    <t>Takahe_valley_low</t>
  </si>
  <si>
    <t>Staphylinidae</t>
  </si>
  <si>
    <t>CAN</t>
  </si>
  <si>
    <t>From_Data</t>
  </si>
  <si>
    <t>Alpine_grassland</t>
  </si>
  <si>
    <t>Melinda</t>
  </si>
  <si>
    <t>Raw</t>
  </si>
  <si>
    <t>SiteR, Open, Year1, Staphylinidae</t>
  </si>
  <si>
    <t>SiteR, OTC, Year1, Staphylinidae</t>
  </si>
  <si>
    <t>SiteR, Open, Year2, Staphylinidae</t>
  </si>
  <si>
    <t>SiteR, OTC, Year2, Staphylinidae</t>
  </si>
  <si>
    <t>SiteR, Open, Year3, Staphylinidae</t>
  </si>
  <si>
    <t>SiteR, OTC, Year3, Staphylinidae</t>
  </si>
  <si>
    <t>SiteR, Open, Year4, Staphylinidae</t>
  </si>
  <si>
    <t>SiteR, OTC, Year4, Staphylinidae</t>
  </si>
  <si>
    <t>Takahe_valley_high</t>
  </si>
  <si>
    <t>SiteT, Open, Year1, Staphylinidae</t>
  </si>
  <si>
    <t>SiteT, OTC, Year1, Staphylinidae</t>
  </si>
  <si>
    <t>SiteT, Open, Year2, Staphylinidae</t>
  </si>
  <si>
    <t>SiteT, OTC, Year2, Staphylinidae</t>
  </si>
  <si>
    <t>SiteT, Open, Year3, Staphylinidae</t>
  </si>
  <si>
    <t>SiteT, OTC, Year3, Staphylinidae</t>
  </si>
  <si>
    <t>SiteT, Open, Year4, Staphylinidae</t>
  </si>
  <si>
    <t>SiteT, OTC, Year4, Staphylinidae</t>
  </si>
  <si>
    <t>Chrysomelidae</t>
  </si>
  <si>
    <t>SiteR, Open, Year1, Chrysomelidae</t>
  </si>
  <si>
    <t>SiteR, OTC, Year1, Chrysomelidae</t>
  </si>
  <si>
    <t>SiteR, Open, Year2, Chrysomelidae</t>
  </si>
  <si>
    <t>SiteR, OTC, Year2, Chrysomelidae</t>
  </si>
  <si>
    <t>SiteR, Open, Year3, Chrysomelidae</t>
  </si>
  <si>
    <t>SiteR, OTC, Year3, Chrysomelidae</t>
  </si>
  <si>
    <t>SiteR, Open, Year4, Chrysomelidae</t>
  </si>
  <si>
    <t>SiteR, OTC, Year4, Chrysomelidae</t>
  </si>
  <si>
    <t>SiteT, Open, Year1, Chrysomelidae</t>
  </si>
  <si>
    <t>SiteT, OTC, Year1, Chrysomelidae</t>
  </si>
  <si>
    <t>SiteT, Open, Year3, Chrysomelidae</t>
  </si>
  <si>
    <t>SiteT, OTC, Year3, Chrysomelidae</t>
  </si>
  <si>
    <t>SiteT, Open, Year4, Chrysomelidae</t>
  </si>
  <si>
    <t>SiteT, OTC, Year4, Chrysomelidae</t>
  </si>
  <si>
    <t>Curculionidae</t>
  </si>
  <si>
    <t>SiteR, Open, Year2, Curculionidae</t>
  </si>
  <si>
    <t>SiteR, Open, Year4, Curculionidae</t>
  </si>
  <si>
    <t>SiteR, OTC, Year4, Curculionidae</t>
  </si>
  <si>
    <t>SiteT, Open, Year1, Curculionidae</t>
  </si>
  <si>
    <t>SiteT, OTC, Year1, Curculionidae</t>
  </si>
  <si>
    <t>SiteT, Open, Year2, Curculionidae</t>
  </si>
  <si>
    <t>SiteT, OTC, Year2, Curculionidae</t>
  </si>
  <si>
    <t>SiteT, Open, Year3, Curculionidae</t>
  </si>
  <si>
    <t>SiteT, OTC, Year3, Curculionidae</t>
  </si>
  <si>
    <t>SiteT, Open, Year4, Curculionidae</t>
  </si>
  <si>
    <t>SiteT, OTC, Year4, Curculionidae</t>
  </si>
  <si>
    <t>SiteR, Open, Year1, Carabidae</t>
  </si>
  <si>
    <t>SiteR, OTC, Year1, Carabidae</t>
  </si>
  <si>
    <t>SiteR, Open, Year2, Carabidae</t>
  </si>
  <si>
    <t>SiteR, OTC, Year2, Carabidae</t>
  </si>
  <si>
    <t>SiteR, Open, Year3, Carabidae</t>
  </si>
  <si>
    <t>SiteR, OTC, Year3, Carabidae</t>
  </si>
  <si>
    <t>SiteR, Open, Year4, Carabidae</t>
  </si>
  <si>
    <t>SiteR, OTC, Year4, Carabidae</t>
  </si>
  <si>
    <t>SiteT, Open, Year1, Carabidae</t>
  </si>
  <si>
    <t>SiteT, OTC, Year1, Carabidae</t>
  </si>
  <si>
    <t>SiteT, Open, Year2, Carabidae</t>
  </si>
  <si>
    <t>SiteT, OTC, Year2, Carabidae</t>
  </si>
  <si>
    <t>SiteT, Open, Year3, Carabidae</t>
  </si>
  <si>
    <t>SiteT, OTC, Year3, Carabidae</t>
  </si>
  <si>
    <t>SiteT, Open, Year4, Carabidae</t>
  </si>
  <si>
    <t>SiteT, OTC, Year4, Carabidae</t>
  </si>
  <si>
    <t xml:space="preserve">Corylophidae </t>
  </si>
  <si>
    <t>Fungi</t>
  </si>
  <si>
    <t xml:space="preserve">SiteR, OTC, Year1, Corylophidae </t>
  </si>
  <si>
    <t xml:space="preserve">SiteR, Open, Year2, Corylophidae </t>
  </si>
  <si>
    <t xml:space="preserve">SiteR, OTC, Year2, Corylophidae </t>
  </si>
  <si>
    <t xml:space="preserve">SiteR, Open, Year3, Corylophidae </t>
  </si>
  <si>
    <t xml:space="preserve">SiteR, OTC, Year3, Corylophidae </t>
  </si>
  <si>
    <t xml:space="preserve">SiteR, Open, Year4, Corylophidae </t>
  </si>
  <si>
    <t xml:space="preserve">SiteR, OTC, Year4, Corylophidae </t>
  </si>
  <si>
    <t>Tenebrionidae</t>
  </si>
  <si>
    <t>SiteR, Open, Year1, Tenebrionidae</t>
  </si>
  <si>
    <t>SiteR, OTC, Year1, Tenebrionidae</t>
  </si>
  <si>
    <t>SiteR, Open, Year2, Tenebrionidae</t>
  </si>
  <si>
    <t>SiteR, OTC, Year2, Tenebrionidae</t>
  </si>
  <si>
    <t>SiteR, Open, Year3, Tenebrionidae</t>
  </si>
  <si>
    <t>SiteR, OTC, Year3, Tenebrionidae</t>
  </si>
  <si>
    <t>SiteR, Open, Year4, Tenebrionidae</t>
  </si>
  <si>
    <t>SiteR, OTC, Year4, Tenebrionidae</t>
  </si>
  <si>
    <t>SiteT, Open, Year1, Tenebrionidae</t>
  </si>
  <si>
    <t>SiteT, OTC, Year1, Tenebrionidae</t>
  </si>
  <si>
    <t>SiteT, Open, Year2, Tenebrionidae</t>
  </si>
  <si>
    <t>SiteT, OTC, Year2, Tenebrionidae</t>
  </si>
  <si>
    <t>SiteT, Open, Year3, Tenebrionidae</t>
  </si>
  <si>
    <t>SiteT, OTC, Year3, Tenebrionidae</t>
  </si>
  <si>
    <t>SiteT, Open, Year4, Tenebrionidae</t>
  </si>
  <si>
    <t>SiteT, OTC, Year4, Tenebrionidae</t>
  </si>
  <si>
    <t>Scarabaeidae</t>
  </si>
  <si>
    <t>SiteR, Open, Year1, Scarabaeidae</t>
  </si>
  <si>
    <t>SiteR, OTC, Year1, Scarabaeidae</t>
  </si>
  <si>
    <t>SiteR, OTC, Year3, Scarabaeidae</t>
  </si>
  <si>
    <t>SiteR, Open, Year4, Scarabaeidae</t>
  </si>
  <si>
    <t>SiteR, OTC, Year4, Scarabaeidae</t>
  </si>
  <si>
    <t xml:space="preserve">Clambidae </t>
  </si>
  <si>
    <t xml:space="preserve">SiteR, OTC, Year1, Clambidae </t>
  </si>
  <si>
    <t xml:space="preserve">SiteR, OTC, Year4, Clambidae </t>
  </si>
  <si>
    <t xml:space="preserve">Cerambycidae </t>
  </si>
  <si>
    <t xml:space="preserve">SiteR, Open, Year1, Cerambycidae </t>
  </si>
  <si>
    <t xml:space="preserve">SiteR, Open, Year3, Cerambycidae </t>
  </si>
  <si>
    <t xml:space="preserve">SiteR, OTC, Year3, Cerambycidae </t>
  </si>
  <si>
    <t xml:space="preserve">SiteR, Open, Year4, Cerambycidae </t>
  </si>
  <si>
    <t xml:space="preserve">SiteT, Open, Year3, Cerambycidae </t>
  </si>
  <si>
    <t xml:space="preserve">Byrrhidae </t>
  </si>
  <si>
    <t xml:space="preserve">SiteR, OTC, Year1, Byrrhidae </t>
  </si>
  <si>
    <t xml:space="preserve">SiteR, Open, Year3, Byrrhidae </t>
  </si>
  <si>
    <t xml:space="preserve">SiteR, OTC, Year3, Byrrhidae </t>
  </si>
  <si>
    <t xml:space="preserve">SiteR, Open, Year4, Byrrhidae </t>
  </si>
  <si>
    <t xml:space="preserve">SiteT, OTC, Year1, Byrrhidae </t>
  </si>
  <si>
    <t xml:space="preserve">SiteT, Open, Year4, Byrrhidae </t>
  </si>
  <si>
    <t xml:space="preserve">SiteT, OTC, Year4, Byrrhidae </t>
  </si>
  <si>
    <t>Leiodidae</t>
  </si>
  <si>
    <t>SiteR, Open, Year2, Leiodidae</t>
  </si>
  <si>
    <t>SiteR, Open, Year3, Leiodidae</t>
  </si>
  <si>
    <t>SiteR, OTC, Year3, Leiodidae</t>
  </si>
  <si>
    <t>SiteR, Open, Year4, Leiodidae</t>
  </si>
  <si>
    <t>SiteR, OTC, Year4, Leiodidae</t>
  </si>
  <si>
    <t>SiteT, Open, Year1, Leiodidae</t>
  </si>
  <si>
    <t>SiteT, OTC, Year1, Leiodidae</t>
  </si>
  <si>
    <t>SiteT, Open, Year3, Leiodidae</t>
  </si>
  <si>
    <t>SiteT, OTC, Year3, Leiodidae</t>
  </si>
  <si>
    <t>SiteT, Open, Year4, Leiodidae</t>
  </si>
  <si>
    <t>SiteT, OTC, Year4, Leiodidae</t>
  </si>
  <si>
    <t xml:space="preserve">Ptiliidae </t>
  </si>
  <si>
    <t xml:space="preserve">SiteR, OTC, Year3, Ptiliidae </t>
  </si>
  <si>
    <t xml:space="preserve">SiteR, OTC, Year4, Ptiliidae </t>
  </si>
  <si>
    <t>Scirtidae</t>
  </si>
  <si>
    <t>SiteR, OTC, Year4, Scirtidae</t>
  </si>
  <si>
    <t>SiteT, Open, Year1, Scirtidae</t>
  </si>
  <si>
    <t>SiteT, OTC, Year1, Scirtidae</t>
  </si>
  <si>
    <t>SiteT, Open, Year2, Scirtidae</t>
  </si>
  <si>
    <t>SiteT, OTC, Year2, Scirtidae</t>
  </si>
  <si>
    <t>SiteT, Open, Year3, Scirtidae</t>
  </si>
  <si>
    <t>SiteT, OTC, Year3, Scirtidae</t>
  </si>
  <si>
    <t>SiteT, Open, Year4, Scirtidae</t>
  </si>
  <si>
    <t>SiteT, OTC, Year4, Scirtidae</t>
  </si>
  <si>
    <t xml:space="preserve">Latridiidae </t>
  </si>
  <si>
    <t xml:space="preserve">SiteR, Open, Year1, Latridiidae </t>
  </si>
  <si>
    <t xml:space="preserve">SiteR, OTC, Year2, Latridiidae </t>
  </si>
  <si>
    <t xml:space="preserve">SiteR, Open, Year3, Latridiidae </t>
  </si>
  <si>
    <t xml:space="preserve">SiteR, OTC, Year3, Latridiidae </t>
  </si>
  <si>
    <t xml:space="preserve">SiteR, Open, Year4, Latridiidae </t>
  </si>
  <si>
    <t xml:space="preserve">SiteR, OTC, Year4, Latridiidae </t>
  </si>
  <si>
    <t xml:space="preserve">SiteT, Open, Year1, Latridiidae </t>
  </si>
  <si>
    <t xml:space="preserve">SiteT, OTC, Year1, Latridiidae </t>
  </si>
  <si>
    <t xml:space="preserve">SiteT, Open, Year4, Latridiidae </t>
  </si>
  <si>
    <t xml:space="preserve">Elateridae </t>
  </si>
  <si>
    <t xml:space="preserve">SiteR, Open, Year1, Elateridae </t>
  </si>
  <si>
    <t xml:space="preserve">SiteR, OTC, Year1, Elateridae </t>
  </si>
  <si>
    <t xml:space="preserve">SiteR, Open, Year3, Elateridae </t>
  </si>
  <si>
    <t xml:space="preserve">SiteR, OTC, Year3, Elateridae </t>
  </si>
  <si>
    <t xml:space="preserve">SiteR, Open, Year4, Elateridae </t>
  </si>
  <si>
    <t xml:space="preserve">SiteR, OTC, Year4, Elateridae </t>
  </si>
  <si>
    <t xml:space="preserve">SiteT, Open, Year3, Elateridae </t>
  </si>
  <si>
    <t xml:space="preserve">Coccinelidae </t>
  </si>
  <si>
    <t xml:space="preserve">SiteR, OTC, Year2, Coccinelidae </t>
  </si>
  <si>
    <t xml:space="preserve">SiteR, Open, Year3, Coccinelidae </t>
  </si>
  <si>
    <t xml:space="preserve">SiteR, OTC, Year3, Coccinelidae </t>
  </si>
  <si>
    <t xml:space="preserve">SiteR, Open, Year4, Coccinelidae </t>
  </si>
  <si>
    <t xml:space="preserve">SiteR, OTC, Year4, Coccinelidae </t>
  </si>
  <si>
    <t xml:space="preserve">SiteT, OTC, Year2, Coccinelidae </t>
  </si>
  <si>
    <t xml:space="preserve">SiteT, Open, Year3, Coccinelidae </t>
  </si>
  <si>
    <t xml:space="preserve">SiteT, OTC, Year3, Coccinelidae </t>
  </si>
  <si>
    <t xml:space="preserve">SiteT, Open, Year4, Coccinelidae </t>
  </si>
  <si>
    <t xml:space="preserve">SiteT, OTC, Year4, Coccinelidae </t>
  </si>
  <si>
    <t xml:space="preserve">Melandryidae </t>
  </si>
  <si>
    <t xml:space="preserve">SiteR, Open, Year4, Melandryidae </t>
  </si>
  <si>
    <t xml:space="preserve">SiteT, Open, Year1, Melandryidae </t>
  </si>
  <si>
    <t xml:space="preserve">SiteT, OTC, Year3, Melandryidae </t>
  </si>
  <si>
    <t xml:space="preserve">SiteT, Open, Year4, Melandryidae </t>
  </si>
  <si>
    <t xml:space="preserve">SiteT, OTC, Year4, Melandryidae </t>
  </si>
  <si>
    <t>Hydrophilidae</t>
  </si>
  <si>
    <t>SiteR, Open, Year1, Hydrophilidae</t>
  </si>
  <si>
    <t>SiteR, OTC, Year1, Hydrophilidae</t>
  </si>
  <si>
    <t>SiteR, Open, Year2, Hydrophilidae</t>
  </si>
  <si>
    <t>SiteR, Open, Year3, Hydrophilidae</t>
  </si>
  <si>
    <t>SiteR, OTC, Year4, Hydrophilidae</t>
  </si>
  <si>
    <t>SiteT, Open, Year1, Hydrophilidae</t>
  </si>
  <si>
    <t>SiteT, OTC, Year1, Hydrophilidae</t>
  </si>
  <si>
    <t>SiteT, Open, Year2, Hydrophilidae</t>
  </si>
  <si>
    <t>SiteT, OTC, Year2, Hydrophilidae</t>
  </si>
  <si>
    <t>SiteT, Open, Year3, Hydrophilidae</t>
  </si>
  <si>
    <t>SiteT, OTC, Year3, Hydrophilidae</t>
  </si>
  <si>
    <t>SiteT, Open, Year4, Hydrophilidae</t>
  </si>
  <si>
    <t>SiteT, OTC, Year4, Hydrophilidae</t>
  </si>
  <si>
    <t>90a</t>
  </si>
  <si>
    <t>91a</t>
  </si>
  <si>
    <t>92a</t>
  </si>
  <si>
    <t>93a</t>
  </si>
  <si>
    <t>94a</t>
  </si>
  <si>
    <t>95a</t>
  </si>
  <si>
    <t>96a</t>
  </si>
  <si>
    <t>97a</t>
  </si>
  <si>
    <t>98a</t>
  </si>
  <si>
    <t>99a</t>
  </si>
  <si>
    <t>100a</t>
  </si>
  <si>
    <t>101a</t>
  </si>
  <si>
    <t>102a</t>
  </si>
  <si>
    <t>103a</t>
  </si>
  <si>
    <t>104a</t>
  </si>
  <si>
    <t>105a</t>
  </si>
  <si>
    <t>90b</t>
  </si>
  <si>
    <t>91b</t>
  </si>
  <si>
    <t>92b</t>
  </si>
  <si>
    <t>93b</t>
  </si>
  <si>
    <t>94b</t>
  </si>
  <si>
    <t>95b</t>
  </si>
  <si>
    <t>96b</t>
  </si>
  <si>
    <t>97b</t>
  </si>
  <si>
    <t>98b</t>
  </si>
  <si>
    <t>99b</t>
  </si>
  <si>
    <t>102b</t>
  </si>
  <si>
    <t>103b</t>
  </si>
  <si>
    <t>104b</t>
  </si>
  <si>
    <t>105b</t>
  </si>
  <si>
    <t>92c</t>
  </si>
  <si>
    <t>96c</t>
  </si>
  <si>
    <t>97c</t>
  </si>
  <si>
    <t>98c</t>
  </si>
  <si>
    <t>99c</t>
  </si>
  <si>
    <t>100c</t>
  </si>
  <si>
    <t>101c</t>
  </si>
  <si>
    <t>102c</t>
  </si>
  <si>
    <t>103c</t>
  </si>
  <si>
    <t>104c</t>
  </si>
  <si>
    <t>105c</t>
  </si>
  <si>
    <t>90d</t>
  </si>
  <si>
    <t>91d</t>
  </si>
  <si>
    <t>92d</t>
  </si>
  <si>
    <t>93d</t>
  </si>
  <si>
    <t>94d</t>
  </si>
  <si>
    <t>95d</t>
  </si>
  <si>
    <t>96d</t>
  </si>
  <si>
    <t>97d</t>
  </si>
  <si>
    <t>98d</t>
  </si>
  <si>
    <t>99d</t>
  </si>
  <si>
    <t>100d</t>
  </si>
  <si>
    <t>101d</t>
  </si>
  <si>
    <t>102d</t>
  </si>
  <si>
    <t>103d</t>
  </si>
  <si>
    <t>104d</t>
  </si>
  <si>
    <t>105d</t>
  </si>
  <si>
    <t>91e</t>
  </si>
  <si>
    <t>92e</t>
  </si>
  <si>
    <t>93e</t>
  </si>
  <si>
    <t>94e</t>
  </si>
  <si>
    <t>95e</t>
  </si>
  <si>
    <t>96e</t>
  </si>
  <si>
    <t>97e</t>
  </si>
  <si>
    <t>90h</t>
  </si>
  <si>
    <t>91h</t>
  </si>
  <si>
    <t>92h</t>
  </si>
  <si>
    <t>93h</t>
  </si>
  <si>
    <t>94h</t>
  </si>
  <si>
    <t>95h</t>
  </si>
  <si>
    <t>96h</t>
  </si>
  <si>
    <t>97h</t>
  </si>
  <si>
    <t>98h</t>
  </si>
  <si>
    <t>99h</t>
  </si>
  <si>
    <t>100h</t>
  </si>
  <si>
    <t>101h</t>
  </si>
  <si>
    <t>102h</t>
  </si>
  <si>
    <t>103h</t>
  </si>
  <si>
    <t>104h</t>
  </si>
  <si>
    <t>105h</t>
  </si>
  <si>
    <t>90i</t>
  </si>
  <si>
    <t>91i</t>
  </si>
  <si>
    <t>95i</t>
  </si>
  <si>
    <t>96i</t>
  </si>
  <si>
    <t>97i</t>
  </si>
  <si>
    <t>91k</t>
  </si>
  <si>
    <t>97k</t>
  </si>
  <si>
    <t>90l</t>
  </si>
  <si>
    <t>94l</t>
  </si>
  <si>
    <t>95l</t>
  </si>
  <si>
    <t>96l</t>
  </si>
  <si>
    <t>102l</t>
  </si>
  <si>
    <t>91m</t>
  </si>
  <si>
    <t>94m</t>
  </si>
  <si>
    <t>95m</t>
  </si>
  <si>
    <t>96m</t>
  </si>
  <si>
    <t>99m</t>
  </si>
  <si>
    <t>104m</t>
  </si>
  <si>
    <t>105m</t>
  </si>
  <si>
    <t>92n</t>
  </si>
  <si>
    <t>94n</t>
  </si>
  <si>
    <t>95n</t>
  </si>
  <si>
    <t>96n</t>
  </si>
  <si>
    <t>97n</t>
  </si>
  <si>
    <t>98n</t>
  </si>
  <si>
    <t>99n</t>
  </si>
  <si>
    <t>102n</t>
  </si>
  <si>
    <t>103n</t>
  </si>
  <si>
    <t>104n</t>
  </si>
  <si>
    <t>105n</t>
  </si>
  <si>
    <t>95o</t>
  </si>
  <si>
    <t>97o</t>
  </si>
  <si>
    <t>97p</t>
  </si>
  <si>
    <t>98p</t>
  </si>
  <si>
    <t>99p</t>
  </si>
  <si>
    <t>100p</t>
  </si>
  <si>
    <t>101p</t>
  </si>
  <si>
    <t>102p</t>
  </si>
  <si>
    <t>103p</t>
  </si>
  <si>
    <t>104p</t>
  </si>
  <si>
    <t>105p</t>
  </si>
  <si>
    <t>90q</t>
  </si>
  <si>
    <t>93q</t>
  </si>
  <si>
    <t>94q</t>
  </si>
  <si>
    <t>95q</t>
  </si>
  <si>
    <t>96q</t>
  </si>
  <si>
    <t>97q</t>
  </si>
  <si>
    <t>98q</t>
  </si>
  <si>
    <t>99q</t>
  </si>
  <si>
    <t>104q</t>
  </si>
  <si>
    <t>90s</t>
  </si>
  <si>
    <t>91s</t>
  </si>
  <si>
    <t>94s</t>
  </si>
  <si>
    <t>95s</t>
  </si>
  <si>
    <t>96s</t>
  </si>
  <si>
    <t>97s</t>
  </si>
  <si>
    <t>102s</t>
  </si>
  <si>
    <t>93t</t>
  </si>
  <si>
    <t>94t</t>
  </si>
  <si>
    <t>95t</t>
  </si>
  <si>
    <t>96t</t>
  </si>
  <si>
    <t>97t</t>
  </si>
  <si>
    <t>101t</t>
  </si>
  <si>
    <t>102t</t>
  </si>
  <si>
    <t>103t</t>
  </si>
  <si>
    <t>104t</t>
  </si>
  <si>
    <t>105t</t>
  </si>
  <si>
    <t>96u</t>
  </si>
  <si>
    <t>98u</t>
  </si>
  <si>
    <t>103u</t>
  </si>
  <si>
    <t>104u</t>
  </si>
  <si>
    <t>105u</t>
  </si>
  <si>
    <t>90v</t>
  </si>
  <si>
    <t>91v</t>
  </si>
  <si>
    <t>92v</t>
  </si>
  <si>
    <t>94v</t>
  </si>
  <si>
    <t>97v</t>
  </si>
  <si>
    <t>98v</t>
  </si>
  <si>
    <t>99v</t>
  </si>
  <si>
    <t>100v</t>
  </si>
  <si>
    <t>101v</t>
  </si>
  <si>
    <t>102v</t>
  </si>
  <si>
    <t>103v</t>
  </si>
  <si>
    <t>104v</t>
  </si>
  <si>
    <t>105v</t>
  </si>
  <si>
    <t>De_et_al_2016</t>
  </si>
  <si>
    <t>15f</t>
  </si>
  <si>
    <t>Cole_et_al_2008</t>
  </si>
  <si>
    <t>Sourhope</t>
  </si>
  <si>
    <t>106a</t>
  </si>
  <si>
    <t>106b</t>
  </si>
  <si>
    <t>106c</t>
  </si>
  <si>
    <t>Tullgren funnel 96h</t>
  </si>
  <si>
    <t>Figure 3c</t>
  </si>
  <si>
    <t>Wang_et_al_2021</t>
  </si>
  <si>
    <t>107a</t>
  </si>
  <si>
    <t>Changbai_Mountains_Jilin_Province</t>
  </si>
  <si>
    <t>Old broad-leaved Korean pine mixed forest</t>
  </si>
  <si>
    <t>Figure 4b</t>
  </si>
  <si>
    <t>Genera richness</t>
  </si>
  <si>
    <t>Mo_et_al_2021</t>
  </si>
  <si>
    <t>108a</t>
  </si>
  <si>
    <t>109a</t>
  </si>
  <si>
    <t>110a</t>
  </si>
  <si>
    <t>108b</t>
  </si>
  <si>
    <t>109b</t>
  </si>
  <si>
    <t>110b</t>
  </si>
  <si>
    <t>3 months</t>
  </si>
  <si>
    <t>6 months</t>
  </si>
  <si>
    <t>12 months</t>
  </si>
  <si>
    <t>Figure 3b</t>
  </si>
  <si>
    <t>Guangzhou_University_Guangzhou_China</t>
  </si>
  <si>
    <t>Number taxa/sample</t>
  </si>
  <si>
    <t>Urban green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</si>
</sst>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charset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16" fillId="0" borderId="0" xfId="0" applyFont="1"/>
    <xf numFmtId="0" fontId="0" fillId="0" borderId="0" xfId="0" applyFont="1"/>
    <xf numFmtId="2" fontId="0" fillId="0" borderId="0" xfId="0" applyNumberFormat="1" applyFont="1"/>
    <xf numFmtId="2" fontId="0" fillId="0" borderId="0" xfId="0" applyNumberFormat="1" applyFont="1" applyAlignment="1">
      <alignment horizontal="right"/>
    </xf>
    <xf numFmtId="2" fontId="16" fillId="0" borderId="0" xfId="0" applyNumberFormat="1" applyFont="1" applyAlignment="1">
      <alignment horizontal="left"/>
    </xf>
    <xf numFmtId="2" fontId="0" fillId="0" borderId="0" xfId="0" applyNumberFormat="1" applyAlignment="1">
      <alignment horizontal="right"/>
    </xf>
    <xf numFmtId="2" fontId="0" fillId="0" borderId="0" xfId="0" applyNumberFormat="1"/>
    <xf numFmtId="1" fontId="0" fillId="0" borderId="0" xfId="0" applyNumberFormat="1" applyAlignment="1">
      <alignment horizontal="right"/>
    </xf>
    <xf numFmtId="1" fontId="0" fillId="0" borderId="0" xfId="0" applyNumberFormat="1"/>
    <xf numFmtId="49" fontId="0" fillId="0" borderId="0" xfId="0" applyNumberFormat="1"/>
    <xf numFmtId="0" fontId="18" fillId="0" borderId="0" xfId="0" applyFont="1"/>
    <xf numFmtId="49" fontId="0" fillId="0" borderId="0" xfId="0" applyNumberFormat="1" applyFont="1"/>
    <xf numFmtId="3" fontId="0" fillId="0" borderId="0" xfId="0" applyNumberFormat="1"/>
    <xf numFmtId="0" fontId="0" fillId="0" borderId="0" xfId="0" applyFont="1" applyFill="1"/>
    <xf numFmtId="0" fontId="0" fillId="0" borderId="0" xfId="0" applyFill="1"/>
    <xf numFmtId="49" fontId="0" fillId="0" borderId="0" xfId="0" applyNumberFormat="1" applyFill="1"/>
    <xf numFmtId="2" fontId="0" fillId="0" borderId="0" xfId="0" applyNumberFormat="1" applyFill="1" applyAlignment="1">
      <alignment horizontal="right"/>
    </xf>
    <xf numFmtId="2" fontId="0" fillId="0" borderId="0" xfId="0" applyNumberFormat="1" applyFill="1"/>
    <xf numFmtId="0"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G860"/>
  <sheetViews>
    <sheetView tabSelected="1" zoomScale="70" zoomScaleNormal="70" workbookViewId="0">
      <pane xSplit="1" ySplit="1" topLeftCell="AB2" activePane="bottomRight" state="frozen"/>
      <selection pane="topRight" activeCell="B1" sqref="B1"/>
      <selection pane="bottomLeft" activeCell="A2" sqref="A2"/>
      <selection pane="bottomRight" activeCell="AN2" sqref="AN2:AO53 AN55:AO55 AN57:AO62 AN64:AO70 AN72:AO126 BF42:BF138 AN139:AO143 AN145:AO387 X2:X194 X196 X198 X200 X202 X204 X206 X208 X210 BF213:BF220 X237:X260 BF237:BF272 AU363:AU366 X388:X495 BF283:BF495 BF829:BF834 BG1:BG860"/>
    </sheetView>
  </sheetViews>
  <sheetFormatPr defaultRowHeight="14.4" x14ac:dyDescent="0.3"/>
  <cols>
    <col min="1" max="1" width="17.5546875" style="2" bestFit="1" customWidth="1"/>
    <col min="2" max="2" width="10.44140625" style="2" bestFit="1" customWidth="1"/>
    <col min="3" max="3" width="5.88671875" style="2" bestFit="1" customWidth="1"/>
    <col min="4" max="5" width="8.88671875" style="2"/>
    <col min="6" max="6" width="9.5546875" style="2" bestFit="1" customWidth="1"/>
    <col min="7" max="7" width="12.77734375" style="2" bestFit="1" customWidth="1"/>
    <col min="8" max="8" width="15.6640625" style="2" bestFit="1" customWidth="1"/>
    <col min="9" max="9" width="9.33203125" style="2" bestFit="1" customWidth="1"/>
    <col min="10" max="10" width="8" style="2" bestFit="1" customWidth="1"/>
    <col min="11" max="13" width="8.88671875" style="2"/>
    <col min="14" max="14" width="18.33203125" style="2" bestFit="1" customWidth="1"/>
    <col min="15" max="15" width="18.33203125" style="2" customWidth="1"/>
    <col min="16" max="16" width="7.33203125" style="2" customWidth="1"/>
    <col min="17" max="17" width="14.5546875" style="2" bestFit="1" customWidth="1"/>
    <col min="18" max="18" width="7.33203125" style="2" customWidth="1"/>
    <col min="19" max="19" width="11.88671875" style="2" bestFit="1" customWidth="1"/>
    <col min="20" max="20" width="11.88671875" style="2" customWidth="1"/>
    <col min="21" max="21" width="9.109375" style="2" bestFit="1" customWidth="1"/>
    <col min="22" max="22" width="9.109375" style="2" customWidth="1"/>
    <col min="23" max="23" width="4.5546875" style="2" bestFit="1" customWidth="1"/>
    <col min="24" max="24" width="20.21875" style="2" bestFit="1" customWidth="1"/>
    <col min="25" max="25" width="8.33203125" style="4" bestFit="1" customWidth="1"/>
    <col min="26" max="26" width="16.44140625" style="2" bestFit="1" customWidth="1"/>
    <col min="27" max="27" width="13.21875" style="2" bestFit="1" customWidth="1"/>
    <col min="28" max="28" width="13.6640625" style="2" bestFit="1" customWidth="1"/>
    <col min="29" max="29" width="16.109375" style="2" bestFit="1" customWidth="1"/>
    <col min="30" max="30" width="12.5546875" style="2" bestFit="1" customWidth="1"/>
    <col min="31" max="31" width="13.44140625" style="2" bestFit="1" customWidth="1"/>
    <col min="32" max="32" width="13.109375" style="2" bestFit="1" customWidth="1"/>
    <col min="33" max="33" width="13.5546875" style="2" bestFit="1" customWidth="1"/>
    <col min="34" max="34" width="12.5546875" style="2" bestFit="1" customWidth="1"/>
    <col min="35" max="36" width="12.33203125" style="2" bestFit="1" customWidth="1"/>
    <col min="37" max="16384" width="8.88671875" style="2"/>
  </cols>
  <sheetData>
    <row r="1" spans="1:59" customFormat="1" x14ac:dyDescent="0.3">
      <c r="A1" s="1" t="s">
        <v>0</v>
      </c>
      <c r="B1" s="1" t="s">
        <v>35</v>
      </c>
      <c r="C1" s="1" t="s">
        <v>1</v>
      </c>
      <c r="D1" s="1" t="s">
        <v>36</v>
      </c>
      <c r="E1" s="1" t="s">
        <v>66</v>
      </c>
      <c r="F1" s="1" t="s">
        <v>67</v>
      </c>
      <c r="G1" s="1" t="s">
        <v>37</v>
      </c>
      <c r="H1" s="1" t="s">
        <v>38</v>
      </c>
      <c r="I1" s="1" t="s">
        <v>3</v>
      </c>
      <c r="J1" s="1" t="s">
        <v>4</v>
      </c>
      <c r="K1" s="1" t="s">
        <v>17</v>
      </c>
      <c r="L1" s="1" t="s">
        <v>5</v>
      </c>
      <c r="M1" s="1" t="s">
        <v>6</v>
      </c>
      <c r="N1" s="1" t="s">
        <v>18</v>
      </c>
      <c r="O1" s="1" t="s">
        <v>57</v>
      </c>
      <c r="P1" s="1" t="s">
        <v>7</v>
      </c>
      <c r="Q1" s="1" t="s">
        <v>182</v>
      </c>
      <c r="R1" s="1" t="s">
        <v>201</v>
      </c>
      <c r="S1" s="1" t="s">
        <v>19</v>
      </c>
      <c r="T1" s="1" t="s">
        <v>60</v>
      </c>
      <c r="U1" s="1" t="s">
        <v>20</v>
      </c>
      <c r="V1" s="1" t="s">
        <v>68</v>
      </c>
      <c r="W1" s="1" t="s">
        <v>8</v>
      </c>
      <c r="X1" s="1" t="s">
        <v>301</v>
      </c>
      <c r="Y1" s="5" t="s">
        <v>300</v>
      </c>
      <c r="Z1" s="1" t="s">
        <v>21</v>
      </c>
      <c r="AA1" s="1" t="s">
        <v>62</v>
      </c>
      <c r="AB1" s="1" t="s">
        <v>22</v>
      </c>
      <c r="AC1" s="1" t="s">
        <v>23</v>
      </c>
      <c r="AD1" s="1" t="s">
        <v>24</v>
      </c>
      <c r="AE1" s="1" t="s">
        <v>25</v>
      </c>
      <c r="AF1" s="1" t="s">
        <v>26</v>
      </c>
      <c r="AG1" s="1" t="s">
        <v>27</v>
      </c>
      <c r="AH1" s="1" t="s">
        <v>28</v>
      </c>
      <c r="AI1" s="1" t="s">
        <v>29</v>
      </c>
      <c r="AJ1" s="1" t="s">
        <v>30</v>
      </c>
      <c r="AK1" s="1" t="s">
        <v>31</v>
      </c>
      <c r="AL1" s="1" t="s">
        <v>32</v>
      </c>
      <c r="AM1" s="1" t="s">
        <v>70</v>
      </c>
      <c r="AN1" s="11" t="s">
        <v>394</v>
      </c>
      <c r="AO1" s="11" t="s">
        <v>395</v>
      </c>
      <c r="AP1" s="1" t="s">
        <v>10</v>
      </c>
      <c r="AQ1" s="1" t="s">
        <v>39</v>
      </c>
      <c r="AR1" s="1" t="s">
        <v>33</v>
      </c>
      <c r="AS1" s="1" t="s">
        <v>11</v>
      </c>
      <c r="AT1" s="1" t="s">
        <v>12</v>
      </c>
      <c r="AU1" s="1" t="s">
        <v>13</v>
      </c>
      <c r="AV1" s="1" t="s">
        <v>161</v>
      </c>
      <c r="AW1" s="1" t="s">
        <v>162</v>
      </c>
      <c r="AX1" s="1" t="s">
        <v>14</v>
      </c>
      <c r="AY1" s="1" t="s">
        <v>15</v>
      </c>
      <c r="AZ1" s="1" t="s">
        <v>2</v>
      </c>
      <c r="BA1" s="1" t="s">
        <v>63</v>
      </c>
      <c r="BB1" s="1" t="s">
        <v>64</v>
      </c>
      <c r="BC1" s="1" t="s">
        <v>65</v>
      </c>
      <c r="BD1" s="1" t="s">
        <v>69</v>
      </c>
      <c r="BE1" s="1" t="s">
        <v>34</v>
      </c>
      <c r="BF1" s="1" t="s">
        <v>16</v>
      </c>
      <c r="BG1" t="s">
        <v>45</v>
      </c>
    </row>
    <row r="2" spans="1:59" x14ac:dyDescent="0.3">
      <c r="A2" s="2" t="s">
        <v>40</v>
      </c>
      <c r="B2" s="2">
        <v>2000</v>
      </c>
      <c r="C2" s="2">
        <v>1</v>
      </c>
      <c r="D2" s="2" t="s">
        <v>41</v>
      </c>
      <c r="E2" s="2">
        <v>1995</v>
      </c>
      <c r="F2" s="2">
        <v>1996</v>
      </c>
      <c r="G2" s="2">
        <v>2</v>
      </c>
      <c r="H2" s="2">
        <v>3</v>
      </c>
      <c r="I2" s="2" t="s">
        <v>42</v>
      </c>
      <c r="J2" s="2" t="s">
        <v>43</v>
      </c>
      <c r="K2" s="2" t="s">
        <v>44</v>
      </c>
      <c r="L2" s="2">
        <v>45.403003997437999</v>
      </c>
      <c r="M2" s="2">
        <v>-93.189270862763806</v>
      </c>
      <c r="N2" s="2">
        <v>200</v>
      </c>
      <c r="O2" t="s">
        <v>58</v>
      </c>
      <c r="P2" t="s">
        <v>59</v>
      </c>
      <c r="Q2" t="s">
        <v>45</v>
      </c>
      <c r="R2" t="s">
        <v>45</v>
      </c>
      <c r="S2" s="2" t="s">
        <v>125</v>
      </c>
      <c r="T2" t="s">
        <v>61</v>
      </c>
      <c r="U2" s="2" t="s">
        <v>47</v>
      </c>
      <c r="V2" s="2" t="s">
        <v>45</v>
      </c>
      <c r="W2" s="2" t="s">
        <v>47</v>
      </c>
      <c r="X2" s="2" t="s">
        <v>45</v>
      </c>
      <c r="Y2" s="4">
        <v>0</v>
      </c>
      <c r="Z2" s="2" t="s">
        <v>46</v>
      </c>
      <c r="AA2" t="s">
        <v>45</v>
      </c>
      <c r="AB2" s="3">
        <v>16</v>
      </c>
      <c r="AC2" s="7">
        <v>52.109000000000002</v>
      </c>
      <c r="AD2" s="7">
        <v>10</v>
      </c>
      <c r="AE2" s="7">
        <v>5.4417918821734066</v>
      </c>
      <c r="AF2" s="3">
        <f t="shared" ref="AF2:AF33" si="0">AE2/SQRT(AD2)</f>
        <v>1.72084569002826</v>
      </c>
      <c r="AG2" s="7">
        <v>52.109000000000002</v>
      </c>
      <c r="AH2" s="7">
        <v>10</v>
      </c>
      <c r="AI2" s="7">
        <v>5.4417918821734066</v>
      </c>
      <c r="AJ2" s="3">
        <v>1.72084569002826</v>
      </c>
      <c r="AK2" t="s">
        <v>48</v>
      </c>
      <c r="AL2" t="s">
        <v>49</v>
      </c>
      <c r="AM2" t="s">
        <v>50</v>
      </c>
      <c r="AN2" t="s">
        <v>45</v>
      </c>
      <c r="AO2" t="s">
        <v>45</v>
      </c>
      <c r="AP2" t="s">
        <v>45</v>
      </c>
      <c r="AQ2" t="s">
        <v>51</v>
      </c>
      <c r="AR2" t="s">
        <v>52</v>
      </c>
      <c r="AS2" t="s">
        <v>45</v>
      </c>
      <c r="AT2" t="s">
        <v>45</v>
      </c>
      <c r="AU2" t="s">
        <v>45</v>
      </c>
      <c r="AV2" t="s">
        <v>45</v>
      </c>
      <c r="AW2" t="s">
        <v>45</v>
      </c>
      <c r="AX2" t="s">
        <v>53</v>
      </c>
      <c r="AY2" t="s">
        <v>53</v>
      </c>
      <c r="AZ2" t="s">
        <v>54</v>
      </c>
      <c r="BA2">
        <v>1</v>
      </c>
      <c r="BB2">
        <v>1</v>
      </c>
      <c r="BC2">
        <v>1</v>
      </c>
      <c r="BD2">
        <f>SUM(BA2,BB2,BC2)</f>
        <v>3</v>
      </c>
      <c r="BE2" t="s">
        <v>55</v>
      </c>
      <c r="BF2" s="2" t="s">
        <v>56</v>
      </c>
      <c r="BG2" s="2" t="s">
        <v>45</v>
      </c>
    </row>
    <row r="3" spans="1:59" x14ac:dyDescent="0.3">
      <c r="A3" s="2" t="s">
        <v>40</v>
      </c>
      <c r="B3" s="2">
        <v>2000</v>
      </c>
      <c r="C3" s="2">
        <v>1</v>
      </c>
      <c r="D3" s="2" t="s">
        <v>41</v>
      </c>
      <c r="E3" s="2">
        <v>1995</v>
      </c>
      <c r="F3" s="2">
        <v>1996</v>
      </c>
      <c r="G3" s="2">
        <v>2</v>
      </c>
      <c r="H3" s="2">
        <v>3</v>
      </c>
      <c r="I3" s="2" t="s">
        <v>42</v>
      </c>
      <c r="J3" s="2" t="s">
        <v>43</v>
      </c>
      <c r="K3" s="2" t="s">
        <v>44</v>
      </c>
      <c r="L3" s="2">
        <v>45.403003997437999</v>
      </c>
      <c r="M3" s="2">
        <v>-93.189270862763806</v>
      </c>
      <c r="N3" s="2">
        <v>200</v>
      </c>
      <c r="O3" t="s">
        <v>58</v>
      </c>
      <c r="P3" t="s">
        <v>59</v>
      </c>
      <c r="Q3" t="s">
        <v>45</v>
      </c>
      <c r="R3" t="s">
        <v>45</v>
      </c>
      <c r="S3" s="2" t="s">
        <v>125</v>
      </c>
      <c r="T3" t="s">
        <v>61</v>
      </c>
      <c r="U3" s="2" t="s">
        <v>47</v>
      </c>
      <c r="V3" s="2" t="s">
        <v>45</v>
      </c>
      <c r="W3" s="2" t="s">
        <v>47</v>
      </c>
      <c r="X3" s="2" t="s">
        <v>45</v>
      </c>
      <c r="Y3" s="4">
        <v>10</v>
      </c>
      <c r="Z3" s="2" t="s">
        <v>46</v>
      </c>
      <c r="AA3" t="s">
        <v>45</v>
      </c>
      <c r="AB3" s="3">
        <v>16</v>
      </c>
      <c r="AC3" s="7">
        <v>54.254999999999995</v>
      </c>
      <c r="AD3" s="7">
        <v>6</v>
      </c>
      <c r="AE3" s="7">
        <v>6.4786626706443613</v>
      </c>
      <c r="AF3" s="3">
        <f t="shared" si="0"/>
        <v>2.6449029597826059</v>
      </c>
      <c r="AG3" s="7">
        <v>52.109000000000002</v>
      </c>
      <c r="AH3" s="7">
        <v>10</v>
      </c>
      <c r="AI3" s="7">
        <v>5.4417918821734066</v>
      </c>
      <c r="AJ3" s="3">
        <v>1.72084569002826</v>
      </c>
      <c r="AK3" t="s">
        <v>48</v>
      </c>
      <c r="AL3" t="s">
        <v>49</v>
      </c>
      <c r="AM3" t="s">
        <v>50</v>
      </c>
      <c r="AN3" t="s">
        <v>45</v>
      </c>
      <c r="AO3" t="s">
        <v>45</v>
      </c>
      <c r="AP3" t="s">
        <v>45</v>
      </c>
      <c r="AQ3" t="s">
        <v>51</v>
      </c>
      <c r="AR3" t="s">
        <v>52</v>
      </c>
      <c r="AS3" t="s">
        <v>45</v>
      </c>
      <c r="AT3" t="s">
        <v>45</v>
      </c>
      <c r="AU3" t="s">
        <v>45</v>
      </c>
      <c r="AV3" t="s">
        <v>45</v>
      </c>
      <c r="AW3" t="s">
        <v>45</v>
      </c>
      <c r="AX3" t="s">
        <v>53</v>
      </c>
      <c r="AY3" t="s">
        <v>53</v>
      </c>
      <c r="AZ3" t="s">
        <v>54</v>
      </c>
      <c r="BA3">
        <v>1</v>
      </c>
      <c r="BB3">
        <v>1</v>
      </c>
      <c r="BC3">
        <v>1</v>
      </c>
      <c r="BD3">
        <f t="shared" ref="BD3:BD66" si="1">SUM(BA3,BB3,BC3)</f>
        <v>3</v>
      </c>
      <c r="BE3" t="s">
        <v>55</v>
      </c>
      <c r="BF3" s="2" t="s">
        <v>56</v>
      </c>
      <c r="BG3" s="2" t="s">
        <v>45</v>
      </c>
    </row>
    <row r="4" spans="1:59" x14ac:dyDescent="0.3">
      <c r="A4" s="2" t="s">
        <v>40</v>
      </c>
      <c r="B4" s="2">
        <v>2000</v>
      </c>
      <c r="C4" s="2">
        <v>1</v>
      </c>
      <c r="D4" s="2" t="s">
        <v>41</v>
      </c>
      <c r="E4" s="2">
        <v>1995</v>
      </c>
      <c r="F4" s="2">
        <v>1996</v>
      </c>
      <c r="G4" s="2">
        <v>2</v>
      </c>
      <c r="H4" s="2">
        <v>3</v>
      </c>
      <c r="I4" s="2" t="s">
        <v>42</v>
      </c>
      <c r="J4" s="2" t="s">
        <v>43</v>
      </c>
      <c r="K4" s="2" t="s">
        <v>44</v>
      </c>
      <c r="L4" s="2">
        <v>45.403003997437999</v>
      </c>
      <c r="M4" s="2">
        <v>-93.189270862763806</v>
      </c>
      <c r="N4" s="2">
        <v>200</v>
      </c>
      <c r="O4" t="s">
        <v>58</v>
      </c>
      <c r="P4" t="s">
        <v>59</v>
      </c>
      <c r="Q4" t="s">
        <v>45</v>
      </c>
      <c r="R4" t="s">
        <v>45</v>
      </c>
      <c r="S4" s="2" t="s">
        <v>125</v>
      </c>
      <c r="T4" t="s">
        <v>61</v>
      </c>
      <c r="U4" s="2" t="s">
        <v>47</v>
      </c>
      <c r="V4" s="2" t="s">
        <v>45</v>
      </c>
      <c r="W4" s="2" t="s">
        <v>47</v>
      </c>
      <c r="X4" s="2" t="s">
        <v>45</v>
      </c>
      <c r="Y4" s="4">
        <v>20</v>
      </c>
      <c r="Z4" s="2" t="s">
        <v>46</v>
      </c>
      <c r="AA4" t="s">
        <v>45</v>
      </c>
      <c r="AB4" s="3">
        <v>16</v>
      </c>
      <c r="AC4" s="7">
        <v>51.234000000000002</v>
      </c>
      <c r="AD4" s="7">
        <v>5</v>
      </c>
      <c r="AE4" s="7">
        <v>4.8055884135035427</v>
      </c>
      <c r="AF4" s="3">
        <f t="shared" si="0"/>
        <v>2.1491244728958581</v>
      </c>
      <c r="AG4" s="7">
        <v>52.109000000000002</v>
      </c>
      <c r="AH4" s="7">
        <v>10</v>
      </c>
      <c r="AI4" s="7">
        <v>5.4417918821734066</v>
      </c>
      <c r="AJ4" s="3">
        <v>1.72084569002826</v>
      </c>
      <c r="AK4" t="s">
        <v>48</v>
      </c>
      <c r="AL4" t="s">
        <v>49</v>
      </c>
      <c r="AM4" t="s">
        <v>50</v>
      </c>
      <c r="AN4" t="s">
        <v>45</v>
      </c>
      <c r="AO4" t="s">
        <v>45</v>
      </c>
      <c r="AP4" t="s">
        <v>45</v>
      </c>
      <c r="AQ4" t="s">
        <v>51</v>
      </c>
      <c r="AR4" t="s">
        <v>52</v>
      </c>
      <c r="AS4" t="s">
        <v>45</v>
      </c>
      <c r="AT4" t="s">
        <v>45</v>
      </c>
      <c r="AU4" t="s">
        <v>45</v>
      </c>
      <c r="AV4" t="s">
        <v>45</v>
      </c>
      <c r="AW4" t="s">
        <v>45</v>
      </c>
      <c r="AX4" t="s">
        <v>53</v>
      </c>
      <c r="AY4" t="s">
        <v>53</v>
      </c>
      <c r="AZ4" t="s">
        <v>54</v>
      </c>
      <c r="BA4">
        <v>1</v>
      </c>
      <c r="BB4">
        <v>1</v>
      </c>
      <c r="BC4">
        <v>1</v>
      </c>
      <c r="BD4">
        <f t="shared" si="1"/>
        <v>3</v>
      </c>
      <c r="BE4" t="s">
        <v>55</v>
      </c>
      <c r="BF4" s="2" t="s">
        <v>56</v>
      </c>
      <c r="BG4" s="2" t="s">
        <v>45</v>
      </c>
    </row>
    <row r="5" spans="1:59" x14ac:dyDescent="0.3">
      <c r="A5" s="2" t="s">
        <v>40</v>
      </c>
      <c r="B5" s="2">
        <v>2000</v>
      </c>
      <c r="C5" s="2">
        <v>1</v>
      </c>
      <c r="D5" s="2" t="s">
        <v>41</v>
      </c>
      <c r="E5" s="2">
        <v>1995</v>
      </c>
      <c r="F5" s="2">
        <v>1996</v>
      </c>
      <c r="G5" s="2">
        <v>2</v>
      </c>
      <c r="H5" s="2">
        <v>3</v>
      </c>
      <c r="I5" s="2" t="s">
        <v>42</v>
      </c>
      <c r="J5" s="2" t="s">
        <v>43</v>
      </c>
      <c r="K5" s="2" t="s">
        <v>44</v>
      </c>
      <c r="L5" s="2">
        <v>45.403003997437999</v>
      </c>
      <c r="M5" s="2">
        <v>-93.189270862763806</v>
      </c>
      <c r="N5" s="2">
        <v>200</v>
      </c>
      <c r="O5" t="s">
        <v>58</v>
      </c>
      <c r="P5" t="s">
        <v>59</v>
      </c>
      <c r="Q5" t="s">
        <v>45</v>
      </c>
      <c r="R5" t="s">
        <v>45</v>
      </c>
      <c r="S5" s="2" t="s">
        <v>125</v>
      </c>
      <c r="T5" t="s">
        <v>61</v>
      </c>
      <c r="U5" s="2" t="s">
        <v>47</v>
      </c>
      <c r="V5" s="2" t="s">
        <v>45</v>
      </c>
      <c r="W5" s="2" t="s">
        <v>47</v>
      </c>
      <c r="X5" s="2" t="s">
        <v>45</v>
      </c>
      <c r="Y5" s="4">
        <v>34</v>
      </c>
      <c r="Z5" s="2" t="s">
        <v>46</v>
      </c>
      <c r="AA5" t="s">
        <v>45</v>
      </c>
      <c r="AB5" s="3">
        <v>16</v>
      </c>
      <c r="AC5" s="7">
        <v>49.045000000000009</v>
      </c>
      <c r="AD5" s="7">
        <v>6</v>
      </c>
      <c r="AE5" s="7">
        <v>5.5594702985085851</v>
      </c>
      <c r="AF5" s="3">
        <f t="shared" si="0"/>
        <v>2.2696442452507521</v>
      </c>
      <c r="AG5" s="7">
        <v>52.109000000000002</v>
      </c>
      <c r="AH5" s="7">
        <v>10</v>
      </c>
      <c r="AI5" s="7">
        <v>5.4417918821734066</v>
      </c>
      <c r="AJ5" s="3">
        <v>1.72084569002826</v>
      </c>
      <c r="AK5" t="s">
        <v>48</v>
      </c>
      <c r="AL5" t="s">
        <v>49</v>
      </c>
      <c r="AM5" t="s">
        <v>50</v>
      </c>
      <c r="AN5" t="s">
        <v>45</v>
      </c>
      <c r="AO5" t="s">
        <v>45</v>
      </c>
      <c r="AP5" t="s">
        <v>45</v>
      </c>
      <c r="AQ5" t="s">
        <v>51</v>
      </c>
      <c r="AR5" t="s">
        <v>52</v>
      </c>
      <c r="AS5" t="s">
        <v>45</v>
      </c>
      <c r="AT5" t="s">
        <v>45</v>
      </c>
      <c r="AU5" t="s">
        <v>45</v>
      </c>
      <c r="AV5" t="s">
        <v>45</v>
      </c>
      <c r="AW5" t="s">
        <v>45</v>
      </c>
      <c r="AX5" t="s">
        <v>53</v>
      </c>
      <c r="AY5" t="s">
        <v>53</v>
      </c>
      <c r="AZ5" t="s">
        <v>54</v>
      </c>
      <c r="BA5">
        <v>1</v>
      </c>
      <c r="BB5">
        <v>1</v>
      </c>
      <c r="BC5">
        <v>1</v>
      </c>
      <c r="BD5">
        <f t="shared" si="1"/>
        <v>3</v>
      </c>
      <c r="BE5" t="s">
        <v>55</v>
      </c>
      <c r="BF5" s="2" t="s">
        <v>56</v>
      </c>
      <c r="BG5" s="2" t="s">
        <v>45</v>
      </c>
    </row>
    <row r="6" spans="1:59" x14ac:dyDescent="0.3">
      <c r="A6" s="2" t="s">
        <v>40</v>
      </c>
      <c r="B6" s="2">
        <v>2000</v>
      </c>
      <c r="C6" s="2">
        <v>1</v>
      </c>
      <c r="D6" s="2" t="s">
        <v>41</v>
      </c>
      <c r="E6" s="2">
        <v>1995</v>
      </c>
      <c r="F6" s="2">
        <v>1996</v>
      </c>
      <c r="G6" s="2">
        <v>2</v>
      </c>
      <c r="H6" s="2">
        <v>3</v>
      </c>
      <c r="I6" s="2" t="s">
        <v>42</v>
      </c>
      <c r="J6" s="2" t="s">
        <v>43</v>
      </c>
      <c r="K6" s="2" t="s">
        <v>44</v>
      </c>
      <c r="L6" s="2">
        <v>45.403003997437999</v>
      </c>
      <c r="M6" s="2">
        <v>-93.189270862763806</v>
      </c>
      <c r="N6" s="2">
        <v>200</v>
      </c>
      <c r="O6" t="s">
        <v>58</v>
      </c>
      <c r="P6" t="s">
        <v>59</v>
      </c>
      <c r="Q6" t="s">
        <v>45</v>
      </c>
      <c r="R6" t="s">
        <v>45</v>
      </c>
      <c r="S6" s="2" t="s">
        <v>125</v>
      </c>
      <c r="T6" t="s">
        <v>61</v>
      </c>
      <c r="U6" s="2" t="s">
        <v>47</v>
      </c>
      <c r="V6" s="2" t="s">
        <v>45</v>
      </c>
      <c r="W6" s="2" t="s">
        <v>47</v>
      </c>
      <c r="X6" s="2" t="s">
        <v>45</v>
      </c>
      <c r="Y6" s="4">
        <v>54</v>
      </c>
      <c r="Z6" s="2" t="s">
        <v>46</v>
      </c>
      <c r="AA6" t="s">
        <v>45</v>
      </c>
      <c r="AB6" s="3">
        <v>16</v>
      </c>
      <c r="AC6" s="7">
        <v>49.471666666666664</v>
      </c>
      <c r="AD6" s="7">
        <v>6</v>
      </c>
      <c r="AE6" s="7">
        <v>5.0362859992922484</v>
      </c>
      <c r="AF6" s="3">
        <f t="shared" si="0"/>
        <v>2.0560551494981487</v>
      </c>
      <c r="AG6" s="7">
        <v>52.109000000000002</v>
      </c>
      <c r="AH6" s="7">
        <v>10</v>
      </c>
      <c r="AI6" s="7">
        <v>5.4417918821734066</v>
      </c>
      <c r="AJ6" s="3">
        <v>1.72084569002826</v>
      </c>
      <c r="AK6" t="s">
        <v>48</v>
      </c>
      <c r="AL6" t="s">
        <v>49</v>
      </c>
      <c r="AM6" t="s">
        <v>50</v>
      </c>
      <c r="AN6" t="s">
        <v>45</v>
      </c>
      <c r="AO6" t="s">
        <v>45</v>
      </c>
      <c r="AP6" t="s">
        <v>45</v>
      </c>
      <c r="AQ6" t="s">
        <v>51</v>
      </c>
      <c r="AR6" t="s">
        <v>52</v>
      </c>
      <c r="AS6" t="s">
        <v>45</v>
      </c>
      <c r="AT6" t="s">
        <v>45</v>
      </c>
      <c r="AU6" t="s">
        <v>45</v>
      </c>
      <c r="AV6" t="s">
        <v>45</v>
      </c>
      <c r="AW6" t="s">
        <v>45</v>
      </c>
      <c r="AX6" t="s">
        <v>53</v>
      </c>
      <c r="AY6" t="s">
        <v>53</v>
      </c>
      <c r="AZ6" t="s">
        <v>54</v>
      </c>
      <c r="BA6">
        <v>1</v>
      </c>
      <c r="BB6">
        <v>1</v>
      </c>
      <c r="BC6">
        <v>1</v>
      </c>
      <c r="BD6">
        <f t="shared" si="1"/>
        <v>3</v>
      </c>
      <c r="BE6" t="s">
        <v>55</v>
      </c>
      <c r="BF6" s="2" t="s">
        <v>56</v>
      </c>
      <c r="BG6" s="2" t="s">
        <v>45</v>
      </c>
    </row>
    <row r="7" spans="1:59" x14ac:dyDescent="0.3">
      <c r="A7" s="2" t="s">
        <v>40</v>
      </c>
      <c r="B7" s="2">
        <v>2000</v>
      </c>
      <c r="C7" s="2">
        <v>1</v>
      </c>
      <c r="D7" s="2" t="s">
        <v>41</v>
      </c>
      <c r="E7" s="2">
        <v>1995</v>
      </c>
      <c r="F7" s="2">
        <v>1996</v>
      </c>
      <c r="G7" s="2">
        <v>2</v>
      </c>
      <c r="H7" s="2">
        <v>3</v>
      </c>
      <c r="I7" s="2" t="s">
        <v>42</v>
      </c>
      <c r="J7" s="2" t="s">
        <v>43</v>
      </c>
      <c r="K7" s="2" t="s">
        <v>44</v>
      </c>
      <c r="L7" s="2">
        <v>45.403003997437999</v>
      </c>
      <c r="M7" s="2">
        <v>-93.189270862763806</v>
      </c>
      <c r="N7" s="2">
        <v>200</v>
      </c>
      <c r="O7" t="s">
        <v>58</v>
      </c>
      <c r="P7" t="s">
        <v>59</v>
      </c>
      <c r="Q7" t="s">
        <v>45</v>
      </c>
      <c r="R7" t="s">
        <v>45</v>
      </c>
      <c r="S7" s="2" t="s">
        <v>125</v>
      </c>
      <c r="T7" t="s">
        <v>61</v>
      </c>
      <c r="U7" s="2" t="s">
        <v>47</v>
      </c>
      <c r="V7" s="2" t="s">
        <v>45</v>
      </c>
      <c r="W7" s="2" t="s">
        <v>47</v>
      </c>
      <c r="X7" s="2" t="s">
        <v>45</v>
      </c>
      <c r="Y7" s="4">
        <v>95</v>
      </c>
      <c r="Z7" s="2" t="s">
        <v>46</v>
      </c>
      <c r="AA7" t="s">
        <v>45</v>
      </c>
      <c r="AB7" s="3">
        <v>16</v>
      </c>
      <c r="AC7" s="7">
        <v>40.496000000000002</v>
      </c>
      <c r="AD7" s="7">
        <v>5</v>
      </c>
      <c r="AE7" s="7">
        <v>4.0649083630507947</v>
      </c>
      <c r="AF7" s="3">
        <f t="shared" si="0"/>
        <v>1.8178822844177942</v>
      </c>
      <c r="AG7" s="7">
        <v>52.109000000000002</v>
      </c>
      <c r="AH7" s="7">
        <v>10</v>
      </c>
      <c r="AI7" s="7">
        <v>5.4417918821734066</v>
      </c>
      <c r="AJ7" s="3">
        <v>1.72084569002826</v>
      </c>
      <c r="AK7" t="s">
        <v>48</v>
      </c>
      <c r="AL7" t="s">
        <v>49</v>
      </c>
      <c r="AM7" t="s">
        <v>50</v>
      </c>
      <c r="AN7" t="s">
        <v>45</v>
      </c>
      <c r="AO7" t="s">
        <v>45</v>
      </c>
      <c r="AP7" t="s">
        <v>45</v>
      </c>
      <c r="AQ7" t="s">
        <v>51</v>
      </c>
      <c r="AR7" t="s">
        <v>52</v>
      </c>
      <c r="AS7" t="s">
        <v>45</v>
      </c>
      <c r="AT7" t="s">
        <v>45</v>
      </c>
      <c r="AU7" t="s">
        <v>45</v>
      </c>
      <c r="AV7" t="s">
        <v>45</v>
      </c>
      <c r="AW7" t="s">
        <v>45</v>
      </c>
      <c r="AX7" t="s">
        <v>53</v>
      </c>
      <c r="AY7" t="s">
        <v>53</v>
      </c>
      <c r="AZ7" t="s">
        <v>54</v>
      </c>
      <c r="BA7">
        <v>1</v>
      </c>
      <c r="BB7">
        <v>1</v>
      </c>
      <c r="BC7">
        <v>1</v>
      </c>
      <c r="BD7">
        <f t="shared" si="1"/>
        <v>3</v>
      </c>
      <c r="BE7" t="s">
        <v>55</v>
      </c>
      <c r="BF7" s="2" t="s">
        <v>56</v>
      </c>
      <c r="BG7" s="2" t="s">
        <v>45</v>
      </c>
    </row>
    <row r="8" spans="1:59" x14ac:dyDescent="0.3">
      <c r="A8" s="2" t="s">
        <v>40</v>
      </c>
      <c r="B8" s="2">
        <v>2000</v>
      </c>
      <c r="C8" s="2">
        <v>1</v>
      </c>
      <c r="D8" s="2" t="s">
        <v>41</v>
      </c>
      <c r="E8" s="2">
        <v>1995</v>
      </c>
      <c r="F8" s="2">
        <v>1996</v>
      </c>
      <c r="G8" s="2">
        <v>2</v>
      </c>
      <c r="H8" s="2">
        <v>3</v>
      </c>
      <c r="I8" s="2" t="s">
        <v>42</v>
      </c>
      <c r="J8" s="2" t="s">
        <v>43</v>
      </c>
      <c r="K8" s="2" t="s">
        <v>44</v>
      </c>
      <c r="L8" s="2">
        <v>45.403003997437999</v>
      </c>
      <c r="M8" s="2">
        <v>-93.189270862763806</v>
      </c>
      <c r="N8" s="2">
        <v>200</v>
      </c>
      <c r="O8" t="s">
        <v>58</v>
      </c>
      <c r="P8" t="s">
        <v>59</v>
      </c>
      <c r="Q8" t="s">
        <v>45</v>
      </c>
      <c r="R8" t="s">
        <v>45</v>
      </c>
      <c r="S8" s="2" t="s">
        <v>125</v>
      </c>
      <c r="T8" t="s">
        <v>61</v>
      </c>
      <c r="U8" s="2" t="s">
        <v>47</v>
      </c>
      <c r="V8" s="2" t="s">
        <v>45</v>
      </c>
      <c r="W8" s="2" t="s">
        <v>47</v>
      </c>
      <c r="X8" s="2" t="s">
        <v>45</v>
      </c>
      <c r="Y8" s="4">
        <v>170</v>
      </c>
      <c r="Z8" s="2" t="s">
        <v>46</v>
      </c>
      <c r="AA8" t="s">
        <v>45</v>
      </c>
      <c r="AB8" s="3">
        <v>16</v>
      </c>
      <c r="AC8" s="7">
        <v>44.887999999999998</v>
      </c>
      <c r="AD8" s="7">
        <v>5</v>
      </c>
      <c r="AE8" s="7">
        <v>7.5242089285186839</v>
      </c>
      <c r="AF8" s="3">
        <f t="shared" si="0"/>
        <v>3.3649285282157266</v>
      </c>
      <c r="AG8" s="7">
        <v>52.109000000000002</v>
      </c>
      <c r="AH8" s="7">
        <v>10</v>
      </c>
      <c r="AI8" s="7">
        <v>5.4417918821734066</v>
      </c>
      <c r="AJ8" s="3">
        <v>1.72084569002826</v>
      </c>
      <c r="AK8" t="s">
        <v>48</v>
      </c>
      <c r="AL8" t="s">
        <v>49</v>
      </c>
      <c r="AM8" t="s">
        <v>50</v>
      </c>
      <c r="AN8" t="s">
        <v>45</v>
      </c>
      <c r="AO8" t="s">
        <v>45</v>
      </c>
      <c r="AP8" t="s">
        <v>45</v>
      </c>
      <c r="AQ8" t="s">
        <v>51</v>
      </c>
      <c r="AR8" t="s">
        <v>52</v>
      </c>
      <c r="AS8" t="s">
        <v>45</v>
      </c>
      <c r="AT8" t="s">
        <v>45</v>
      </c>
      <c r="AU8" t="s">
        <v>45</v>
      </c>
      <c r="AV8" t="s">
        <v>45</v>
      </c>
      <c r="AW8" t="s">
        <v>45</v>
      </c>
      <c r="AX8" t="s">
        <v>53</v>
      </c>
      <c r="AY8" t="s">
        <v>53</v>
      </c>
      <c r="AZ8" t="s">
        <v>54</v>
      </c>
      <c r="BA8">
        <v>1</v>
      </c>
      <c r="BB8">
        <v>1</v>
      </c>
      <c r="BC8">
        <v>1</v>
      </c>
      <c r="BD8">
        <f t="shared" si="1"/>
        <v>3</v>
      </c>
      <c r="BE8" t="s">
        <v>55</v>
      </c>
      <c r="BF8" s="2" t="s">
        <v>56</v>
      </c>
      <c r="BG8" s="2" t="s">
        <v>45</v>
      </c>
    </row>
    <row r="9" spans="1:59" x14ac:dyDescent="0.3">
      <c r="A9" s="2" t="s">
        <v>40</v>
      </c>
      <c r="B9" s="2">
        <v>2000</v>
      </c>
      <c r="C9" s="2">
        <v>1</v>
      </c>
      <c r="D9" s="2" t="s">
        <v>41</v>
      </c>
      <c r="E9" s="2">
        <v>1995</v>
      </c>
      <c r="F9" s="2">
        <v>1996</v>
      </c>
      <c r="G9" s="2">
        <v>2</v>
      </c>
      <c r="H9" s="2">
        <v>3</v>
      </c>
      <c r="I9" s="2" t="s">
        <v>42</v>
      </c>
      <c r="J9" s="2" t="s">
        <v>43</v>
      </c>
      <c r="K9" s="2" t="s">
        <v>44</v>
      </c>
      <c r="L9" s="2">
        <v>45.403003997437999</v>
      </c>
      <c r="M9" s="2">
        <v>-93.189270862763806</v>
      </c>
      <c r="N9" s="2">
        <v>200</v>
      </c>
      <c r="O9" t="s">
        <v>58</v>
      </c>
      <c r="P9" t="s">
        <v>59</v>
      </c>
      <c r="Q9" t="s">
        <v>45</v>
      </c>
      <c r="R9" t="s">
        <v>45</v>
      </c>
      <c r="S9" s="2" t="s">
        <v>125</v>
      </c>
      <c r="T9" t="s">
        <v>61</v>
      </c>
      <c r="U9" s="2" t="s">
        <v>47</v>
      </c>
      <c r="V9" s="2" t="s">
        <v>45</v>
      </c>
      <c r="W9" s="2" t="s">
        <v>47</v>
      </c>
      <c r="X9" s="2" t="s">
        <v>45</v>
      </c>
      <c r="Y9" s="4">
        <v>272</v>
      </c>
      <c r="Z9" s="2" t="s">
        <v>46</v>
      </c>
      <c r="AA9" t="s">
        <v>45</v>
      </c>
      <c r="AB9" s="3">
        <v>16</v>
      </c>
      <c r="AC9" s="7">
        <v>42.258333333333333</v>
      </c>
      <c r="AD9" s="7">
        <v>6</v>
      </c>
      <c r="AE9" s="7">
        <v>6.7559290010084538</v>
      </c>
      <c r="AF9" s="3">
        <f t="shared" si="0"/>
        <v>2.7580964651569353</v>
      </c>
      <c r="AG9" s="7">
        <v>52.109000000000002</v>
      </c>
      <c r="AH9" s="7">
        <v>10</v>
      </c>
      <c r="AI9" s="7">
        <v>5.4417918821734066</v>
      </c>
      <c r="AJ9" s="3">
        <v>1.72084569002826</v>
      </c>
      <c r="AK9" t="s">
        <v>48</v>
      </c>
      <c r="AL9" t="s">
        <v>49</v>
      </c>
      <c r="AM9" t="s">
        <v>50</v>
      </c>
      <c r="AN9" t="s">
        <v>45</v>
      </c>
      <c r="AO9" t="s">
        <v>45</v>
      </c>
      <c r="AP9" t="s">
        <v>45</v>
      </c>
      <c r="AQ9" t="s">
        <v>51</v>
      </c>
      <c r="AR9" t="s">
        <v>52</v>
      </c>
      <c r="AS9" t="s">
        <v>45</v>
      </c>
      <c r="AT9" t="s">
        <v>45</v>
      </c>
      <c r="AU9" t="s">
        <v>45</v>
      </c>
      <c r="AV9" t="s">
        <v>45</v>
      </c>
      <c r="AW9" t="s">
        <v>45</v>
      </c>
      <c r="AX9" t="s">
        <v>53</v>
      </c>
      <c r="AY9" t="s">
        <v>53</v>
      </c>
      <c r="AZ9" t="s">
        <v>54</v>
      </c>
      <c r="BA9">
        <v>1</v>
      </c>
      <c r="BB9">
        <v>1</v>
      </c>
      <c r="BC9">
        <v>1</v>
      </c>
      <c r="BD9">
        <f t="shared" si="1"/>
        <v>3</v>
      </c>
      <c r="BE9" t="s">
        <v>55</v>
      </c>
      <c r="BF9" s="2" t="s">
        <v>56</v>
      </c>
      <c r="BG9" s="2" t="s">
        <v>45</v>
      </c>
    </row>
    <row r="10" spans="1:59" x14ac:dyDescent="0.3">
      <c r="A10" s="2" t="s">
        <v>40</v>
      </c>
      <c r="B10" s="2">
        <v>2000</v>
      </c>
      <c r="C10" s="2">
        <v>1</v>
      </c>
      <c r="D10" s="2" t="s">
        <v>120</v>
      </c>
      <c r="E10" s="2">
        <v>1995</v>
      </c>
      <c r="F10" s="2">
        <v>1996</v>
      </c>
      <c r="G10" s="2">
        <v>2</v>
      </c>
      <c r="H10" s="2">
        <v>3</v>
      </c>
      <c r="I10" s="2" t="s">
        <v>42</v>
      </c>
      <c r="J10" s="2" t="s">
        <v>43</v>
      </c>
      <c r="K10" s="2" t="s">
        <v>44</v>
      </c>
      <c r="L10" s="2">
        <v>45.403003997437999</v>
      </c>
      <c r="M10" s="2">
        <v>-93.189270862763806</v>
      </c>
      <c r="N10" s="2">
        <v>200</v>
      </c>
      <c r="O10" t="s">
        <v>58</v>
      </c>
      <c r="P10" t="s">
        <v>59</v>
      </c>
      <c r="Q10" t="s">
        <v>45</v>
      </c>
      <c r="R10" t="s">
        <v>45</v>
      </c>
      <c r="S10" s="2" t="s">
        <v>126</v>
      </c>
      <c r="T10" t="s">
        <v>61</v>
      </c>
      <c r="U10" s="2" t="s">
        <v>47</v>
      </c>
      <c r="V10" s="2" t="s">
        <v>45</v>
      </c>
      <c r="W10" s="2" t="s">
        <v>47</v>
      </c>
      <c r="X10" s="2" t="s">
        <v>45</v>
      </c>
      <c r="Y10" s="4">
        <v>0</v>
      </c>
      <c r="Z10" s="2" t="s">
        <v>46</v>
      </c>
      <c r="AA10" t="s">
        <v>45</v>
      </c>
      <c r="AB10" s="3">
        <v>16</v>
      </c>
      <c r="AC10" s="7">
        <v>13.885714285714286</v>
      </c>
      <c r="AD10" s="7">
        <v>7</v>
      </c>
      <c r="AE10" s="7">
        <v>2.7968545257297963</v>
      </c>
      <c r="AF10" s="3">
        <f t="shared" si="0"/>
        <v>1.0571116469009345</v>
      </c>
      <c r="AG10" s="7">
        <v>13.885714285714286</v>
      </c>
      <c r="AH10" s="7">
        <v>7</v>
      </c>
      <c r="AI10" s="7">
        <v>2.7968545257297963</v>
      </c>
      <c r="AJ10" s="3">
        <v>1.0571116469009345</v>
      </c>
      <c r="AK10" t="s">
        <v>48</v>
      </c>
      <c r="AL10" t="s">
        <v>49</v>
      </c>
      <c r="AM10" t="s">
        <v>50</v>
      </c>
      <c r="AN10" t="s">
        <v>45</v>
      </c>
      <c r="AO10" t="s">
        <v>45</v>
      </c>
      <c r="AP10" t="s">
        <v>45</v>
      </c>
      <c r="AQ10" t="s">
        <v>51</v>
      </c>
      <c r="AR10" t="s">
        <v>52</v>
      </c>
      <c r="AS10" t="s">
        <v>45</v>
      </c>
      <c r="AT10" t="s">
        <v>45</v>
      </c>
      <c r="AU10" t="s">
        <v>45</v>
      </c>
      <c r="AV10" t="s">
        <v>45</v>
      </c>
      <c r="AW10" t="s">
        <v>45</v>
      </c>
      <c r="AX10" t="s">
        <v>53</v>
      </c>
      <c r="AY10" t="s">
        <v>53</v>
      </c>
      <c r="AZ10" t="s">
        <v>54</v>
      </c>
      <c r="BA10">
        <v>1</v>
      </c>
      <c r="BB10">
        <v>1</v>
      </c>
      <c r="BC10">
        <v>1</v>
      </c>
      <c r="BD10">
        <f t="shared" si="1"/>
        <v>3</v>
      </c>
      <c r="BE10" t="s">
        <v>55</v>
      </c>
      <c r="BF10" s="2" t="s">
        <v>56</v>
      </c>
      <c r="BG10" s="2" t="s">
        <v>45</v>
      </c>
    </row>
    <row r="11" spans="1:59" x14ac:dyDescent="0.3">
      <c r="A11" s="2" t="s">
        <v>40</v>
      </c>
      <c r="B11" s="2">
        <v>2000</v>
      </c>
      <c r="C11" s="2">
        <v>1</v>
      </c>
      <c r="D11" s="2" t="s">
        <v>120</v>
      </c>
      <c r="E11" s="2">
        <v>1995</v>
      </c>
      <c r="F11" s="2">
        <v>1996</v>
      </c>
      <c r="G11" s="2">
        <v>2</v>
      </c>
      <c r="H11" s="2">
        <v>3</v>
      </c>
      <c r="I11" s="2" t="s">
        <v>42</v>
      </c>
      <c r="J11" s="2" t="s">
        <v>43</v>
      </c>
      <c r="K11" s="2" t="s">
        <v>44</v>
      </c>
      <c r="L11" s="2">
        <v>45.403003997437999</v>
      </c>
      <c r="M11" s="2">
        <v>-93.189270862763806</v>
      </c>
      <c r="N11" s="2">
        <v>200</v>
      </c>
      <c r="O11" t="s">
        <v>58</v>
      </c>
      <c r="P11" t="s">
        <v>59</v>
      </c>
      <c r="Q11" t="s">
        <v>45</v>
      </c>
      <c r="R11" t="s">
        <v>45</v>
      </c>
      <c r="S11" s="2" t="s">
        <v>126</v>
      </c>
      <c r="T11" t="s">
        <v>61</v>
      </c>
      <c r="U11" s="2" t="s">
        <v>47</v>
      </c>
      <c r="V11" s="2" t="s">
        <v>45</v>
      </c>
      <c r="W11" s="2" t="s">
        <v>47</v>
      </c>
      <c r="X11" s="2" t="s">
        <v>45</v>
      </c>
      <c r="Y11" s="4">
        <v>10</v>
      </c>
      <c r="Z11" s="2" t="s">
        <v>46</v>
      </c>
      <c r="AA11" t="s">
        <v>45</v>
      </c>
      <c r="AB11" s="3">
        <v>16</v>
      </c>
      <c r="AC11" s="7">
        <v>14.026666666666666</v>
      </c>
      <c r="AD11" s="7">
        <v>6</v>
      </c>
      <c r="AE11" s="7">
        <v>3.9049131445739866</v>
      </c>
      <c r="AF11" s="3">
        <f t="shared" si="0"/>
        <v>1.5941741156821978</v>
      </c>
      <c r="AG11" s="7">
        <v>13.885714285714286</v>
      </c>
      <c r="AH11" s="7">
        <v>7</v>
      </c>
      <c r="AI11" s="7">
        <v>2.7968545257297963</v>
      </c>
      <c r="AJ11" s="3">
        <v>1.0571116469009345</v>
      </c>
      <c r="AK11" t="s">
        <v>48</v>
      </c>
      <c r="AL11" t="s">
        <v>49</v>
      </c>
      <c r="AM11" t="s">
        <v>50</v>
      </c>
      <c r="AN11" t="s">
        <v>45</v>
      </c>
      <c r="AO11" t="s">
        <v>45</v>
      </c>
      <c r="AP11" t="s">
        <v>45</v>
      </c>
      <c r="AQ11" t="s">
        <v>51</v>
      </c>
      <c r="AR11" t="s">
        <v>52</v>
      </c>
      <c r="AS11" t="s">
        <v>45</v>
      </c>
      <c r="AT11" t="s">
        <v>45</v>
      </c>
      <c r="AU11" t="s">
        <v>45</v>
      </c>
      <c r="AV11" t="s">
        <v>45</v>
      </c>
      <c r="AW11" t="s">
        <v>45</v>
      </c>
      <c r="AX11" t="s">
        <v>53</v>
      </c>
      <c r="AY11" t="s">
        <v>53</v>
      </c>
      <c r="AZ11" t="s">
        <v>54</v>
      </c>
      <c r="BA11">
        <v>1</v>
      </c>
      <c r="BB11">
        <v>1</v>
      </c>
      <c r="BC11">
        <v>1</v>
      </c>
      <c r="BD11">
        <f t="shared" si="1"/>
        <v>3</v>
      </c>
      <c r="BE11" t="s">
        <v>55</v>
      </c>
      <c r="BF11" s="2" t="s">
        <v>56</v>
      </c>
      <c r="BG11" s="2" t="s">
        <v>45</v>
      </c>
    </row>
    <row r="12" spans="1:59" x14ac:dyDescent="0.3">
      <c r="A12" s="2" t="s">
        <v>40</v>
      </c>
      <c r="B12" s="2">
        <v>2000</v>
      </c>
      <c r="C12" s="2">
        <v>1</v>
      </c>
      <c r="D12" s="2" t="s">
        <v>120</v>
      </c>
      <c r="E12" s="2">
        <v>1995</v>
      </c>
      <c r="F12" s="2">
        <v>1996</v>
      </c>
      <c r="G12" s="2">
        <v>2</v>
      </c>
      <c r="H12" s="2">
        <v>3</v>
      </c>
      <c r="I12" s="2" t="s">
        <v>42</v>
      </c>
      <c r="J12" s="2" t="s">
        <v>43</v>
      </c>
      <c r="K12" s="2" t="s">
        <v>44</v>
      </c>
      <c r="L12" s="2">
        <v>45.403003997437999</v>
      </c>
      <c r="M12" s="2">
        <v>-93.189270862763806</v>
      </c>
      <c r="N12" s="2">
        <v>200</v>
      </c>
      <c r="O12" t="s">
        <v>58</v>
      </c>
      <c r="P12" t="s">
        <v>59</v>
      </c>
      <c r="Q12" t="s">
        <v>45</v>
      </c>
      <c r="R12" t="s">
        <v>45</v>
      </c>
      <c r="S12" s="2" t="s">
        <v>126</v>
      </c>
      <c r="T12" t="s">
        <v>61</v>
      </c>
      <c r="U12" s="2" t="s">
        <v>47</v>
      </c>
      <c r="V12" s="2" t="s">
        <v>45</v>
      </c>
      <c r="W12" s="2" t="s">
        <v>47</v>
      </c>
      <c r="X12" s="2" t="s">
        <v>45</v>
      </c>
      <c r="Y12" s="4">
        <v>20</v>
      </c>
      <c r="Z12" s="2" t="s">
        <v>46</v>
      </c>
      <c r="AA12" t="s">
        <v>45</v>
      </c>
      <c r="AB12" s="3">
        <v>16</v>
      </c>
      <c r="AC12" s="7">
        <v>14.543333333333335</v>
      </c>
      <c r="AD12" s="7">
        <v>6</v>
      </c>
      <c r="AE12" s="7">
        <v>4.0398696348603425</v>
      </c>
      <c r="AF12" s="3">
        <f t="shared" si="0"/>
        <v>1.6492698721286054</v>
      </c>
      <c r="AG12" s="7">
        <v>13.885714285714286</v>
      </c>
      <c r="AH12" s="7">
        <v>7</v>
      </c>
      <c r="AI12" s="7">
        <v>2.7968545257297963</v>
      </c>
      <c r="AJ12" s="3">
        <v>1.0571116469009345</v>
      </c>
      <c r="AK12" t="s">
        <v>48</v>
      </c>
      <c r="AL12" t="s">
        <v>49</v>
      </c>
      <c r="AM12" t="s">
        <v>50</v>
      </c>
      <c r="AN12" t="s">
        <v>45</v>
      </c>
      <c r="AO12" t="s">
        <v>45</v>
      </c>
      <c r="AP12" t="s">
        <v>45</v>
      </c>
      <c r="AQ12" t="s">
        <v>51</v>
      </c>
      <c r="AR12" t="s">
        <v>52</v>
      </c>
      <c r="AS12" t="s">
        <v>45</v>
      </c>
      <c r="AT12" t="s">
        <v>45</v>
      </c>
      <c r="AU12" t="s">
        <v>45</v>
      </c>
      <c r="AV12" t="s">
        <v>45</v>
      </c>
      <c r="AW12" t="s">
        <v>45</v>
      </c>
      <c r="AX12" t="s">
        <v>53</v>
      </c>
      <c r="AY12" t="s">
        <v>53</v>
      </c>
      <c r="AZ12" t="s">
        <v>54</v>
      </c>
      <c r="BA12">
        <v>1</v>
      </c>
      <c r="BB12">
        <v>1</v>
      </c>
      <c r="BC12">
        <v>1</v>
      </c>
      <c r="BD12">
        <f t="shared" si="1"/>
        <v>3</v>
      </c>
      <c r="BE12" t="s">
        <v>55</v>
      </c>
      <c r="BF12" s="2" t="s">
        <v>56</v>
      </c>
      <c r="BG12" s="2" t="s">
        <v>45</v>
      </c>
    </row>
    <row r="13" spans="1:59" x14ac:dyDescent="0.3">
      <c r="A13" s="2" t="s">
        <v>40</v>
      </c>
      <c r="B13" s="2">
        <v>2000</v>
      </c>
      <c r="C13" s="2">
        <v>1</v>
      </c>
      <c r="D13" s="2" t="s">
        <v>120</v>
      </c>
      <c r="E13" s="2">
        <v>1995</v>
      </c>
      <c r="F13" s="2">
        <v>1996</v>
      </c>
      <c r="G13" s="2">
        <v>2</v>
      </c>
      <c r="H13" s="2">
        <v>3</v>
      </c>
      <c r="I13" s="2" t="s">
        <v>42</v>
      </c>
      <c r="J13" s="2" t="s">
        <v>43</v>
      </c>
      <c r="K13" s="2" t="s">
        <v>44</v>
      </c>
      <c r="L13" s="2">
        <v>45.403003997437999</v>
      </c>
      <c r="M13" s="2">
        <v>-93.189270862763806</v>
      </c>
      <c r="N13" s="2">
        <v>200</v>
      </c>
      <c r="O13" t="s">
        <v>58</v>
      </c>
      <c r="P13" t="s">
        <v>59</v>
      </c>
      <c r="Q13" t="s">
        <v>45</v>
      </c>
      <c r="R13" t="s">
        <v>45</v>
      </c>
      <c r="S13" s="2" t="s">
        <v>126</v>
      </c>
      <c r="T13" t="s">
        <v>61</v>
      </c>
      <c r="U13" s="2" t="s">
        <v>47</v>
      </c>
      <c r="V13" s="2" t="s">
        <v>45</v>
      </c>
      <c r="W13" s="2" t="s">
        <v>47</v>
      </c>
      <c r="X13" s="2" t="s">
        <v>45</v>
      </c>
      <c r="Y13" s="4">
        <v>34</v>
      </c>
      <c r="Z13" s="2" t="s">
        <v>46</v>
      </c>
      <c r="AA13" t="s">
        <v>45</v>
      </c>
      <c r="AB13" s="3">
        <v>16</v>
      </c>
      <c r="AC13" s="7">
        <v>14.431999999999999</v>
      </c>
      <c r="AD13" s="7">
        <v>5</v>
      </c>
      <c r="AE13" s="7">
        <v>3.3634833134713178</v>
      </c>
      <c r="AF13" s="3">
        <f t="shared" si="0"/>
        <v>1.5041954660216201</v>
      </c>
      <c r="AG13" s="7">
        <v>13.885714285714286</v>
      </c>
      <c r="AH13" s="7">
        <v>7</v>
      </c>
      <c r="AI13" s="7">
        <v>2.7968545257297963</v>
      </c>
      <c r="AJ13" s="3">
        <v>1.0571116469009345</v>
      </c>
      <c r="AK13" t="s">
        <v>48</v>
      </c>
      <c r="AL13" t="s">
        <v>49</v>
      </c>
      <c r="AM13" t="s">
        <v>50</v>
      </c>
      <c r="AN13" t="s">
        <v>45</v>
      </c>
      <c r="AO13" t="s">
        <v>45</v>
      </c>
      <c r="AP13" t="s">
        <v>45</v>
      </c>
      <c r="AQ13" t="s">
        <v>51</v>
      </c>
      <c r="AR13" t="s">
        <v>52</v>
      </c>
      <c r="AS13" t="s">
        <v>45</v>
      </c>
      <c r="AT13" t="s">
        <v>45</v>
      </c>
      <c r="AU13" t="s">
        <v>45</v>
      </c>
      <c r="AV13" t="s">
        <v>45</v>
      </c>
      <c r="AW13" t="s">
        <v>45</v>
      </c>
      <c r="AX13" t="s">
        <v>53</v>
      </c>
      <c r="AY13" t="s">
        <v>53</v>
      </c>
      <c r="AZ13" t="s">
        <v>54</v>
      </c>
      <c r="BA13">
        <v>1</v>
      </c>
      <c r="BB13">
        <v>1</v>
      </c>
      <c r="BC13">
        <v>1</v>
      </c>
      <c r="BD13">
        <f t="shared" si="1"/>
        <v>3</v>
      </c>
      <c r="BE13" t="s">
        <v>55</v>
      </c>
      <c r="BF13" s="2" t="s">
        <v>56</v>
      </c>
      <c r="BG13" s="2" t="s">
        <v>45</v>
      </c>
    </row>
    <row r="14" spans="1:59" x14ac:dyDescent="0.3">
      <c r="A14" s="2" t="s">
        <v>40</v>
      </c>
      <c r="B14" s="2">
        <v>2000</v>
      </c>
      <c r="C14" s="2">
        <v>1</v>
      </c>
      <c r="D14" s="2" t="s">
        <v>120</v>
      </c>
      <c r="E14" s="2">
        <v>1995</v>
      </c>
      <c r="F14" s="2">
        <v>1996</v>
      </c>
      <c r="G14" s="2">
        <v>2</v>
      </c>
      <c r="H14" s="2">
        <v>3</v>
      </c>
      <c r="I14" s="2" t="s">
        <v>42</v>
      </c>
      <c r="J14" s="2" t="s">
        <v>43</v>
      </c>
      <c r="K14" s="2" t="s">
        <v>44</v>
      </c>
      <c r="L14" s="2">
        <v>45.403003997437999</v>
      </c>
      <c r="M14" s="2">
        <v>-93.189270862763806</v>
      </c>
      <c r="N14" s="2">
        <v>200</v>
      </c>
      <c r="O14" t="s">
        <v>58</v>
      </c>
      <c r="P14" t="s">
        <v>59</v>
      </c>
      <c r="Q14" t="s">
        <v>45</v>
      </c>
      <c r="R14" t="s">
        <v>45</v>
      </c>
      <c r="S14" s="2" t="s">
        <v>126</v>
      </c>
      <c r="T14" t="s">
        <v>61</v>
      </c>
      <c r="U14" s="2" t="s">
        <v>47</v>
      </c>
      <c r="V14" s="2" t="s">
        <v>45</v>
      </c>
      <c r="W14" s="2" t="s">
        <v>47</v>
      </c>
      <c r="X14" s="2" t="s">
        <v>45</v>
      </c>
      <c r="Y14" s="4">
        <v>54</v>
      </c>
      <c r="Z14" s="2" t="s">
        <v>46</v>
      </c>
      <c r="AA14" t="s">
        <v>45</v>
      </c>
      <c r="AB14" s="3">
        <v>16</v>
      </c>
      <c r="AC14" s="7">
        <v>13.247999999999999</v>
      </c>
      <c r="AD14" s="7">
        <v>5</v>
      </c>
      <c r="AE14" s="7">
        <v>1.9242323144568694</v>
      </c>
      <c r="AF14" s="3">
        <f t="shared" si="0"/>
        <v>0.8605428519254622</v>
      </c>
      <c r="AG14" s="7">
        <v>13.885714285714286</v>
      </c>
      <c r="AH14" s="7">
        <v>7</v>
      </c>
      <c r="AI14" s="7">
        <v>2.7968545257297963</v>
      </c>
      <c r="AJ14" s="3">
        <v>1.0571116469009345</v>
      </c>
      <c r="AK14" t="s">
        <v>48</v>
      </c>
      <c r="AL14" t="s">
        <v>49</v>
      </c>
      <c r="AM14" t="s">
        <v>50</v>
      </c>
      <c r="AN14" t="s">
        <v>45</v>
      </c>
      <c r="AO14" t="s">
        <v>45</v>
      </c>
      <c r="AP14" t="s">
        <v>45</v>
      </c>
      <c r="AQ14" t="s">
        <v>51</v>
      </c>
      <c r="AR14" t="s">
        <v>52</v>
      </c>
      <c r="AS14" t="s">
        <v>45</v>
      </c>
      <c r="AT14" t="s">
        <v>45</v>
      </c>
      <c r="AU14" t="s">
        <v>45</v>
      </c>
      <c r="AV14" t="s">
        <v>45</v>
      </c>
      <c r="AW14" t="s">
        <v>45</v>
      </c>
      <c r="AX14" t="s">
        <v>53</v>
      </c>
      <c r="AY14" t="s">
        <v>53</v>
      </c>
      <c r="AZ14" t="s">
        <v>54</v>
      </c>
      <c r="BA14">
        <v>1</v>
      </c>
      <c r="BB14">
        <v>1</v>
      </c>
      <c r="BC14">
        <v>1</v>
      </c>
      <c r="BD14">
        <f t="shared" si="1"/>
        <v>3</v>
      </c>
      <c r="BE14" t="s">
        <v>55</v>
      </c>
      <c r="BF14" s="2" t="s">
        <v>56</v>
      </c>
      <c r="BG14" s="2" t="s">
        <v>45</v>
      </c>
    </row>
    <row r="15" spans="1:59" x14ac:dyDescent="0.3">
      <c r="A15" s="2" t="s">
        <v>40</v>
      </c>
      <c r="B15" s="2">
        <v>2000</v>
      </c>
      <c r="C15" s="2">
        <v>1</v>
      </c>
      <c r="D15" s="2" t="s">
        <v>120</v>
      </c>
      <c r="E15" s="2">
        <v>1995</v>
      </c>
      <c r="F15" s="2">
        <v>1996</v>
      </c>
      <c r="G15" s="2">
        <v>2</v>
      </c>
      <c r="H15" s="2">
        <v>3</v>
      </c>
      <c r="I15" s="2" t="s">
        <v>42</v>
      </c>
      <c r="J15" s="2" t="s">
        <v>43</v>
      </c>
      <c r="K15" s="2" t="s">
        <v>44</v>
      </c>
      <c r="L15" s="2">
        <v>45.403003997437999</v>
      </c>
      <c r="M15" s="2">
        <v>-93.189270862763806</v>
      </c>
      <c r="N15" s="2">
        <v>200</v>
      </c>
      <c r="O15" t="s">
        <v>58</v>
      </c>
      <c r="P15" t="s">
        <v>59</v>
      </c>
      <c r="Q15" t="s">
        <v>45</v>
      </c>
      <c r="R15" t="s">
        <v>45</v>
      </c>
      <c r="S15" s="2" t="s">
        <v>126</v>
      </c>
      <c r="T15" t="s">
        <v>61</v>
      </c>
      <c r="U15" s="2" t="s">
        <v>47</v>
      </c>
      <c r="V15" s="2" t="s">
        <v>45</v>
      </c>
      <c r="W15" s="2" t="s">
        <v>47</v>
      </c>
      <c r="X15" s="2" t="s">
        <v>45</v>
      </c>
      <c r="Y15" s="4">
        <v>95</v>
      </c>
      <c r="Z15" s="2" t="s">
        <v>46</v>
      </c>
      <c r="AA15" t="s">
        <v>45</v>
      </c>
      <c r="AB15" s="3">
        <v>16</v>
      </c>
      <c r="AC15" s="7">
        <v>12.827999999999999</v>
      </c>
      <c r="AD15" s="7">
        <v>5</v>
      </c>
      <c r="AE15" s="7">
        <v>1.9258945973235391</v>
      </c>
      <c r="AF15" s="3">
        <f t="shared" si="0"/>
        <v>0.86128624742300353</v>
      </c>
      <c r="AG15" s="7">
        <v>13.885714285714286</v>
      </c>
      <c r="AH15" s="7">
        <v>7</v>
      </c>
      <c r="AI15" s="7">
        <v>2.7968545257297963</v>
      </c>
      <c r="AJ15" s="3">
        <v>1.0571116469009345</v>
      </c>
      <c r="AK15" t="s">
        <v>48</v>
      </c>
      <c r="AL15" t="s">
        <v>49</v>
      </c>
      <c r="AM15" t="s">
        <v>50</v>
      </c>
      <c r="AN15" t="s">
        <v>45</v>
      </c>
      <c r="AO15" t="s">
        <v>45</v>
      </c>
      <c r="AP15" t="s">
        <v>45</v>
      </c>
      <c r="AQ15" t="s">
        <v>51</v>
      </c>
      <c r="AR15" t="s">
        <v>52</v>
      </c>
      <c r="AS15" t="s">
        <v>45</v>
      </c>
      <c r="AT15" t="s">
        <v>45</v>
      </c>
      <c r="AU15" t="s">
        <v>45</v>
      </c>
      <c r="AV15" t="s">
        <v>45</v>
      </c>
      <c r="AW15" t="s">
        <v>45</v>
      </c>
      <c r="AX15" t="s">
        <v>53</v>
      </c>
      <c r="AY15" t="s">
        <v>53</v>
      </c>
      <c r="AZ15" t="s">
        <v>54</v>
      </c>
      <c r="BA15">
        <v>1</v>
      </c>
      <c r="BB15">
        <v>1</v>
      </c>
      <c r="BC15">
        <v>1</v>
      </c>
      <c r="BD15">
        <f t="shared" si="1"/>
        <v>3</v>
      </c>
      <c r="BE15" t="s">
        <v>55</v>
      </c>
      <c r="BF15" s="2" t="s">
        <v>56</v>
      </c>
      <c r="BG15" s="2" t="s">
        <v>45</v>
      </c>
    </row>
    <row r="16" spans="1:59" x14ac:dyDescent="0.3">
      <c r="A16" s="2" t="s">
        <v>40</v>
      </c>
      <c r="B16" s="2">
        <v>2000</v>
      </c>
      <c r="C16" s="2">
        <v>1</v>
      </c>
      <c r="D16" s="2" t="s">
        <v>120</v>
      </c>
      <c r="E16" s="2">
        <v>1995</v>
      </c>
      <c r="F16" s="2">
        <v>1996</v>
      </c>
      <c r="G16" s="2">
        <v>2</v>
      </c>
      <c r="H16" s="2">
        <v>3</v>
      </c>
      <c r="I16" s="2" t="s">
        <v>42</v>
      </c>
      <c r="J16" s="2" t="s">
        <v>43</v>
      </c>
      <c r="K16" s="2" t="s">
        <v>44</v>
      </c>
      <c r="L16" s="2">
        <v>45.403003997437999</v>
      </c>
      <c r="M16" s="2">
        <v>-93.189270862763806</v>
      </c>
      <c r="N16" s="2">
        <v>200</v>
      </c>
      <c r="O16" t="s">
        <v>58</v>
      </c>
      <c r="P16" t="s">
        <v>59</v>
      </c>
      <c r="Q16" t="s">
        <v>45</v>
      </c>
      <c r="R16" t="s">
        <v>45</v>
      </c>
      <c r="S16" s="2" t="s">
        <v>126</v>
      </c>
      <c r="T16" t="s">
        <v>61</v>
      </c>
      <c r="U16" s="2" t="s">
        <v>47</v>
      </c>
      <c r="V16" s="2" t="s">
        <v>45</v>
      </c>
      <c r="W16" s="2" t="s">
        <v>47</v>
      </c>
      <c r="X16" s="2" t="s">
        <v>45</v>
      </c>
      <c r="Y16" s="4">
        <v>170</v>
      </c>
      <c r="Z16" s="2" t="s">
        <v>46</v>
      </c>
      <c r="AA16" t="s">
        <v>45</v>
      </c>
      <c r="AB16" s="3">
        <v>16</v>
      </c>
      <c r="AC16" s="7">
        <v>12.784999999999998</v>
      </c>
      <c r="AD16" s="7">
        <v>4</v>
      </c>
      <c r="AE16" s="7">
        <v>3.5004809193404633</v>
      </c>
      <c r="AF16" s="3">
        <f t="shared" si="0"/>
        <v>1.7502404596702317</v>
      </c>
      <c r="AG16" s="7">
        <v>13.885714285714286</v>
      </c>
      <c r="AH16" s="7">
        <v>7</v>
      </c>
      <c r="AI16" s="7">
        <v>2.7968545257297963</v>
      </c>
      <c r="AJ16" s="3">
        <v>1.0571116469009345</v>
      </c>
      <c r="AK16" t="s">
        <v>48</v>
      </c>
      <c r="AL16" t="s">
        <v>49</v>
      </c>
      <c r="AM16" t="s">
        <v>50</v>
      </c>
      <c r="AN16" t="s">
        <v>45</v>
      </c>
      <c r="AO16" t="s">
        <v>45</v>
      </c>
      <c r="AP16" t="s">
        <v>45</v>
      </c>
      <c r="AQ16" t="s">
        <v>51</v>
      </c>
      <c r="AR16" t="s">
        <v>52</v>
      </c>
      <c r="AS16" t="s">
        <v>45</v>
      </c>
      <c r="AT16" t="s">
        <v>45</v>
      </c>
      <c r="AU16" t="s">
        <v>45</v>
      </c>
      <c r="AV16" t="s">
        <v>45</v>
      </c>
      <c r="AW16" t="s">
        <v>45</v>
      </c>
      <c r="AX16" t="s">
        <v>53</v>
      </c>
      <c r="AY16" t="s">
        <v>53</v>
      </c>
      <c r="AZ16" t="s">
        <v>54</v>
      </c>
      <c r="BA16">
        <v>1</v>
      </c>
      <c r="BB16">
        <v>1</v>
      </c>
      <c r="BC16">
        <v>1</v>
      </c>
      <c r="BD16">
        <f t="shared" si="1"/>
        <v>3</v>
      </c>
      <c r="BE16" t="s">
        <v>55</v>
      </c>
      <c r="BF16" s="2" t="s">
        <v>56</v>
      </c>
      <c r="BG16" s="2" t="s">
        <v>45</v>
      </c>
    </row>
    <row r="17" spans="1:59" x14ac:dyDescent="0.3">
      <c r="A17" s="2" t="s">
        <v>40</v>
      </c>
      <c r="B17" s="2">
        <v>2000</v>
      </c>
      <c r="C17" s="2">
        <v>1</v>
      </c>
      <c r="D17" s="2" t="s">
        <v>120</v>
      </c>
      <c r="E17" s="2">
        <v>1995</v>
      </c>
      <c r="F17" s="2">
        <v>1996</v>
      </c>
      <c r="G17" s="2">
        <v>2</v>
      </c>
      <c r="H17" s="2">
        <v>3</v>
      </c>
      <c r="I17" s="2" t="s">
        <v>42</v>
      </c>
      <c r="J17" s="2" t="s">
        <v>43</v>
      </c>
      <c r="K17" s="2" t="s">
        <v>44</v>
      </c>
      <c r="L17" s="2">
        <v>45.403003997437999</v>
      </c>
      <c r="M17" s="2">
        <v>-93.189270862763806</v>
      </c>
      <c r="N17" s="2">
        <v>200</v>
      </c>
      <c r="O17" t="s">
        <v>58</v>
      </c>
      <c r="P17" t="s">
        <v>59</v>
      </c>
      <c r="Q17" t="s">
        <v>45</v>
      </c>
      <c r="R17" t="s">
        <v>45</v>
      </c>
      <c r="S17" s="2" t="s">
        <v>126</v>
      </c>
      <c r="T17" t="s">
        <v>61</v>
      </c>
      <c r="U17" s="2" t="s">
        <v>47</v>
      </c>
      <c r="V17" s="2" t="s">
        <v>45</v>
      </c>
      <c r="W17" s="2" t="s">
        <v>47</v>
      </c>
      <c r="X17" s="2" t="s">
        <v>45</v>
      </c>
      <c r="Y17" s="4">
        <v>272</v>
      </c>
      <c r="Z17" s="2" t="s">
        <v>46</v>
      </c>
      <c r="AA17" t="s">
        <v>45</v>
      </c>
      <c r="AB17" s="3">
        <v>16</v>
      </c>
      <c r="AC17" s="7">
        <v>11.234</v>
      </c>
      <c r="AD17" s="7">
        <v>5</v>
      </c>
      <c r="AE17" s="7">
        <v>3.1141740478014399</v>
      </c>
      <c r="AF17" s="3">
        <f t="shared" si="0"/>
        <v>1.3927009729299398</v>
      </c>
      <c r="AG17" s="7">
        <v>13.885714285714286</v>
      </c>
      <c r="AH17" s="7">
        <v>7</v>
      </c>
      <c r="AI17" s="7">
        <v>2.7968545257297963</v>
      </c>
      <c r="AJ17" s="3">
        <v>1.0571116469009345</v>
      </c>
      <c r="AK17" t="s">
        <v>48</v>
      </c>
      <c r="AL17" t="s">
        <v>49</v>
      </c>
      <c r="AM17" t="s">
        <v>50</v>
      </c>
      <c r="AN17" t="s">
        <v>45</v>
      </c>
      <c r="AO17" t="s">
        <v>45</v>
      </c>
      <c r="AP17" t="s">
        <v>45</v>
      </c>
      <c r="AQ17" t="s">
        <v>51</v>
      </c>
      <c r="AR17" t="s">
        <v>52</v>
      </c>
      <c r="AS17" t="s">
        <v>45</v>
      </c>
      <c r="AT17" t="s">
        <v>45</v>
      </c>
      <c r="AU17" t="s">
        <v>45</v>
      </c>
      <c r="AV17" t="s">
        <v>45</v>
      </c>
      <c r="AW17" t="s">
        <v>45</v>
      </c>
      <c r="AX17" t="s">
        <v>53</v>
      </c>
      <c r="AY17" t="s">
        <v>53</v>
      </c>
      <c r="AZ17" t="s">
        <v>54</v>
      </c>
      <c r="BA17">
        <v>1</v>
      </c>
      <c r="BB17">
        <v>1</v>
      </c>
      <c r="BC17">
        <v>1</v>
      </c>
      <c r="BD17">
        <f t="shared" si="1"/>
        <v>3</v>
      </c>
      <c r="BE17" t="s">
        <v>55</v>
      </c>
      <c r="BF17" s="2" t="s">
        <v>56</v>
      </c>
      <c r="BG17" s="2" t="s">
        <v>45</v>
      </c>
    </row>
    <row r="18" spans="1:59" x14ac:dyDescent="0.3">
      <c r="A18" s="2" t="s">
        <v>40</v>
      </c>
      <c r="B18" s="2">
        <v>2000</v>
      </c>
      <c r="C18" s="2">
        <v>1</v>
      </c>
      <c r="D18" s="2" t="s">
        <v>121</v>
      </c>
      <c r="E18" s="2">
        <v>1995</v>
      </c>
      <c r="F18" s="2">
        <v>1996</v>
      </c>
      <c r="G18" s="2">
        <v>2</v>
      </c>
      <c r="H18" s="2">
        <v>3</v>
      </c>
      <c r="I18" s="2" t="s">
        <v>42</v>
      </c>
      <c r="J18" s="2" t="s">
        <v>43</v>
      </c>
      <c r="K18" s="2" t="s">
        <v>44</v>
      </c>
      <c r="L18" s="2">
        <v>45.403003997437999</v>
      </c>
      <c r="M18" s="2">
        <v>-93.189270862763806</v>
      </c>
      <c r="N18" s="2">
        <v>200</v>
      </c>
      <c r="O18" t="s">
        <v>58</v>
      </c>
      <c r="P18" t="s">
        <v>59</v>
      </c>
      <c r="Q18" t="s">
        <v>45</v>
      </c>
      <c r="R18" t="s">
        <v>45</v>
      </c>
      <c r="S18" s="2" t="s">
        <v>124</v>
      </c>
      <c r="T18" t="s">
        <v>61</v>
      </c>
      <c r="U18" s="2" t="s">
        <v>47</v>
      </c>
      <c r="V18" s="2" t="s">
        <v>45</v>
      </c>
      <c r="W18" s="2" t="s">
        <v>47</v>
      </c>
      <c r="X18" s="2" t="s">
        <v>45</v>
      </c>
      <c r="Y18" s="4">
        <v>0</v>
      </c>
      <c r="Z18" s="2" t="s">
        <v>46</v>
      </c>
      <c r="AA18" t="s">
        <v>45</v>
      </c>
      <c r="AB18" s="3">
        <v>16</v>
      </c>
      <c r="AC18" s="7">
        <v>10.887500000000001</v>
      </c>
      <c r="AD18" s="7">
        <v>8</v>
      </c>
      <c r="AE18" s="7">
        <v>3.8370440631894156</v>
      </c>
      <c r="AF18" s="3">
        <f t="shared" si="0"/>
        <v>1.3565999383964096</v>
      </c>
      <c r="AG18" s="7">
        <v>10.887500000000001</v>
      </c>
      <c r="AH18" s="7">
        <v>8</v>
      </c>
      <c r="AI18" s="7">
        <v>3.8370440631894156</v>
      </c>
      <c r="AJ18" s="3">
        <v>1.3565999383964096</v>
      </c>
      <c r="AK18" t="s">
        <v>48</v>
      </c>
      <c r="AL18" t="s">
        <v>49</v>
      </c>
      <c r="AM18" t="s">
        <v>50</v>
      </c>
      <c r="AN18" t="s">
        <v>45</v>
      </c>
      <c r="AO18" t="s">
        <v>45</v>
      </c>
      <c r="AP18" t="s">
        <v>45</v>
      </c>
      <c r="AQ18" t="s">
        <v>51</v>
      </c>
      <c r="AR18" t="s">
        <v>52</v>
      </c>
      <c r="AS18" t="s">
        <v>45</v>
      </c>
      <c r="AT18" t="s">
        <v>45</v>
      </c>
      <c r="AU18" t="s">
        <v>45</v>
      </c>
      <c r="AV18" t="s">
        <v>45</v>
      </c>
      <c r="AW18" t="s">
        <v>45</v>
      </c>
      <c r="AX18" t="s">
        <v>53</v>
      </c>
      <c r="AY18" t="s">
        <v>53</v>
      </c>
      <c r="AZ18" t="s">
        <v>54</v>
      </c>
      <c r="BA18">
        <v>1</v>
      </c>
      <c r="BB18">
        <v>1</v>
      </c>
      <c r="BC18">
        <v>1</v>
      </c>
      <c r="BD18">
        <f t="shared" si="1"/>
        <v>3</v>
      </c>
      <c r="BE18" t="s">
        <v>55</v>
      </c>
      <c r="BF18" s="2" t="s">
        <v>56</v>
      </c>
      <c r="BG18" s="2" t="s">
        <v>45</v>
      </c>
    </row>
    <row r="19" spans="1:59" x14ac:dyDescent="0.3">
      <c r="A19" s="2" t="s">
        <v>40</v>
      </c>
      <c r="B19" s="2">
        <v>2000</v>
      </c>
      <c r="C19" s="2">
        <v>1</v>
      </c>
      <c r="D19" s="2" t="s">
        <v>121</v>
      </c>
      <c r="E19" s="2">
        <v>1995</v>
      </c>
      <c r="F19" s="2">
        <v>1996</v>
      </c>
      <c r="G19" s="2">
        <v>2</v>
      </c>
      <c r="H19" s="2">
        <v>3</v>
      </c>
      <c r="I19" s="2" t="s">
        <v>42</v>
      </c>
      <c r="J19" s="2" t="s">
        <v>43</v>
      </c>
      <c r="K19" s="2" t="s">
        <v>44</v>
      </c>
      <c r="L19" s="2">
        <v>45.403003997437999</v>
      </c>
      <c r="M19" s="2">
        <v>-93.189270862763806</v>
      </c>
      <c r="N19" s="2">
        <v>200</v>
      </c>
      <c r="O19" t="s">
        <v>58</v>
      </c>
      <c r="P19" t="s">
        <v>59</v>
      </c>
      <c r="Q19" t="s">
        <v>45</v>
      </c>
      <c r="R19" t="s">
        <v>45</v>
      </c>
      <c r="S19" s="2" t="s">
        <v>124</v>
      </c>
      <c r="T19" t="s">
        <v>61</v>
      </c>
      <c r="U19" s="2" t="s">
        <v>47</v>
      </c>
      <c r="V19" s="2" t="s">
        <v>45</v>
      </c>
      <c r="W19" s="2" t="s">
        <v>47</v>
      </c>
      <c r="X19" s="2" t="s">
        <v>45</v>
      </c>
      <c r="Y19" s="4">
        <v>10</v>
      </c>
      <c r="Z19" s="2" t="s">
        <v>46</v>
      </c>
      <c r="AA19" t="s">
        <v>45</v>
      </c>
      <c r="AB19" s="3">
        <v>16</v>
      </c>
      <c r="AC19" s="7">
        <v>11.616</v>
      </c>
      <c r="AD19" s="7">
        <v>5</v>
      </c>
      <c r="AE19" s="7">
        <v>2.4116446670270442</v>
      </c>
      <c r="AF19" s="3">
        <f t="shared" si="0"/>
        <v>1.0785202826094633</v>
      </c>
      <c r="AG19" s="7">
        <v>10.887500000000001</v>
      </c>
      <c r="AH19" s="7">
        <v>8</v>
      </c>
      <c r="AI19" s="7">
        <v>3.8370440631894156</v>
      </c>
      <c r="AJ19" s="3">
        <v>1.3565999383964096</v>
      </c>
      <c r="AK19" t="s">
        <v>48</v>
      </c>
      <c r="AL19" t="s">
        <v>49</v>
      </c>
      <c r="AM19" t="s">
        <v>50</v>
      </c>
      <c r="AN19" t="s">
        <v>45</v>
      </c>
      <c r="AO19" t="s">
        <v>45</v>
      </c>
      <c r="AP19" t="s">
        <v>45</v>
      </c>
      <c r="AQ19" t="s">
        <v>51</v>
      </c>
      <c r="AR19" t="s">
        <v>52</v>
      </c>
      <c r="AS19" t="s">
        <v>45</v>
      </c>
      <c r="AT19" t="s">
        <v>45</v>
      </c>
      <c r="AU19" t="s">
        <v>45</v>
      </c>
      <c r="AV19" t="s">
        <v>45</v>
      </c>
      <c r="AW19" t="s">
        <v>45</v>
      </c>
      <c r="AX19" t="s">
        <v>53</v>
      </c>
      <c r="AY19" t="s">
        <v>53</v>
      </c>
      <c r="AZ19" t="s">
        <v>54</v>
      </c>
      <c r="BA19">
        <v>1</v>
      </c>
      <c r="BB19">
        <v>1</v>
      </c>
      <c r="BC19">
        <v>1</v>
      </c>
      <c r="BD19">
        <f t="shared" si="1"/>
        <v>3</v>
      </c>
      <c r="BE19" t="s">
        <v>55</v>
      </c>
      <c r="BF19" s="2" t="s">
        <v>56</v>
      </c>
      <c r="BG19" s="2" t="s">
        <v>45</v>
      </c>
    </row>
    <row r="20" spans="1:59" x14ac:dyDescent="0.3">
      <c r="A20" s="2" t="s">
        <v>40</v>
      </c>
      <c r="B20" s="2">
        <v>2000</v>
      </c>
      <c r="C20" s="2">
        <v>1</v>
      </c>
      <c r="D20" s="2" t="s">
        <v>121</v>
      </c>
      <c r="E20" s="2">
        <v>1995</v>
      </c>
      <c r="F20" s="2">
        <v>1996</v>
      </c>
      <c r="G20" s="2">
        <v>2</v>
      </c>
      <c r="H20" s="2">
        <v>3</v>
      </c>
      <c r="I20" s="2" t="s">
        <v>42</v>
      </c>
      <c r="J20" s="2" t="s">
        <v>43</v>
      </c>
      <c r="K20" s="2" t="s">
        <v>44</v>
      </c>
      <c r="L20" s="2">
        <v>45.403003997437999</v>
      </c>
      <c r="M20" s="2">
        <v>-93.189270862763806</v>
      </c>
      <c r="N20" s="2">
        <v>200</v>
      </c>
      <c r="O20" t="s">
        <v>58</v>
      </c>
      <c r="P20" t="s">
        <v>59</v>
      </c>
      <c r="Q20" t="s">
        <v>45</v>
      </c>
      <c r="R20" t="s">
        <v>45</v>
      </c>
      <c r="S20" s="2" t="s">
        <v>124</v>
      </c>
      <c r="T20" t="s">
        <v>61</v>
      </c>
      <c r="U20" s="2" t="s">
        <v>47</v>
      </c>
      <c r="V20" s="2" t="s">
        <v>45</v>
      </c>
      <c r="W20" s="2" t="s">
        <v>47</v>
      </c>
      <c r="X20" s="2" t="s">
        <v>45</v>
      </c>
      <c r="Y20" s="4">
        <v>20</v>
      </c>
      <c r="Z20" s="2" t="s">
        <v>46</v>
      </c>
      <c r="AA20" t="s">
        <v>45</v>
      </c>
      <c r="AB20" s="3">
        <v>16</v>
      </c>
      <c r="AC20" s="7">
        <v>13.218</v>
      </c>
      <c r="AD20" s="7">
        <v>5</v>
      </c>
      <c r="AE20" s="7">
        <v>6.3852227838972082</v>
      </c>
      <c r="AF20" s="3">
        <f t="shared" si="0"/>
        <v>2.8555584392549211</v>
      </c>
      <c r="AG20" s="7">
        <v>10.887500000000001</v>
      </c>
      <c r="AH20" s="7">
        <v>8</v>
      </c>
      <c r="AI20" s="7">
        <v>3.8370440631894156</v>
      </c>
      <c r="AJ20" s="3">
        <v>1.3565999383964096</v>
      </c>
      <c r="AK20" t="s">
        <v>48</v>
      </c>
      <c r="AL20" t="s">
        <v>49</v>
      </c>
      <c r="AM20" t="s">
        <v>50</v>
      </c>
      <c r="AN20" t="s">
        <v>45</v>
      </c>
      <c r="AO20" t="s">
        <v>45</v>
      </c>
      <c r="AP20" t="s">
        <v>45</v>
      </c>
      <c r="AQ20" t="s">
        <v>51</v>
      </c>
      <c r="AR20" t="s">
        <v>52</v>
      </c>
      <c r="AS20" t="s">
        <v>45</v>
      </c>
      <c r="AT20" t="s">
        <v>45</v>
      </c>
      <c r="AU20" t="s">
        <v>45</v>
      </c>
      <c r="AV20" t="s">
        <v>45</v>
      </c>
      <c r="AW20" t="s">
        <v>45</v>
      </c>
      <c r="AX20" t="s">
        <v>53</v>
      </c>
      <c r="AY20" t="s">
        <v>53</v>
      </c>
      <c r="AZ20" t="s">
        <v>54</v>
      </c>
      <c r="BA20">
        <v>1</v>
      </c>
      <c r="BB20">
        <v>1</v>
      </c>
      <c r="BC20">
        <v>1</v>
      </c>
      <c r="BD20">
        <f t="shared" si="1"/>
        <v>3</v>
      </c>
      <c r="BE20" t="s">
        <v>55</v>
      </c>
      <c r="BF20" s="2" t="s">
        <v>56</v>
      </c>
      <c r="BG20" s="2" t="s">
        <v>45</v>
      </c>
    </row>
    <row r="21" spans="1:59" x14ac:dyDescent="0.3">
      <c r="A21" s="2" t="s">
        <v>40</v>
      </c>
      <c r="B21" s="2">
        <v>2000</v>
      </c>
      <c r="C21" s="2">
        <v>1</v>
      </c>
      <c r="D21" s="2" t="s">
        <v>121</v>
      </c>
      <c r="E21" s="2">
        <v>1995</v>
      </c>
      <c r="F21" s="2">
        <v>1996</v>
      </c>
      <c r="G21" s="2">
        <v>2</v>
      </c>
      <c r="H21" s="2">
        <v>3</v>
      </c>
      <c r="I21" s="2" t="s">
        <v>42</v>
      </c>
      <c r="J21" s="2" t="s">
        <v>43</v>
      </c>
      <c r="K21" s="2" t="s">
        <v>44</v>
      </c>
      <c r="L21" s="2">
        <v>45.403003997437999</v>
      </c>
      <c r="M21" s="2">
        <v>-93.189270862763806</v>
      </c>
      <c r="N21" s="2">
        <v>200</v>
      </c>
      <c r="O21" t="s">
        <v>58</v>
      </c>
      <c r="P21" t="s">
        <v>59</v>
      </c>
      <c r="Q21" t="s">
        <v>45</v>
      </c>
      <c r="R21" t="s">
        <v>45</v>
      </c>
      <c r="S21" s="2" t="s">
        <v>124</v>
      </c>
      <c r="T21" t="s">
        <v>61</v>
      </c>
      <c r="U21" s="2" t="s">
        <v>47</v>
      </c>
      <c r="V21" s="2" t="s">
        <v>45</v>
      </c>
      <c r="W21" s="2" t="s">
        <v>47</v>
      </c>
      <c r="X21" s="2" t="s">
        <v>45</v>
      </c>
      <c r="Y21" s="4">
        <v>34</v>
      </c>
      <c r="Z21" s="2" t="s">
        <v>46</v>
      </c>
      <c r="AA21" t="s">
        <v>45</v>
      </c>
      <c r="AB21" s="3">
        <v>16</v>
      </c>
      <c r="AC21" s="7">
        <v>13.019999999999998</v>
      </c>
      <c r="AD21" s="7">
        <v>6</v>
      </c>
      <c r="AE21" s="7">
        <v>3.1622776601683866</v>
      </c>
      <c r="AF21" s="3">
        <f t="shared" si="0"/>
        <v>1.2909944487358087</v>
      </c>
      <c r="AG21" s="7">
        <v>10.887500000000001</v>
      </c>
      <c r="AH21" s="7">
        <v>8</v>
      </c>
      <c r="AI21" s="7">
        <v>3.8370440631894156</v>
      </c>
      <c r="AJ21" s="3">
        <v>1.3565999383964096</v>
      </c>
      <c r="AK21" t="s">
        <v>48</v>
      </c>
      <c r="AL21" t="s">
        <v>49</v>
      </c>
      <c r="AM21" t="s">
        <v>50</v>
      </c>
      <c r="AN21" t="s">
        <v>45</v>
      </c>
      <c r="AO21" t="s">
        <v>45</v>
      </c>
      <c r="AP21" t="s">
        <v>45</v>
      </c>
      <c r="AQ21" t="s">
        <v>51</v>
      </c>
      <c r="AR21" t="s">
        <v>52</v>
      </c>
      <c r="AS21" t="s">
        <v>45</v>
      </c>
      <c r="AT21" t="s">
        <v>45</v>
      </c>
      <c r="AU21" t="s">
        <v>45</v>
      </c>
      <c r="AV21" t="s">
        <v>45</v>
      </c>
      <c r="AW21" t="s">
        <v>45</v>
      </c>
      <c r="AX21" t="s">
        <v>53</v>
      </c>
      <c r="AY21" t="s">
        <v>53</v>
      </c>
      <c r="AZ21" t="s">
        <v>54</v>
      </c>
      <c r="BA21">
        <v>1</v>
      </c>
      <c r="BB21">
        <v>1</v>
      </c>
      <c r="BC21">
        <v>1</v>
      </c>
      <c r="BD21">
        <f t="shared" si="1"/>
        <v>3</v>
      </c>
      <c r="BE21" t="s">
        <v>55</v>
      </c>
      <c r="BF21" s="2" t="s">
        <v>56</v>
      </c>
      <c r="BG21" s="2" t="s">
        <v>45</v>
      </c>
    </row>
    <row r="22" spans="1:59" x14ac:dyDescent="0.3">
      <c r="A22" s="2" t="s">
        <v>40</v>
      </c>
      <c r="B22" s="2">
        <v>2000</v>
      </c>
      <c r="C22" s="2">
        <v>1</v>
      </c>
      <c r="D22" s="2" t="s">
        <v>121</v>
      </c>
      <c r="E22" s="2">
        <v>1995</v>
      </c>
      <c r="F22" s="2">
        <v>1996</v>
      </c>
      <c r="G22" s="2">
        <v>2</v>
      </c>
      <c r="H22" s="2">
        <v>3</v>
      </c>
      <c r="I22" s="2" t="s">
        <v>42</v>
      </c>
      <c r="J22" s="2" t="s">
        <v>43</v>
      </c>
      <c r="K22" s="2" t="s">
        <v>44</v>
      </c>
      <c r="L22" s="2">
        <v>45.403003997437999</v>
      </c>
      <c r="M22" s="2">
        <v>-93.189270862763806</v>
      </c>
      <c r="N22" s="2">
        <v>200</v>
      </c>
      <c r="O22" t="s">
        <v>58</v>
      </c>
      <c r="P22" t="s">
        <v>59</v>
      </c>
      <c r="Q22" t="s">
        <v>45</v>
      </c>
      <c r="R22" t="s">
        <v>45</v>
      </c>
      <c r="S22" s="2" t="s">
        <v>124</v>
      </c>
      <c r="T22" t="s">
        <v>61</v>
      </c>
      <c r="U22" s="2" t="s">
        <v>47</v>
      </c>
      <c r="V22" s="2" t="s">
        <v>45</v>
      </c>
      <c r="W22" s="2" t="s">
        <v>47</v>
      </c>
      <c r="X22" s="2" t="s">
        <v>45</v>
      </c>
      <c r="Y22" s="4">
        <v>54</v>
      </c>
      <c r="Z22" s="2" t="s">
        <v>46</v>
      </c>
      <c r="AA22" t="s">
        <v>45</v>
      </c>
      <c r="AB22" s="3">
        <v>16</v>
      </c>
      <c r="AC22" s="7">
        <v>13.186666666666667</v>
      </c>
      <c r="AD22" s="7">
        <v>6</v>
      </c>
      <c r="AE22" s="7">
        <v>3.4926646942795143</v>
      </c>
      <c r="AF22" s="3">
        <f t="shared" si="0"/>
        <v>1.4258743906031026</v>
      </c>
      <c r="AG22" s="7">
        <v>10.887500000000001</v>
      </c>
      <c r="AH22" s="7">
        <v>8</v>
      </c>
      <c r="AI22" s="7">
        <v>3.8370440631894156</v>
      </c>
      <c r="AJ22" s="3">
        <v>1.3565999383964096</v>
      </c>
      <c r="AK22" t="s">
        <v>48</v>
      </c>
      <c r="AL22" t="s">
        <v>49</v>
      </c>
      <c r="AM22" t="s">
        <v>50</v>
      </c>
      <c r="AN22" t="s">
        <v>45</v>
      </c>
      <c r="AO22" t="s">
        <v>45</v>
      </c>
      <c r="AP22" t="s">
        <v>45</v>
      </c>
      <c r="AQ22" t="s">
        <v>51</v>
      </c>
      <c r="AR22" t="s">
        <v>52</v>
      </c>
      <c r="AS22" t="s">
        <v>45</v>
      </c>
      <c r="AT22" t="s">
        <v>45</v>
      </c>
      <c r="AU22" t="s">
        <v>45</v>
      </c>
      <c r="AV22" t="s">
        <v>45</v>
      </c>
      <c r="AW22" t="s">
        <v>45</v>
      </c>
      <c r="AX22" t="s">
        <v>53</v>
      </c>
      <c r="AY22" t="s">
        <v>53</v>
      </c>
      <c r="AZ22" t="s">
        <v>54</v>
      </c>
      <c r="BA22">
        <v>1</v>
      </c>
      <c r="BB22">
        <v>1</v>
      </c>
      <c r="BC22">
        <v>1</v>
      </c>
      <c r="BD22">
        <f t="shared" si="1"/>
        <v>3</v>
      </c>
      <c r="BE22" t="s">
        <v>55</v>
      </c>
      <c r="BF22" s="2" t="s">
        <v>56</v>
      </c>
      <c r="BG22" s="2" t="s">
        <v>45</v>
      </c>
    </row>
    <row r="23" spans="1:59" x14ac:dyDescent="0.3">
      <c r="A23" s="2" t="s">
        <v>40</v>
      </c>
      <c r="B23" s="2">
        <v>2000</v>
      </c>
      <c r="C23" s="2">
        <v>1</v>
      </c>
      <c r="D23" s="2" t="s">
        <v>121</v>
      </c>
      <c r="E23" s="2">
        <v>1995</v>
      </c>
      <c r="F23" s="2">
        <v>1996</v>
      </c>
      <c r="G23" s="2">
        <v>2</v>
      </c>
      <c r="H23" s="2">
        <v>3</v>
      </c>
      <c r="I23" s="2" t="s">
        <v>42</v>
      </c>
      <c r="J23" s="2" t="s">
        <v>43</v>
      </c>
      <c r="K23" s="2" t="s">
        <v>44</v>
      </c>
      <c r="L23" s="2">
        <v>45.403003997437999</v>
      </c>
      <c r="M23" s="2">
        <v>-93.189270862763806</v>
      </c>
      <c r="N23" s="2">
        <v>200</v>
      </c>
      <c r="O23" t="s">
        <v>58</v>
      </c>
      <c r="P23" t="s">
        <v>59</v>
      </c>
      <c r="Q23" t="s">
        <v>45</v>
      </c>
      <c r="R23" t="s">
        <v>45</v>
      </c>
      <c r="S23" s="2" t="s">
        <v>124</v>
      </c>
      <c r="T23" t="s">
        <v>61</v>
      </c>
      <c r="U23" s="2" t="s">
        <v>47</v>
      </c>
      <c r="V23" s="2" t="s">
        <v>45</v>
      </c>
      <c r="W23" s="2" t="s">
        <v>47</v>
      </c>
      <c r="X23" s="2" t="s">
        <v>45</v>
      </c>
      <c r="Y23" s="4">
        <v>95</v>
      </c>
      <c r="Z23" s="2" t="s">
        <v>46</v>
      </c>
      <c r="AA23" t="s">
        <v>45</v>
      </c>
      <c r="AB23" s="3">
        <v>16</v>
      </c>
      <c r="AC23" s="7">
        <v>11.772500000000001</v>
      </c>
      <c r="AD23" s="7">
        <v>4</v>
      </c>
      <c r="AE23" s="7">
        <v>2.2192397346839141</v>
      </c>
      <c r="AF23" s="3">
        <f t="shared" si="0"/>
        <v>1.1096198673419571</v>
      </c>
      <c r="AG23" s="7">
        <v>10.887500000000001</v>
      </c>
      <c r="AH23" s="7">
        <v>8</v>
      </c>
      <c r="AI23" s="7">
        <v>3.8370440631894156</v>
      </c>
      <c r="AJ23" s="3">
        <v>1.3565999383964096</v>
      </c>
      <c r="AK23" t="s">
        <v>48</v>
      </c>
      <c r="AL23" t="s">
        <v>49</v>
      </c>
      <c r="AM23" t="s">
        <v>50</v>
      </c>
      <c r="AN23" t="s">
        <v>45</v>
      </c>
      <c r="AO23" t="s">
        <v>45</v>
      </c>
      <c r="AP23" t="s">
        <v>45</v>
      </c>
      <c r="AQ23" t="s">
        <v>51</v>
      </c>
      <c r="AR23" t="s">
        <v>52</v>
      </c>
      <c r="AS23" t="s">
        <v>45</v>
      </c>
      <c r="AT23" t="s">
        <v>45</v>
      </c>
      <c r="AU23" t="s">
        <v>45</v>
      </c>
      <c r="AV23" t="s">
        <v>45</v>
      </c>
      <c r="AW23" t="s">
        <v>45</v>
      </c>
      <c r="AX23" t="s">
        <v>53</v>
      </c>
      <c r="AY23" t="s">
        <v>53</v>
      </c>
      <c r="AZ23" t="s">
        <v>54</v>
      </c>
      <c r="BA23">
        <v>1</v>
      </c>
      <c r="BB23">
        <v>1</v>
      </c>
      <c r="BC23">
        <v>1</v>
      </c>
      <c r="BD23">
        <f t="shared" si="1"/>
        <v>3</v>
      </c>
      <c r="BE23" t="s">
        <v>55</v>
      </c>
      <c r="BF23" s="2" t="s">
        <v>56</v>
      </c>
      <c r="BG23" s="2" t="s">
        <v>45</v>
      </c>
    </row>
    <row r="24" spans="1:59" x14ac:dyDescent="0.3">
      <c r="A24" s="2" t="s">
        <v>40</v>
      </c>
      <c r="B24" s="2">
        <v>2000</v>
      </c>
      <c r="C24" s="2">
        <v>1</v>
      </c>
      <c r="D24" s="2" t="s">
        <v>121</v>
      </c>
      <c r="E24" s="2">
        <v>1995</v>
      </c>
      <c r="F24" s="2">
        <v>1996</v>
      </c>
      <c r="G24" s="2">
        <v>2</v>
      </c>
      <c r="H24" s="2">
        <v>3</v>
      </c>
      <c r="I24" s="2" t="s">
        <v>42</v>
      </c>
      <c r="J24" s="2" t="s">
        <v>43</v>
      </c>
      <c r="K24" s="2" t="s">
        <v>44</v>
      </c>
      <c r="L24" s="2">
        <v>45.403003997437999</v>
      </c>
      <c r="M24" s="2">
        <v>-93.189270862763806</v>
      </c>
      <c r="N24" s="2">
        <v>200</v>
      </c>
      <c r="O24" t="s">
        <v>58</v>
      </c>
      <c r="P24" t="s">
        <v>59</v>
      </c>
      <c r="Q24" t="s">
        <v>45</v>
      </c>
      <c r="R24" t="s">
        <v>45</v>
      </c>
      <c r="S24" s="2" t="s">
        <v>124</v>
      </c>
      <c r="T24" t="s">
        <v>61</v>
      </c>
      <c r="U24" s="2" t="s">
        <v>47</v>
      </c>
      <c r="V24" s="2" t="s">
        <v>45</v>
      </c>
      <c r="W24" s="2" t="s">
        <v>47</v>
      </c>
      <c r="X24" s="2" t="s">
        <v>45</v>
      </c>
      <c r="Y24" s="4">
        <v>170</v>
      </c>
      <c r="Z24" s="2" t="s">
        <v>46</v>
      </c>
      <c r="AA24" t="s">
        <v>45</v>
      </c>
      <c r="AB24" s="3">
        <v>16</v>
      </c>
      <c r="AC24" s="7">
        <v>10.866666666666665</v>
      </c>
      <c r="AD24" s="7">
        <v>6</v>
      </c>
      <c r="AE24" s="7">
        <v>4.7133922674297688</v>
      </c>
      <c r="AF24" s="3">
        <f t="shared" si="0"/>
        <v>1.9242343354637943</v>
      </c>
      <c r="AG24" s="7">
        <v>10.887500000000001</v>
      </c>
      <c r="AH24" s="7">
        <v>8</v>
      </c>
      <c r="AI24" s="7">
        <v>3.8370440631894156</v>
      </c>
      <c r="AJ24" s="3">
        <v>1.3565999383964096</v>
      </c>
      <c r="AK24" t="s">
        <v>48</v>
      </c>
      <c r="AL24" t="s">
        <v>49</v>
      </c>
      <c r="AM24" t="s">
        <v>50</v>
      </c>
      <c r="AN24" t="s">
        <v>45</v>
      </c>
      <c r="AO24" t="s">
        <v>45</v>
      </c>
      <c r="AP24" t="s">
        <v>45</v>
      </c>
      <c r="AQ24" t="s">
        <v>51</v>
      </c>
      <c r="AR24" t="s">
        <v>52</v>
      </c>
      <c r="AS24" t="s">
        <v>45</v>
      </c>
      <c r="AT24" t="s">
        <v>45</v>
      </c>
      <c r="AU24" t="s">
        <v>45</v>
      </c>
      <c r="AV24" t="s">
        <v>45</v>
      </c>
      <c r="AW24" t="s">
        <v>45</v>
      </c>
      <c r="AX24" t="s">
        <v>53</v>
      </c>
      <c r="AY24" t="s">
        <v>53</v>
      </c>
      <c r="AZ24" t="s">
        <v>54</v>
      </c>
      <c r="BA24">
        <v>1</v>
      </c>
      <c r="BB24">
        <v>1</v>
      </c>
      <c r="BC24">
        <v>1</v>
      </c>
      <c r="BD24">
        <f t="shared" si="1"/>
        <v>3</v>
      </c>
      <c r="BE24" t="s">
        <v>55</v>
      </c>
      <c r="BF24" s="2" t="s">
        <v>56</v>
      </c>
      <c r="BG24" s="2" t="s">
        <v>45</v>
      </c>
    </row>
    <row r="25" spans="1:59" x14ac:dyDescent="0.3">
      <c r="A25" s="2" t="s">
        <v>40</v>
      </c>
      <c r="B25" s="2">
        <v>2000</v>
      </c>
      <c r="C25" s="2">
        <v>1</v>
      </c>
      <c r="D25" s="2" t="s">
        <v>121</v>
      </c>
      <c r="E25" s="2">
        <v>1995</v>
      </c>
      <c r="F25" s="2">
        <v>1996</v>
      </c>
      <c r="G25" s="2">
        <v>2</v>
      </c>
      <c r="H25" s="2">
        <v>3</v>
      </c>
      <c r="I25" s="2" t="s">
        <v>42</v>
      </c>
      <c r="J25" s="2" t="s">
        <v>43</v>
      </c>
      <c r="K25" s="2" t="s">
        <v>44</v>
      </c>
      <c r="L25" s="2">
        <v>45.403003997437999</v>
      </c>
      <c r="M25" s="2">
        <v>-93.189270862763806</v>
      </c>
      <c r="N25" s="2">
        <v>200</v>
      </c>
      <c r="O25" t="s">
        <v>58</v>
      </c>
      <c r="P25" t="s">
        <v>59</v>
      </c>
      <c r="Q25" t="s">
        <v>45</v>
      </c>
      <c r="R25" t="s">
        <v>45</v>
      </c>
      <c r="S25" s="2" t="s">
        <v>124</v>
      </c>
      <c r="T25" t="s">
        <v>61</v>
      </c>
      <c r="U25" s="2" t="s">
        <v>47</v>
      </c>
      <c r="V25" s="2" t="s">
        <v>45</v>
      </c>
      <c r="W25" s="2" t="s">
        <v>47</v>
      </c>
      <c r="X25" s="2" t="s">
        <v>45</v>
      </c>
      <c r="Y25" s="4">
        <v>272</v>
      </c>
      <c r="Z25" s="2" t="s">
        <v>46</v>
      </c>
      <c r="AA25" t="s">
        <v>45</v>
      </c>
      <c r="AB25" s="3">
        <v>16</v>
      </c>
      <c r="AC25" s="7">
        <v>8.6359999999999992</v>
      </c>
      <c r="AD25" s="7">
        <v>5</v>
      </c>
      <c r="AE25" s="7">
        <v>4.1738746986463333</v>
      </c>
      <c r="AF25" s="3">
        <f t="shared" si="0"/>
        <v>1.8666135111479301</v>
      </c>
      <c r="AG25" s="7">
        <v>10.887500000000001</v>
      </c>
      <c r="AH25" s="7">
        <v>8</v>
      </c>
      <c r="AI25" s="7">
        <v>3.8370440631894156</v>
      </c>
      <c r="AJ25" s="3">
        <v>1.3565999383964096</v>
      </c>
      <c r="AK25" t="s">
        <v>48</v>
      </c>
      <c r="AL25" t="s">
        <v>49</v>
      </c>
      <c r="AM25" t="s">
        <v>50</v>
      </c>
      <c r="AN25" t="s">
        <v>45</v>
      </c>
      <c r="AO25" t="s">
        <v>45</v>
      </c>
      <c r="AP25" t="s">
        <v>45</v>
      </c>
      <c r="AQ25" t="s">
        <v>51</v>
      </c>
      <c r="AR25" t="s">
        <v>52</v>
      </c>
      <c r="AS25" t="s">
        <v>45</v>
      </c>
      <c r="AT25" t="s">
        <v>45</v>
      </c>
      <c r="AU25" t="s">
        <v>45</v>
      </c>
      <c r="AV25" t="s">
        <v>45</v>
      </c>
      <c r="AW25" t="s">
        <v>45</v>
      </c>
      <c r="AX25" t="s">
        <v>53</v>
      </c>
      <c r="AY25" t="s">
        <v>53</v>
      </c>
      <c r="AZ25" t="s">
        <v>54</v>
      </c>
      <c r="BA25">
        <v>1</v>
      </c>
      <c r="BB25">
        <v>1</v>
      </c>
      <c r="BC25">
        <v>1</v>
      </c>
      <c r="BD25">
        <f t="shared" si="1"/>
        <v>3</v>
      </c>
      <c r="BE25" t="s">
        <v>55</v>
      </c>
      <c r="BF25" s="2" t="s">
        <v>56</v>
      </c>
      <c r="BG25" s="2" t="s">
        <v>45</v>
      </c>
    </row>
    <row r="26" spans="1:59" x14ac:dyDescent="0.3">
      <c r="A26" s="2" t="s">
        <v>40</v>
      </c>
      <c r="B26" s="2">
        <v>2000</v>
      </c>
      <c r="C26" s="2">
        <v>1</v>
      </c>
      <c r="D26" s="2" t="s">
        <v>122</v>
      </c>
      <c r="E26" s="2">
        <v>1995</v>
      </c>
      <c r="F26" s="2">
        <v>1996</v>
      </c>
      <c r="G26" s="2">
        <v>2</v>
      </c>
      <c r="H26" s="2">
        <v>3</v>
      </c>
      <c r="I26" s="2" t="s">
        <v>42</v>
      </c>
      <c r="J26" s="2" t="s">
        <v>43</v>
      </c>
      <c r="K26" s="2" t="s">
        <v>44</v>
      </c>
      <c r="L26" s="2">
        <v>45.403003997437999</v>
      </c>
      <c r="M26" s="2">
        <v>-93.189270862763806</v>
      </c>
      <c r="N26" s="2">
        <v>200</v>
      </c>
      <c r="O26" t="s">
        <v>58</v>
      </c>
      <c r="P26" t="s">
        <v>59</v>
      </c>
      <c r="Q26" t="s">
        <v>45</v>
      </c>
      <c r="R26" t="s">
        <v>45</v>
      </c>
      <c r="S26" s="2" t="s">
        <v>128</v>
      </c>
      <c r="T26" t="s">
        <v>61</v>
      </c>
      <c r="U26" s="2" t="s">
        <v>47</v>
      </c>
      <c r="V26" s="2" t="s">
        <v>45</v>
      </c>
      <c r="W26" s="2" t="s">
        <v>47</v>
      </c>
      <c r="X26" s="2" t="s">
        <v>45</v>
      </c>
      <c r="Y26" s="4">
        <v>0</v>
      </c>
      <c r="Z26" s="2" t="s">
        <v>46</v>
      </c>
      <c r="AA26" t="s">
        <v>45</v>
      </c>
      <c r="AB26" s="3">
        <v>16</v>
      </c>
      <c r="AC26" s="7">
        <v>4.0128571428571433</v>
      </c>
      <c r="AD26" s="7">
        <v>7</v>
      </c>
      <c r="AE26" s="7">
        <v>2.1579520714921214</v>
      </c>
      <c r="AF26" s="3">
        <f t="shared" si="0"/>
        <v>0.81562921748068984</v>
      </c>
      <c r="AG26" s="7">
        <v>4.0128571428571433</v>
      </c>
      <c r="AH26" s="7">
        <v>7</v>
      </c>
      <c r="AI26" s="7">
        <v>2.1579520714921214</v>
      </c>
      <c r="AJ26" s="3">
        <v>0.81562921748068984</v>
      </c>
      <c r="AK26" t="s">
        <v>48</v>
      </c>
      <c r="AL26" t="s">
        <v>49</v>
      </c>
      <c r="AM26" t="s">
        <v>50</v>
      </c>
      <c r="AN26" t="s">
        <v>45</v>
      </c>
      <c r="AO26" t="s">
        <v>45</v>
      </c>
      <c r="AP26" t="s">
        <v>45</v>
      </c>
      <c r="AQ26" t="s">
        <v>51</v>
      </c>
      <c r="AR26" t="s">
        <v>52</v>
      </c>
      <c r="AS26" t="s">
        <v>45</v>
      </c>
      <c r="AT26" t="s">
        <v>45</v>
      </c>
      <c r="AU26" t="s">
        <v>45</v>
      </c>
      <c r="AV26" t="s">
        <v>45</v>
      </c>
      <c r="AW26" t="s">
        <v>45</v>
      </c>
      <c r="AX26" t="s">
        <v>53</v>
      </c>
      <c r="AY26" t="s">
        <v>53</v>
      </c>
      <c r="AZ26" t="s">
        <v>54</v>
      </c>
      <c r="BA26">
        <v>1</v>
      </c>
      <c r="BB26">
        <v>1</v>
      </c>
      <c r="BC26">
        <v>1</v>
      </c>
      <c r="BD26">
        <f t="shared" si="1"/>
        <v>3</v>
      </c>
      <c r="BE26" t="s">
        <v>55</v>
      </c>
      <c r="BF26" s="2" t="s">
        <v>56</v>
      </c>
      <c r="BG26" s="2" t="s">
        <v>45</v>
      </c>
    </row>
    <row r="27" spans="1:59" x14ac:dyDescent="0.3">
      <c r="A27" s="2" t="s">
        <v>40</v>
      </c>
      <c r="B27" s="2">
        <v>2000</v>
      </c>
      <c r="C27" s="2">
        <v>1</v>
      </c>
      <c r="D27" s="2" t="s">
        <v>122</v>
      </c>
      <c r="E27" s="2">
        <v>1995</v>
      </c>
      <c r="F27" s="2">
        <v>1996</v>
      </c>
      <c r="G27" s="2">
        <v>2</v>
      </c>
      <c r="H27" s="2">
        <v>3</v>
      </c>
      <c r="I27" s="2" t="s">
        <v>42</v>
      </c>
      <c r="J27" s="2" t="s">
        <v>43</v>
      </c>
      <c r="K27" s="2" t="s">
        <v>44</v>
      </c>
      <c r="L27" s="2">
        <v>45.403003997437999</v>
      </c>
      <c r="M27" s="2">
        <v>-93.189270862763806</v>
      </c>
      <c r="N27" s="2">
        <v>200</v>
      </c>
      <c r="O27" t="s">
        <v>58</v>
      </c>
      <c r="P27" t="s">
        <v>59</v>
      </c>
      <c r="Q27" t="s">
        <v>45</v>
      </c>
      <c r="R27" t="s">
        <v>45</v>
      </c>
      <c r="S27" s="2" t="s">
        <v>128</v>
      </c>
      <c r="T27" t="s">
        <v>61</v>
      </c>
      <c r="U27" s="2" t="s">
        <v>47</v>
      </c>
      <c r="V27" s="2" t="s">
        <v>45</v>
      </c>
      <c r="W27" s="2" t="s">
        <v>47</v>
      </c>
      <c r="X27" s="2" t="s">
        <v>45</v>
      </c>
      <c r="Y27" s="4">
        <v>10</v>
      </c>
      <c r="Z27" s="2" t="s">
        <v>46</v>
      </c>
      <c r="AA27" t="s">
        <v>45</v>
      </c>
      <c r="AB27" s="3">
        <v>16</v>
      </c>
      <c r="AC27" s="7">
        <v>3.7574999999999998</v>
      </c>
      <c r="AD27" s="7">
        <v>4</v>
      </c>
      <c r="AE27" s="7">
        <v>1.7034352546154095</v>
      </c>
      <c r="AF27" s="3">
        <f t="shared" si="0"/>
        <v>0.85171762730770473</v>
      </c>
      <c r="AG27" s="7">
        <v>4.0128571428571433</v>
      </c>
      <c r="AH27" s="7">
        <v>7</v>
      </c>
      <c r="AI27" s="7">
        <v>2.1579520714921214</v>
      </c>
      <c r="AJ27" s="3">
        <v>0.81562921748068984</v>
      </c>
      <c r="AK27" t="s">
        <v>48</v>
      </c>
      <c r="AL27" t="s">
        <v>49</v>
      </c>
      <c r="AM27" t="s">
        <v>50</v>
      </c>
      <c r="AN27" t="s">
        <v>45</v>
      </c>
      <c r="AO27" t="s">
        <v>45</v>
      </c>
      <c r="AP27" t="s">
        <v>45</v>
      </c>
      <c r="AQ27" t="s">
        <v>51</v>
      </c>
      <c r="AR27" t="s">
        <v>52</v>
      </c>
      <c r="AS27" t="s">
        <v>45</v>
      </c>
      <c r="AT27" t="s">
        <v>45</v>
      </c>
      <c r="AU27" t="s">
        <v>45</v>
      </c>
      <c r="AV27" t="s">
        <v>45</v>
      </c>
      <c r="AW27" t="s">
        <v>45</v>
      </c>
      <c r="AX27" t="s">
        <v>53</v>
      </c>
      <c r="AY27" t="s">
        <v>53</v>
      </c>
      <c r="AZ27" t="s">
        <v>54</v>
      </c>
      <c r="BA27">
        <v>1</v>
      </c>
      <c r="BB27">
        <v>1</v>
      </c>
      <c r="BC27">
        <v>1</v>
      </c>
      <c r="BD27">
        <f t="shared" si="1"/>
        <v>3</v>
      </c>
      <c r="BE27" t="s">
        <v>55</v>
      </c>
      <c r="BF27" s="2" t="s">
        <v>56</v>
      </c>
      <c r="BG27" s="2" t="s">
        <v>45</v>
      </c>
    </row>
    <row r="28" spans="1:59" x14ac:dyDescent="0.3">
      <c r="A28" s="2" t="s">
        <v>40</v>
      </c>
      <c r="B28" s="2">
        <v>2000</v>
      </c>
      <c r="C28" s="2">
        <v>1</v>
      </c>
      <c r="D28" s="2" t="s">
        <v>122</v>
      </c>
      <c r="E28" s="2">
        <v>1995</v>
      </c>
      <c r="F28" s="2">
        <v>1996</v>
      </c>
      <c r="G28" s="2">
        <v>2</v>
      </c>
      <c r="H28" s="2">
        <v>3</v>
      </c>
      <c r="I28" s="2" t="s">
        <v>42</v>
      </c>
      <c r="J28" s="2" t="s">
        <v>43</v>
      </c>
      <c r="K28" s="2" t="s">
        <v>44</v>
      </c>
      <c r="L28" s="2">
        <v>45.403003997437999</v>
      </c>
      <c r="M28" s="2">
        <v>-93.189270862763806</v>
      </c>
      <c r="N28" s="2">
        <v>200</v>
      </c>
      <c r="O28" t="s">
        <v>58</v>
      </c>
      <c r="P28" t="s">
        <v>59</v>
      </c>
      <c r="Q28" t="s">
        <v>45</v>
      </c>
      <c r="R28" t="s">
        <v>45</v>
      </c>
      <c r="S28" s="2" t="s">
        <v>128</v>
      </c>
      <c r="T28" t="s">
        <v>61</v>
      </c>
      <c r="U28" s="2" t="s">
        <v>47</v>
      </c>
      <c r="V28" s="2" t="s">
        <v>45</v>
      </c>
      <c r="W28" s="2" t="s">
        <v>47</v>
      </c>
      <c r="X28" s="2" t="s">
        <v>45</v>
      </c>
      <c r="Y28" s="4">
        <v>20</v>
      </c>
      <c r="Z28" s="2" t="s">
        <v>46</v>
      </c>
      <c r="AA28" t="s">
        <v>45</v>
      </c>
      <c r="AB28" s="3">
        <v>16</v>
      </c>
      <c r="AC28" s="7">
        <v>4.6833333333333336</v>
      </c>
      <c r="AD28" s="7">
        <v>3</v>
      </c>
      <c r="AE28" s="7">
        <v>1.5265756887011308</v>
      </c>
      <c r="AF28" s="3">
        <f t="shared" si="0"/>
        <v>0.88136888480993625</v>
      </c>
      <c r="AG28" s="7">
        <v>4.0128571428571433</v>
      </c>
      <c r="AH28" s="7">
        <v>7</v>
      </c>
      <c r="AI28" s="7">
        <v>2.1579520714921214</v>
      </c>
      <c r="AJ28" s="3">
        <v>0.81562921748068984</v>
      </c>
      <c r="AK28" t="s">
        <v>48</v>
      </c>
      <c r="AL28" t="s">
        <v>49</v>
      </c>
      <c r="AM28" t="s">
        <v>50</v>
      </c>
      <c r="AN28" t="s">
        <v>45</v>
      </c>
      <c r="AO28" t="s">
        <v>45</v>
      </c>
      <c r="AP28" t="s">
        <v>45</v>
      </c>
      <c r="AQ28" t="s">
        <v>51</v>
      </c>
      <c r="AR28" t="s">
        <v>52</v>
      </c>
      <c r="AS28" t="s">
        <v>45</v>
      </c>
      <c r="AT28" t="s">
        <v>45</v>
      </c>
      <c r="AU28" t="s">
        <v>45</v>
      </c>
      <c r="AV28" t="s">
        <v>45</v>
      </c>
      <c r="AW28" t="s">
        <v>45</v>
      </c>
      <c r="AX28" t="s">
        <v>53</v>
      </c>
      <c r="AY28" t="s">
        <v>53</v>
      </c>
      <c r="AZ28" t="s">
        <v>54</v>
      </c>
      <c r="BA28">
        <v>1</v>
      </c>
      <c r="BB28">
        <v>1</v>
      </c>
      <c r="BC28">
        <v>1</v>
      </c>
      <c r="BD28">
        <f t="shared" si="1"/>
        <v>3</v>
      </c>
      <c r="BE28" t="s">
        <v>55</v>
      </c>
      <c r="BF28" s="2" t="s">
        <v>56</v>
      </c>
      <c r="BG28" s="2" t="s">
        <v>45</v>
      </c>
    </row>
    <row r="29" spans="1:59" x14ac:dyDescent="0.3">
      <c r="A29" s="2" t="s">
        <v>40</v>
      </c>
      <c r="B29" s="2">
        <v>2000</v>
      </c>
      <c r="C29" s="2">
        <v>1</v>
      </c>
      <c r="D29" s="2" t="s">
        <v>122</v>
      </c>
      <c r="E29" s="2">
        <v>1995</v>
      </c>
      <c r="F29" s="2">
        <v>1996</v>
      </c>
      <c r="G29" s="2">
        <v>2</v>
      </c>
      <c r="H29" s="2">
        <v>3</v>
      </c>
      <c r="I29" s="2" t="s">
        <v>42</v>
      </c>
      <c r="J29" s="2" t="s">
        <v>43</v>
      </c>
      <c r="K29" s="2" t="s">
        <v>44</v>
      </c>
      <c r="L29" s="2">
        <v>45.403003997437999</v>
      </c>
      <c r="M29" s="2">
        <v>-93.189270862763806</v>
      </c>
      <c r="N29" s="2">
        <v>200</v>
      </c>
      <c r="O29" t="s">
        <v>58</v>
      </c>
      <c r="P29" t="s">
        <v>59</v>
      </c>
      <c r="Q29" t="s">
        <v>45</v>
      </c>
      <c r="R29" t="s">
        <v>45</v>
      </c>
      <c r="S29" s="2" t="s">
        <v>128</v>
      </c>
      <c r="T29" t="s">
        <v>61</v>
      </c>
      <c r="U29" s="2" t="s">
        <v>47</v>
      </c>
      <c r="V29" s="2" t="s">
        <v>45</v>
      </c>
      <c r="W29" s="2" t="s">
        <v>47</v>
      </c>
      <c r="X29" s="2" t="s">
        <v>45</v>
      </c>
      <c r="Y29" s="4">
        <v>34</v>
      </c>
      <c r="Z29" s="2" t="s">
        <v>46</v>
      </c>
      <c r="AA29" t="s">
        <v>45</v>
      </c>
      <c r="AB29" s="3">
        <v>16</v>
      </c>
      <c r="AC29" s="7">
        <v>5.6766666666666667</v>
      </c>
      <c r="AD29" s="7">
        <v>3</v>
      </c>
      <c r="AE29" s="7">
        <v>2.5166114784235822</v>
      </c>
      <c r="AF29" s="3">
        <f t="shared" si="0"/>
        <v>1.4529663145135574</v>
      </c>
      <c r="AG29" s="7">
        <v>4.0128571428571433</v>
      </c>
      <c r="AH29" s="7">
        <v>7</v>
      </c>
      <c r="AI29" s="7">
        <v>2.1579520714921214</v>
      </c>
      <c r="AJ29" s="3">
        <v>0.81562921748068984</v>
      </c>
      <c r="AK29" t="s">
        <v>48</v>
      </c>
      <c r="AL29" t="s">
        <v>49</v>
      </c>
      <c r="AM29" t="s">
        <v>50</v>
      </c>
      <c r="AN29" t="s">
        <v>45</v>
      </c>
      <c r="AO29" t="s">
        <v>45</v>
      </c>
      <c r="AP29" t="s">
        <v>45</v>
      </c>
      <c r="AQ29" t="s">
        <v>51</v>
      </c>
      <c r="AR29" t="s">
        <v>52</v>
      </c>
      <c r="AS29" t="s">
        <v>45</v>
      </c>
      <c r="AT29" t="s">
        <v>45</v>
      </c>
      <c r="AU29" t="s">
        <v>45</v>
      </c>
      <c r="AV29" t="s">
        <v>45</v>
      </c>
      <c r="AW29" t="s">
        <v>45</v>
      </c>
      <c r="AX29" t="s">
        <v>53</v>
      </c>
      <c r="AY29" t="s">
        <v>53</v>
      </c>
      <c r="AZ29" t="s">
        <v>54</v>
      </c>
      <c r="BA29">
        <v>1</v>
      </c>
      <c r="BB29">
        <v>1</v>
      </c>
      <c r="BC29">
        <v>1</v>
      </c>
      <c r="BD29">
        <f t="shared" si="1"/>
        <v>3</v>
      </c>
      <c r="BE29" t="s">
        <v>55</v>
      </c>
      <c r="BF29" s="2" t="s">
        <v>56</v>
      </c>
      <c r="BG29" s="2" t="s">
        <v>45</v>
      </c>
    </row>
    <row r="30" spans="1:59" x14ac:dyDescent="0.3">
      <c r="A30" s="2" t="s">
        <v>40</v>
      </c>
      <c r="B30" s="2">
        <v>2000</v>
      </c>
      <c r="C30" s="2">
        <v>1</v>
      </c>
      <c r="D30" s="2" t="s">
        <v>122</v>
      </c>
      <c r="E30" s="2">
        <v>1995</v>
      </c>
      <c r="F30" s="2">
        <v>1996</v>
      </c>
      <c r="G30" s="2">
        <v>2</v>
      </c>
      <c r="H30" s="2">
        <v>3</v>
      </c>
      <c r="I30" s="2" t="s">
        <v>42</v>
      </c>
      <c r="J30" s="2" t="s">
        <v>43</v>
      </c>
      <c r="K30" s="2" t="s">
        <v>44</v>
      </c>
      <c r="L30" s="2">
        <v>45.403003997437999</v>
      </c>
      <c r="M30" s="2">
        <v>-93.189270862763806</v>
      </c>
      <c r="N30" s="2">
        <v>200</v>
      </c>
      <c r="O30" t="s">
        <v>58</v>
      </c>
      <c r="P30" t="s">
        <v>59</v>
      </c>
      <c r="Q30" t="s">
        <v>45</v>
      </c>
      <c r="R30" t="s">
        <v>45</v>
      </c>
      <c r="S30" s="2" t="s">
        <v>128</v>
      </c>
      <c r="T30" t="s">
        <v>61</v>
      </c>
      <c r="U30" s="2" t="s">
        <v>47</v>
      </c>
      <c r="V30" s="2" t="s">
        <v>45</v>
      </c>
      <c r="W30" s="2" t="s">
        <v>47</v>
      </c>
      <c r="X30" s="2" t="s">
        <v>45</v>
      </c>
      <c r="Y30" s="4">
        <v>54</v>
      </c>
      <c r="Z30" s="2" t="s">
        <v>46</v>
      </c>
      <c r="AA30" t="s">
        <v>45</v>
      </c>
      <c r="AB30" s="3">
        <v>16</v>
      </c>
      <c r="AC30" s="7">
        <v>5.51</v>
      </c>
      <c r="AD30" s="7">
        <v>4</v>
      </c>
      <c r="AE30" s="7">
        <v>1.2858460249967705</v>
      </c>
      <c r="AF30" s="3">
        <f t="shared" si="0"/>
        <v>0.64292301249838524</v>
      </c>
      <c r="AG30" s="7">
        <v>4.0128571428571433</v>
      </c>
      <c r="AH30" s="7">
        <v>7</v>
      </c>
      <c r="AI30" s="7">
        <v>2.1579520714921214</v>
      </c>
      <c r="AJ30" s="3">
        <v>0.81562921748068984</v>
      </c>
      <c r="AK30" t="s">
        <v>48</v>
      </c>
      <c r="AL30" t="s">
        <v>49</v>
      </c>
      <c r="AM30" t="s">
        <v>50</v>
      </c>
      <c r="AN30" t="s">
        <v>45</v>
      </c>
      <c r="AO30" t="s">
        <v>45</v>
      </c>
      <c r="AP30" t="s">
        <v>45</v>
      </c>
      <c r="AQ30" t="s">
        <v>51</v>
      </c>
      <c r="AR30" t="s">
        <v>52</v>
      </c>
      <c r="AS30" t="s">
        <v>45</v>
      </c>
      <c r="AT30" t="s">
        <v>45</v>
      </c>
      <c r="AU30" t="s">
        <v>45</v>
      </c>
      <c r="AV30" t="s">
        <v>45</v>
      </c>
      <c r="AW30" t="s">
        <v>45</v>
      </c>
      <c r="AX30" t="s">
        <v>53</v>
      </c>
      <c r="AY30" t="s">
        <v>53</v>
      </c>
      <c r="AZ30" t="s">
        <v>54</v>
      </c>
      <c r="BA30">
        <v>1</v>
      </c>
      <c r="BB30">
        <v>1</v>
      </c>
      <c r="BC30">
        <v>1</v>
      </c>
      <c r="BD30">
        <f t="shared" si="1"/>
        <v>3</v>
      </c>
      <c r="BE30" t="s">
        <v>55</v>
      </c>
      <c r="BF30" s="2" t="s">
        <v>56</v>
      </c>
      <c r="BG30" s="2" t="s">
        <v>45</v>
      </c>
    </row>
    <row r="31" spans="1:59" x14ac:dyDescent="0.3">
      <c r="A31" s="2" t="s">
        <v>40</v>
      </c>
      <c r="B31" s="2">
        <v>2000</v>
      </c>
      <c r="C31" s="2">
        <v>1</v>
      </c>
      <c r="D31" s="2" t="s">
        <v>122</v>
      </c>
      <c r="E31" s="2">
        <v>1995</v>
      </c>
      <c r="F31" s="2">
        <v>1996</v>
      </c>
      <c r="G31" s="2">
        <v>2</v>
      </c>
      <c r="H31" s="2">
        <v>3</v>
      </c>
      <c r="I31" s="2" t="s">
        <v>42</v>
      </c>
      <c r="J31" s="2" t="s">
        <v>43</v>
      </c>
      <c r="K31" s="2" t="s">
        <v>44</v>
      </c>
      <c r="L31" s="2">
        <v>45.403003997437999</v>
      </c>
      <c r="M31" s="2">
        <v>-93.189270862763806</v>
      </c>
      <c r="N31" s="2">
        <v>200</v>
      </c>
      <c r="O31" t="s">
        <v>58</v>
      </c>
      <c r="P31" t="s">
        <v>59</v>
      </c>
      <c r="Q31" t="s">
        <v>45</v>
      </c>
      <c r="R31" t="s">
        <v>45</v>
      </c>
      <c r="S31" s="2" t="s">
        <v>128</v>
      </c>
      <c r="T31" t="s">
        <v>61</v>
      </c>
      <c r="U31" s="2" t="s">
        <v>47</v>
      </c>
      <c r="V31" s="2" t="s">
        <v>45</v>
      </c>
      <c r="W31" s="2" t="s">
        <v>47</v>
      </c>
      <c r="X31" s="2" t="s">
        <v>45</v>
      </c>
      <c r="Y31" s="4">
        <v>95</v>
      </c>
      <c r="Z31" s="2" t="s">
        <v>46</v>
      </c>
      <c r="AA31" t="s">
        <v>45</v>
      </c>
      <c r="AB31" s="3">
        <v>16</v>
      </c>
      <c r="AC31" s="7">
        <v>7.2099999999999991</v>
      </c>
      <c r="AD31" s="7">
        <v>5</v>
      </c>
      <c r="AE31" s="7">
        <v>1.923538406167139</v>
      </c>
      <c r="AF31" s="3">
        <f t="shared" si="0"/>
        <v>0.86023252670426464</v>
      </c>
      <c r="AG31" s="7">
        <v>4.0128571428571433</v>
      </c>
      <c r="AH31" s="7">
        <v>7</v>
      </c>
      <c r="AI31" s="7">
        <v>2.1579520714921214</v>
      </c>
      <c r="AJ31" s="3">
        <v>0.81562921748068984</v>
      </c>
      <c r="AK31" t="s">
        <v>48</v>
      </c>
      <c r="AL31" t="s">
        <v>49</v>
      </c>
      <c r="AM31" t="s">
        <v>50</v>
      </c>
      <c r="AN31" t="s">
        <v>45</v>
      </c>
      <c r="AO31" t="s">
        <v>45</v>
      </c>
      <c r="AP31" t="s">
        <v>45</v>
      </c>
      <c r="AQ31" t="s">
        <v>51</v>
      </c>
      <c r="AR31" t="s">
        <v>52</v>
      </c>
      <c r="AS31" t="s">
        <v>45</v>
      </c>
      <c r="AT31" t="s">
        <v>45</v>
      </c>
      <c r="AU31" t="s">
        <v>45</v>
      </c>
      <c r="AV31" t="s">
        <v>45</v>
      </c>
      <c r="AW31" t="s">
        <v>45</v>
      </c>
      <c r="AX31" t="s">
        <v>53</v>
      </c>
      <c r="AY31" t="s">
        <v>53</v>
      </c>
      <c r="AZ31" t="s">
        <v>54</v>
      </c>
      <c r="BA31">
        <v>1</v>
      </c>
      <c r="BB31">
        <v>1</v>
      </c>
      <c r="BC31">
        <v>1</v>
      </c>
      <c r="BD31">
        <f t="shared" si="1"/>
        <v>3</v>
      </c>
      <c r="BE31" t="s">
        <v>55</v>
      </c>
      <c r="BF31" s="2" t="s">
        <v>56</v>
      </c>
      <c r="BG31" s="2" t="s">
        <v>45</v>
      </c>
    </row>
    <row r="32" spans="1:59" x14ac:dyDescent="0.3">
      <c r="A32" s="2" t="s">
        <v>40</v>
      </c>
      <c r="B32" s="2">
        <v>2000</v>
      </c>
      <c r="C32" s="2">
        <v>1</v>
      </c>
      <c r="D32" s="2" t="s">
        <v>122</v>
      </c>
      <c r="E32" s="2">
        <v>1995</v>
      </c>
      <c r="F32" s="2">
        <v>1996</v>
      </c>
      <c r="G32" s="2">
        <v>2</v>
      </c>
      <c r="H32" s="2">
        <v>3</v>
      </c>
      <c r="I32" s="2" t="s">
        <v>42</v>
      </c>
      <c r="J32" s="2" t="s">
        <v>43</v>
      </c>
      <c r="K32" s="2" t="s">
        <v>44</v>
      </c>
      <c r="L32" s="2">
        <v>45.403003997437999</v>
      </c>
      <c r="M32" s="2">
        <v>-93.189270862763806</v>
      </c>
      <c r="N32" s="2">
        <v>200</v>
      </c>
      <c r="O32" t="s">
        <v>58</v>
      </c>
      <c r="P32" t="s">
        <v>59</v>
      </c>
      <c r="Q32" t="s">
        <v>45</v>
      </c>
      <c r="R32" t="s">
        <v>45</v>
      </c>
      <c r="S32" s="2" t="s">
        <v>128</v>
      </c>
      <c r="T32" t="s">
        <v>61</v>
      </c>
      <c r="U32" s="2" t="s">
        <v>47</v>
      </c>
      <c r="V32" s="2" t="s">
        <v>45</v>
      </c>
      <c r="W32" s="2" t="s">
        <v>47</v>
      </c>
      <c r="X32" s="2" t="s">
        <v>45</v>
      </c>
      <c r="Y32" s="4">
        <v>170</v>
      </c>
      <c r="Z32" s="2" t="s">
        <v>46</v>
      </c>
      <c r="AA32" t="s">
        <v>45</v>
      </c>
      <c r="AB32" s="3">
        <v>16</v>
      </c>
      <c r="AC32" s="7">
        <v>5.5124999999999993</v>
      </c>
      <c r="AD32" s="7">
        <v>4</v>
      </c>
      <c r="AE32" s="7">
        <v>2.0760760262251177</v>
      </c>
      <c r="AF32" s="3">
        <f t="shared" si="0"/>
        <v>1.0380380131125588</v>
      </c>
      <c r="AG32" s="7">
        <v>4.0128571428571433</v>
      </c>
      <c r="AH32" s="7">
        <v>7</v>
      </c>
      <c r="AI32" s="7">
        <v>2.1579520714921214</v>
      </c>
      <c r="AJ32" s="3">
        <v>0.81562921748068984</v>
      </c>
      <c r="AK32" t="s">
        <v>48</v>
      </c>
      <c r="AL32" t="s">
        <v>49</v>
      </c>
      <c r="AM32" t="s">
        <v>50</v>
      </c>
      <c r="AN32" t="s">
        <v>45</v>
      </c>
      <c r="AO32" t="s">
        <v>45</v>
      </c>
      <c r="AP32" t="s">
        <v>45</v>
      </c>
      <c r="AQ32" t="s">
        <v>51</v>
      </c>
      <c r="AR32" t="s">
        <v>52</v>
      </c>
      <c r="AS32" t="s">
        <v>45</v>
      </c>
      <c r="AT32" t="s">
        <v>45</v>
      </c>
      <c r="AU32" t="s">
        <v>45</v>
      </c>
      <c r="AV32" t="s">
        <v>45</v>
      </c>
      <c r="AW32" t="s">
        <v>45</v>
      </c>
      <c r="AX32" t="s">
        <v>53</v>
      </c>
      <c r="AY32" t="s">
        <v>53</v>
      </c>
      <c r="AZ32" t="s">
        <v>54</v>
      </c>
      <c r="BA32">
        <v>1</v>
      </c>
      <c r="BB32">
        <v>1</v>
      </c>
      <c r="BC32">
        <v>1</v>
      </c>
      <c r="BD32">
        <f t="shared" si="1"/>
        <v>3</v>
      </c>
      <c r="BE32" t="s">
        <v>55</v>
      </c>
      <c r="BF32" s="2" t="s">
        <v>56</v>
      </c>
      <c r="BG32" s="2" t="s">
        <v>45</v>
      </c>
    </row>
    <row r="33" spans="1:59" x14ac:dyDescent="0.3">
      <c r="A33" s="2" t="s">
        <v>40</v>
      </c>
      <c r="B33" s="2">
        <v>2000</v>
      </c>
      <c r="C33" s="2">
        <v>1</v>
      </c>
      <c r="D33" s="2" t="s">
        <v>122</v>
      </c>
      <c r="E33" s="2">
        <v>1995</v>
      </c>
      <c r="F33" s="2">
        <v>1996</v>
      </c>
      <c r="G33" s="2">
        <v>2</v>
      </c>
      <c r="H33" s="2">
        <v>3</v>
      </c>
      <c r="I33" s="2" t="s">
        <v>42</v>
      </c>
      <c r="J33" s="2" t="s">
        <v>43</v>
      </c>
      <c r="K33" s="2" t="s">
        <v>44</v>
      </c>
      <c r="L33" s="2">
        <v>45.403003997437999</v>
      </c>
      <c r="M33" s="2">
        <v>-93.189270862763806</v>
      </c>
      <c r="N33" s="2">
        <v>200</v>
      </c>
      <c r="O33" t="s">
        <v>58</v>
      </c>
      <c r="P33" t="s">
        <v>59</v>
      </c>
      <c r="Q33" t="s">
        <v>45</v>
      </c>
      <c r="R33" t="s">
        <v>45</v>
      </c>
      <c r="S33" s="2" t="s">
        <v>128</v>
      </c>
      <c r="T33" t="s">
        <v>61</v>
      </c>
      <c r="U33" s="2" t="s">
        <v>47</v>
      </c>
      <c r="V33" s="2" t="s">
        <v>45</v>
      </c>
      <c r="W33" s="2" t="s">
        <v>47</v>
      </c>
      <c r="X33" s="2" t="s">
        <v>45</v>
      </c>
      <c r="Y33" s="4">
        <v>272</v>
      </c>
      <c r="Z33" s="2" t="s">
        <v>46</v>
      </c>
      <c r="AA33" t="s">
        <v>45</v>
      </c>
      <c r="AB33" s="3">
        <v>16</v>
      </c>
      <c r="AC33" s="7">
        <v>6.0140000000000002</v>
      </c>
      <c r="AD33" s="7">
        <v>5</v>
      </c>
      <c r="AE33" s="7">
        <v>1.5763977924369199</v>
      </c>
      <c r="AF33" s="3">
        <f t="shared" si="0"/>
        <v>0.70498652469391132</v>
      </c>
      <c r="AG33" s="7">
        <v>4.0128571428571433</v>
      </c>
      <c r="AH33" s="7">
        <v>7</v>
      </c>
      <c r="AI33" s="7">
        <v>2.1579520714921214</v>
      </c>
      <c r="AJ33" s="3">
        <v>0.81562921748068984</v>
      </c>
      <c r="AK33" t="s">
        <v>48</v>
      </c>
      <c r="AL33" t="s">
        <v>49</v>
      </c>
      <c r="AM33" t="s">
        <v>50</v>
      </c>
      <c r="AN33" t="s">
        <v>45</v>
      </c>
      <c r="AO33" t="s">
        <v>45</v>
      </c>
      <c r="AP33" t="s">
        <v>45</v>
      </c>
      <c r="AQ33" t="s">
        <v>51</v>
      </c>
      <c r="AR33" t="s">
        <v>52</v>
      </c>
      <c r="AS33" t="s">
        <v>45</v>
      </c>
      <c r="AT33" t="s">
        <v>45</v>
      </c>
      <c r="AU33" t="s">
        <v>45</v>
      </c>
      <c r="AV33" t="s">
        <v>45</v>
      </c>
      <c r="AW33" t="s">
        <v>45</v>
      </c>
      <c r="AX33" t="s">
        <v>53</v>
      </c>
      <c r="AY33" t="s">
        <v>53</v>
      </c>
      <c r="AZ33" t="s">
        <v>54</v>
      </c>
      <c r="BA33">
        <v>1</v>
      </c>
      <c r="BB33">
        <v>1</v>
      </c>
      <c r="BC33">
        <v>1</v>
      </c>
      <c r="BD33">
        <f t="shared" si="1"/>
        <v>3</v>
      </c>
      <c r="BE33" t="s">
        <v>55</v>
      </c>
      <c r="BF33" s="2" t="s">
        <v>56</v>
      </c>
      <c r="BG33" s="2" t="s">
        <v>45</v>
      </c>
    </row>
    <row r="34" spans="1:59" x14ac:dyDescent="0.3">
      <c r="A34" s="2" t="s">
        <v>40</v>
      </c>
      <c r="B34" s="2">
        <v>2000</v>
      </c>
      <c r="C34" s="2">
        <v>1</v>
      </c>
      <c r="D34" s="2" t="s">
        <v>123</v>
      </c>
      <c r="E34" s="2">
        <v>1995</v>
      </c>
      <c r="F34" s="2">
        <v>1996</v>
      </c>
      <c r="G34" s="2">
        <v>2</v>
      </c>
      <c r="H34" s="2">
        <v>3</v>
      </c>
      <c r="I34" s="2" t="s">
        <v>42</v>
      </c>
      <c r="J34" s="2" t="s">
        <v>43</v>
      </c>
      <c r="K34" s="2" t="s">
        <v>44</v>
      </c>
      <c r="L34" s="2">
        <v>45.403003997437999</v>
      </c>
      <c r="M34" s="2">
        <v>-93.189270862763806</v>
      </c>
      <c r="N34" s="2">
        <v>200</v>
      </c>
      <c r="O34" t="s">
        <v>58</v>
      </c>
      <c r="P34" t="s">
        <v>59</v>
      </c>
      <c r="Q34" t="s">
        <v>45</v>
      </c>
      <c r="R34" t="s">
        <v>45</v>
      </c>
      <c r="S34" s="2" t="s">
        <v>127</v>
      </c>
      <c r="T34" t="s">
        <v>61</v>
      </c>
      <c r="U34" s="2" t="s">
        <v>47</v>
      </c>
      <c r="V34" s="2" t="s">
        <v>45</v>
      </c>
      <c r="W34" s="2" t="s">
        <v>47</v>
      </c>
      <c r="X34" s="2" t="s">
        <v>45</v>
      </c>
      <c r="Y34" s="4">
        <v>0</v>
      </c>
      <c r="Z34" s="2" t="s">
        <v>46</v>
      </c>
      <c r="AA34" t="s">
        <v>45</v>
      </c>
      <c r="AB34" s="3">
        <v>16</v>
      </c>
      <c r="AC34" s="7">
        <v>3.0033333333333334</v>
      </c>
      <c r="AD34" s="7">
        <v>3</v>
      </c>
      <c r="AE34" s="7">
        <v>0.99500418759587783</v>
      </c>
      <c r="AF34" s="3">
        <f t="shared" ref="AF34:AF65" si="2">AE34/SQRT(AD34)</f>
        <v>0.57446593555328496</v>
      </c>
      <c r="AG34" s="7">
        <v>3.0033333333333334</v>
      </c>
      <c r="AH34" s="7">
        <v>3</v>
      </c>
      <c r="AI34" s="7">
        <v>0.99500418759587783</v>
      </c>
      <c r="AJ34" s="3">
        <v>0.57446593555328496</v>
      </c>
      <c r="AK34" t="s">
        <v>48</v>
      </c>
      <c r="AL34" t="s">
        <v>49</v>
      </c>
      <c r="AM34" t="s">
        <v>50</v>
      </c>
      <c r="AN34" t="s">
        <v>45</v>
      </c>
      <c r="AO34" t="s">
        <v>45</v>
      </c>
      <c r="AP34" t="s">
        <v>45</v>
      </c>
      <c r="AQ34" t="s">
        <v>51</v>
      </c>
      <c r="AR34" t="s">
        <v>52</v>
      </c>
      <c r="AS34" t="s">
        <v>45</v>
      </c>
      <c r="AT34" t="s">
        <v>45</v>
      </c>
      <c r="AU34" t="s">
        <v>45</v>
      </c>
      <c r="AV34" t="s">
        <v>45</v>
      </c>
      <c r="AW34" t="s">
        <v>45</v>
      </c>
      <c r="AX34" t="s">
        <v>53</v>
      </c>
      <c r="AY34" t="s">
        <v>53</v>
      </c>
      <c r="AZ34" t="s">
        <v>54</v>
      </c>
      <c r="BA34">
        <v>1</v>
      </c>
      <c r="BB34">
        <v>1</v>
      </c>
      <c r="BC34">
        <v>1</v>
      </c>
      <c r="BD34">
        <f t="shared" si="1"/>
        <v>3</v>
      </c>
      <c r="BE34" t="s">
        <v>55</v>
      </c>
      <c r="BF34" s="2" t="s">
        <v>56</v>
      </c>
      <c r="BG34" s="2" t="s">
        <v>45</v>
      </c>
    </row>
    <row r="35" spans="1:59" x14ac:dyDescent="0.3">
      <c r="A35" s="2" t="s">
        <v>40</v>
      </c>
      <c r="B35" s="2">
        <v>2000</v>
      </c>
      <c r="C35" s="2">
        <v>1</v>
      </c>
      <c r="D35" s="2" t="s">
        <v>123</v>
      </c>
      <c r="E35" s="2">
        <v>1995</v>
      </c>
      <c r="F35" s="2">
        <v>1996</v>
      </c>
      <c r="G35" s="2">
        <v>2</v>
      </c>
      <c r="H35" s="2">
        <v>3</v>
      </c>
      <c r="I35" s="2" t="s">
        <v>42</v>
      </c>
      <c r="J35" s="2" t="s">
        <v>43</v>
      </c>
      <c r="K35" s="2" t="s">
        <v>44</v>
      </c>
      <c r="L35" s="2">
        <v>45.403003997437999</v>
      </c>
      <c r="M35" s="2">
        <v>-93.189270862763806</v>
      </c>
      <c r="N35" s="2">
        <v>200</v>
      </c>
      <c r="O35" t="s">
        <v>58</v>
      </c>
      <c r="P35" t="s">
        <v>59</v>
      </c>
      <c r="Q35" t="s">
        <v>45</v>
      </c>
      <c r="R35" t="s">
        <v>45</v>
      </c>
      <c r="S35" s="2" t="s">
        <v>127</v>
      </c>
      <c r="T35" t="s">
        <v>61</v>
      </c>
      <c r="U35" s="2" t="s">
        <v>47</v>
      </c>
      <c r="V35" s="2" t="s">
        <v>45</v>
      </c>
      <c r="W35" s="2" t="s">
        <v>47</v>
      </c>
      <c r="X35" s="2" t="s">
        <v>45</v>
      </c>
      <c r="Y35" s="4">
        <v>10</v>
      </c>
      <c r="Z35" s="2" t="s">
        <v>46</v>
      </c>
      <c r="AA35" t="s">
        <v>45</v>
      </c>
      <c r="AB35" s="3">
        <v>16</v>
      </c>
      <c r="AC35" s="7">
        <v>3.0066666666666664</v>
      </c>
      <c r="AD35" s="7">
        <v>3</v>
      </c>
      <c r="AE35" s="7">
        <v>0.99500418759587783</v>
      </c>
      <c r="AF35" s="3">
        <f t="shared" si="2"/>
        <v>0.57446593555328496</v>
      </c>
      <c r="AG35" s="7">
        <v>3.0033333333333334</v>
      </c>
      <c r="AH35" s="7">
        <v>3</v>
      </c>
      <c r="AI35" s="7">
        <v>0.99500418759587783</v>
      </c>
      <c r="AJ35" s="3">
        <v>0.57446593555328496</v>
      </c>
      <c r="AK35" t="s">
        <v>48</v>
      </c>
      <c r="AL35" t="s">
        <v>49</v>
      </c>
      <c r="AM35" t="s">
        <v>50</v>
      </c>
      <c r="AN35" t="s">
        <v>45</v>
      </c>
      <c r="AO35" t="s">
        <v>45</v>
      </c>
      <c r="AP35" t="s">
        <v>45</v>
      </c>
      <c r="AQ35" t="s">
        <v>51</v>
      </c>
      <c r="AR35" t="s">
        <v>52</v>
      </c>
      <c r="AS35" t="s">
        <v>45</v>
      </c>
      <c r="AT35" t="s">
        <v>45</v>
      </c>
      <c r="AU35" t="s">
        <v>45</v>
      </c>
      <c r="AV35" t="s">
        <v>45</v>
      </c>
      <c r="AW35" t="s">
        <v>45</v>
      </c>
      <c r="AX35" t="s">
        <v>53</v>
      </c>
      <c r="AY35" t="s">
        <v>53</v>
      </c>
      <c r="AZ35" t="s">
        <v>54</v>
      </c>
      <c r="BA35">
        <v>1</v>
      </c>
      <c r="BB35">
        <v>1</v>
      </c>
      <c r="BC35">
        <v>1</v>
      </c>
      <c r="BD35">
        <f t="shared" si="1"/>
        <v>3</v>
      </c>
      <c r="BE35" t="s">
        <v>55</v>
      </c>
      <c r="BF35" s="2" t="s">
        <v>56</v>
      </c>
      <c r="BG35" s="2" t="s">
        <v>45</v>
      </c>
    </row>
    <row r="36" spans="1:59" x14ac:dyDescent="0.3">
      <c r="A36" s="2" t="s">
        <v>40</v>
      </c>
      <c r="B36" s="2">
        <v>2000</v>
      </c>
      <c r="C36" s="2">
        <v>1</v>
      </c>
      <c r="D36" s="2" t="s">
        <v>123</v>
      </c>
      <c r="E36" s="2">
        <v>1995</v>
      </c>
      <c r="F36" s="2">
        <v>1996</v>
      </c>
      <c r="G36" s="2">
        <v>2</v>
      </c>
      <c r="H36" s="2">
        <v>3</v>
      </c>
      <c r="I36" s="2" t="s">
        <v>42</v>
      </c>
      <c r="J36" s="2" t="s">
        <v>43</v>
      </c>
      <c r="K36" s="2" t="s">
        <v>44</v>
      </c>
      <c r="L36" s="2">
        <v>45.403003997437999</v>
      </c>
      <c r="M36" s="2">
        <v>-93.189270862763806</v>
      </c>
      <c r="N36" s="2">
        <v>200</v>
      </c>
      <c r="O36" t="s">
        <v>58</v>
      </c>
      <c r="P36" t="s">
        <v>59</v>
      </c>
      <c r="Q36" t="s">
        <v>45</v>
      </c>
      <c r="R36" t="s">
        <v>45</v>
      </c>
      <c r="S36" s="2" t="s">
        <v>127</v>
      </c>
      <c r="T36" t="s">
        <v>61</v>
      </c>
      <c r="U36" s="2" t="s">
        <v>47</v>
      </c>
      <c r="V36" s="2" t="s">
        <v>45</v>
      </c>
      <c r="W36" s="2" t="s">
        <v>47</v>
      </c>
      <c r="X36" s="2" t="s">
        <v>45</v>
      </c>
      <c r="Y36" s="4">
        <v>20</v>
      </c>
      <c r="Z36" s="2" t="s">
        <v>46</v>
      </c>
      <c r="AA36" t="s">
        <v>45</v>
      </c>
      <c r="AB36" s="3">
        <v>16</v>
      </c>
      <c r="AC36" s="7">
        <v>3.0066666666666664</v>
      </c>
      <c r="AD36" s="7">
        <v>3</v>
      </c>
      <c r="AE36" s="7">
        <v>0.99500418759587783</v>
      </c>
      <c r="AF36" s="3">
        <f t="shared" si="2"/>
        <v>0.57446593555328496</v>
      </c>
      <c r="AG36" s="7">
        <v>3.0033333333333334</v>
      </c>
      <c r="AH36" s="7">
        <v>3</v>
      </c>
      <c r="AI36" s="7">
        <v>0.99500418759587783</v>
      </c>
      <c r="AJ36" s="3">
        <v>0.57446593555328496</v>
      </c>
      <c r="AK36" t="s">
        <v>48</v>
      </c>
      <c r="AL36" t="s">
        <v>49</v>
      </c>
      <c r="AM36" t="s">
        <v>50</v>
      </c>
      <c r="AN36" t="s">
        <v>45</v>
      </c>
      <c r="AO36" t="s">
        <v>45</v>
      </c>
      <c r="AP36" t="s">
        <v>45</v>
      </c>
      <c r="AQ36" t="s">
        <v>51</v>
      </c>
      <c r="AR36" t="s">
        <v>52</v>
      </c>
      <c r="AS36" t="s">
        <v>45</v>
      </c>
      <c r="AT36" t="s">
        <v>45</v>
      </c>
      <c r="AU36" t="s">
        <v>45</v>
      </c>
      <c r="AV36" t="s">
        <v>45</v>
      </c>
      <c r="AW36" t="s">
        <v>45</v>
      </c>
      <c r="AX36" t="s">
        <v>53</v>
      </c>
      <c r="AY36" t="s">
        <v>53</v>
      </c>
      <c r="AZ36" t="s">
        <v>54</v>
      </c>
      <c r="BA36">
        <v>1</v>
      </c>
      <c r="BB36">
        <v>1</v>
      </c>
      <c r="BC36">
        <v>1</v>
      </c>
      <c r="BD36">
        <f t="shared" si="1"/>
        <v>3</v>
      </c>
      <c r="BE36" t="s">
        <v>55</v>
      </c>
      <c r="BF36" s="2" t="s">
        <v>56</v>
      </c>
      <c r="BG36" s="2" t="s">
        <v>45</v>
      </c>
    </row>
    <row r="37" spans="1:59" x14ac:dyDescent="0.3">
      <c r="A37" s="2" t="s">
        <v>40</v>
      </c>
      <c r="B37" s="2">
        <v>2000</v>
      </c>
      <c r="C37" s="2">
        <v>1</v>
      </c>
      <c r="D37" s="2" t="s">
        <v>123</v>
      </c>
      <c r="E37" s="2">
        <v>1995</v>
      </c>
      <c r="F37" s="2">
        <v>1996</v>
      </c>
      <c r="G37" s="2">
        <v>2</v>
      </c>
      <c r="H37" s="2">
        <v>3</v>
      </c>
      <c r="I37" s="2" t="s">
        <v>42</v>
      </c>
      <c r="J37" s="2" t="s">
        <v>43</v>
      </c>
      <c r="K37" s="2" t="s">
        <v>44</v>
      </c>
      <c r="L37" s="2">
        <v>45.403003997437999</v>
      </c>
      <c r="M37" s="2">
        <v>-93.189270862763806</v>
      </c>
      <c r="N37" s="2">
        <v>200</v>
      </c>
      <c r="O37" t="s">
        <v>58</v>
      </c>
      <c r="P37" t="s">
        <v>59</v>
      </c>
      <c r="Q37" t="s">
        <v>45</v>
      </c>
      <c r="R37" t="s">
        <v>45</v>
      </c>
      <c r="S37" s="2" t="s">
        <v>127</v>
      </c>
      <c r="T37" t="s">
        <v>61</v>
      </c>
      <c r="U37" s="2" t="s">
        <v>47</v>
      </c>
      <c r="V37" s="2" t="s">
        <v>45</v>
      </c>
      <c r="W37" s="2" t="s">
        <v>47</v>
      </c>
      <c r="X37" s="2" t="s">
        <v>45</v>
      </c>
      <c r="Y37" s="4">
        <v>34</v>
      </c>
      <c r="Z37" s="2" t="s">
        <v>46</v>
      </c>
      <c r="AA37" t="s">
        <v>45</v>
      </c>
      <c r="AB37" s="3">
        <v>16</v>
      </c>
      <c r="AC37" s="7">
        <v>3.0066666666666664</v>
      </c>
      <c r="AD37" s="7">
        <v>3</v>
      </c>
      <c r="AE37" s="7">
        <v>0.99500418759587783</v>
      </c>
      <c r="AF37" s="3">
        <f t="shared" si="2"/>
        <v>0.57446593555328496</v>
      </c>
      <c r="AG37" s="7">
        <v>3.0033333333333334</v>
      </c>
      <c r="AH37" s="7">
        <v>3</v>
      </c>
      <c r="AI37" s="7">
        <v>0.99500418759587783</v>
      </c>
      <c r="AJ37" s="3">
        <v>0.57446593555328496</v>
      </c>
      <c r="AK37" t="s">
        <v>48</v>
      </c>
      <c r="AL37" t="s">
        <v>49</v>
      </c>
      <c r="AM37" t="s">
        <v>50</v>
      </c>
      <c r="AN37" t="s">
        <v>45</v>
      </c>
      <c r="AO37" t="s">
        <v>45</v>
      </c>
      <c r="AP37" t="s">
        <v>45</v>
      </c>
      <c r="AQ37" t="s">
        <v>51</v>
      </c>
      <c r="AR37" t="s">
        <v>52</v>
      </c>
      <c r="AS37" t="s">
        <v>45</v>
      </c>
      <c r="AT37" t="s">
        <v>45</v>
      </c>
      <c r="AU37" t="s">
        <v>45</v>
      </c>
      <c r="AV37" t="s">
        <v>45</v>
      </c>
      <c r="AW37" t="s">
        <v>45</v>
      </c>
      <c r="AX37" t="s">
        <v>53</v>
      </c>
      <c r="AY37" t="s">
        <v>53</v>
      </c>
      <c r="AZ37" t="s">
        <v>54</v>
      </c>
      <c r="BA37">
        <v>1</v>
      </c>
      <c r="BB37">
        <v>1</v>
      </c>
      <c r="BC37">
        <v>1</v>
      </c>
      <c r="BD37">
        <f t="shared" si="1"/>
        <v>3</v>
      </c>
      <c r="BE37" t="s">
        <v>55</v>
      </c>
      <c r="BF37" s="2" t="s">
        <v>56</v>
      </c>
      <c r="BG37" s="2" t="s">
        <v>45</v>
      </c>
    </row>
    <row r="38" spans="1:59" x14ac:dyDescent="0.3">
      <c r="A38" s="2" t="s">
        <v>40</v>
      </c>
      <c r="B38" s="2">
        <v>2000</v>
      </c>
      <c r="C38" s="2">
        <v>1</v>
      </c>
      <c r="D38" s="2" t="s">
        <v>123</v>
      </c>
      <c r="E38" s="2">
        <v>1995</v>
      </c>
      <c r="F38" s="2">
        <v>1996</v>
      </c>
      <c r="G38" s="2">
        <v>2</v>
      </c>
      <c r="H38" s="2">
        <v>3</v>
      </c>
      <c r="I38" s="2" t="s">
        <v>42</v>
      </c>
      <c r="J38" s="2" t="s">
        <v>43</v>
      </c>
      <c r="K38" s="2" t="s">
        <v>44</v>
      </c>
      <c r="L38" s="2">
        <v>45.403003997437999</v>
      </c>
      <c r="M38" s="2">
        <v>-93.189270862763806</v>
      </c>
      <c r="N38" s="2">
        <v>200</v>
      </c>
      <c r="O38" t="s">
        <v>58</v>
      </c>
      <c r="P38" t="s">
        <v>59</v>
      </c>
      <c r="Q38" t="s">
        <v>45</v>
      </c>
      <c r="R38" t="s">
        <v>45</v>
      </c>
      <c r="S38" s="2" t="s">
        <v>127</v>
      </c>
      <c r="T38" t="s">
        <v>61</v>
      </c>
      <c r="U38" s="2" t="s">
        <v>47</v>
      </c>
      <c r="V38" s="2" t="s">
        <v>45</v>
      </c>
      <c r="W38" s="2" t="s">
        <v>47</v>
      </c>
      <c r="X38" s="2" t="s">
        <v>45</v>
      </c>
      <c r="Y38" s="4">
        <v>54</v>
      </c>
      <c r="Z38" s="2" t="s">
        <v>46</v>
      </c>
      <c r="AA38" t="s">
        <v>45</v>
      </c>
      <c r="AB38" s="3">
        <v>16</v>
      </c>
      <c r="AC38" s="7">
        <v>3.5074999999999998</v>
      </c>
      <c r="AD38" s="7">
        <v>4</v>
      </c>
      <c r="AE38" s="7">
        <v>1.2871253500209943</v>
      </c>
      <c r="AF38" s="3">
        <f t="shared" si="2"/>
        <v>0.64356267501049713</v>
      </c>
      <c r="AG38" s="7">
        <v>3.0033333333333334</v>
      </c>
      <c r="AH38" s="7">
        <v>3</v>
      </c>
      <c r="AI38" s="7">
        <v>0.99500418759587783</v>
      </c>
      <c r="AJ38" s="3">
        <v>0.57446593555328496</v>
      </c>
      <c r="AK38" t="s">
        <v>48</v>
      </c>
      <c r="AL38" t="s">
        <v>49</v>
      </c>
      <c r="AM38" t="s">
        <v>50</v>
      </c>
      <c r="AN38" t="s">
        <v>45</v>
      </c>
      <c r="AO38" t="s">
        <v>45</v>
      </c>
      <c r="AP38" t="s">
        <v>45</v>
      </c>
      <c r="AQ38" t="s">
        <v>51</v>
      </c>
      <c r="AR38" t="s">
        <v>52</v>
      </c>
      <c r="AS38" t="s">
        <v>45</v>
      </c>
      <c r="AT38" t="s">
        <v>45</v>
      </c>
      <c r="AU38" t="s">
        <v>45</v>
      </c>
      <c r="AV38" t="s">
        <v>45</v>
      </c>
      <c r="AW38" t="s">
        <v>45</v>
      </c>
      <c r="AX38" t="s">
        <v>53</v>
      </c>
      <c r="AY38" t="s">
        <v>53</v>
      </c>
      <c r="AZ38" t="s">
        <v>54</v>
      </c>
      <c r="BA38">
        <v>1</v>
      </c>
      <c r="BB38">
        <v>1</v>
      </c>
      <c r="BC38">
        <v>1</v>
      </c>
      <c r="BD38">
        <f t="shared" si="1"/>
        <v>3</v>
      </c>
      <c r="BE38" t="s">
        <v>55</v>
      </c>
      <c r="BF38" s="2" t="s">
        <v>56</v>
      </c>
      <c r="BG38" s="2" t="s">
        <v>45</v>
      </c>
    </row>
    <row r="39" spans="1:59" x14ac:dyDescent="0.3">
      <c r="A39" s="2" t="s">
        <v>40</v>
      </c>
      <c r="B39" s="2">
        <v>2000</v>
      </c>
      <c r="C39" s="2">
        <v>1</v>
      </c>
      <c r="D39" s="2" t="s">
        <v>123</v>
      </c>
      <c r="E39" s="2">
        <v>1995</v>
      </c>
      <c r="F39" s="2">
        <v>1996</v>
      </c>
      <c r="G39" s="2">
        <v>2</v>
      </c>
      <c r="H39" s="2">
        <v>3</v>
      </c>
      <c r="I39" s="2" t="s">
        <v>42</v>
      </c>
      <c r="J39" s="2" t="s">
        <v>43</v>
      </c>
      <c r="K39" s="2" t="s">
        <v>44</v>
      </c>
      <c r="L39" s="2">
        <v>45.403003997437999</v>
      </c>
      <c r="M39" s="2">
        <v>-93.189270862763806</v>
      </c>
      <c r="N39" s="2">
        <v>200</v>
      </c>
      <c r="O39" t="s">
        <v>58</v>
      </c>
      <c r="P39" t="s">
        <v>59</v>
      </c>
      <c r="Q39" t="s">
        <v>45</v>
      </c>
      <c r="R39" t="s">
        <v>45</v>
      </c>
      <c r="S39" s="2" t="s">
        <v>127</v>
      </c>
      <c r="T39" t="s">
        <v>61</v>
      </c>
      <c r="U39" s="2" t="s">
        <v>47</v>
      </c>
      <c r="V39" s="2" t="s">
        <v>45</v>
      </c>
      <c r="W39" s="2" t="s">
        <v>47</v>
      </c>
      <c r="X39" s="2" t="s">
        <v>45</v>
      </c>
      <c r="Y39" s="4">
        <v>95</v>
      </c>
      <c r="Z39" s="2" t="s">
        <v>46</v>
      </c>
      <c r="AA39" t="s">
        <v>45</v>
      </c>
      <c r="AB39" s="3">
        <v>16</v>
      </c>
      <c r="AC39" s="7">
        <v>3.5074999999999998</v>
      </c>
      <c r="AD39" s="7">
        <v>4</v>
      </c>
      <c r="AE39" s="7">
        <v>1.2871253500209943</v>
      </c>
      <c r="AF39" s="3">
        <f t="shared" si="2"/>
        <v>0.64356267501049713</v>
      </c>
      <c r="AG39" s="7">
        <v>3.0033333333333334</v>
      </c>
      <c r="AH39" s="7">
        <v>3</v>
      </c>
      <c r="AI39" s="7">
        <v>0.99500418759587783</v>
      </c>
      <c r="AJ39" s="3">
        <v>0.57446593555328496</v>
      </c>
      <c r="AK39" t="s">
        <v>48</v>
      </c>
      <c r="AL39" t="s">
        <v>49</v>
      </c>
      <c r="AM39" t="s">
        <v>50</v>
      </c>
      <c r="AN39" t="s">
        <v>45</v>
      </c>
      <c r="AO39" t="s">
        <v>45</v>
      </c>
      <c r="AP39" t="s">
        <v>45</v>
      </c>
      <c r="AQ39" t="s">
        <v>51</v>
      </c>
      <c r="AR39" t="s">
        <v>52</v>
      </c>
      <c r="AS39" t="s">
        <v>45</v>
      </c>
      <c r="AT39" t="s">
        <v>45</v>
      </c>
      <c r="AU39" t="s">
        <v>45</v>
      </c>
      <c r="AV39" t="s">
        <v>45</v>
      </c>
      <c r="AW39" t="s">
        <v>45</v>
      </c>
      <c r="AX39" t="s">
        <v>53</v>
      </c>
      <c r="AY39" t="s">
        <v>53</v>
      </c>
      <c r="AZ39" t="s">
        <v>54</v>
      </c>
      <c r="BA39">
        <v>1</v>
      </c>
      <c r="BB39">
        <v>1</v>
      </c>
      <c r="BC39">
        <v>1</v>
      </c>
      <c r="BD39">
        <f t="shared" si="1"/>
        <v>3</v>
      </c>
      <c r="BE39" t="s">
        <v>55</v>
      </c>
      <c r="BF39" s="2" t="s">
        <v>56</v>
      </c>
      <c r="BG39" s="2" t="s">
        <v>45</v>
      </c>
    </row>
    <row r="40" spans="1:59" x14ac:dyDescent="0.3">
      <c r="A40" s="2" t="s">
        <v>40</v>
      </c>
      <c r="B40" s="2">
        <v>2000</v>
      </c>
      <c r="C40" s="2">
        <v>1</v>
      </c>
      <c r="D40" s="2" t="s">
        <v>123</v>
      </c>
      <c r="E40" s="2">
        <v>1995</v>
      </c>
      <c r="F40" s="2">
        <v>1996</v>
      </c>
      <c r="G40" s="2">
        <v>2</v>
      </c>
      <c r="H40" s="2">
        <v>3</v>
      </c>
      <c r="I40" s="2" t="s">
        <v>42</v>
      </c>
      <c r="J40" s="2" t="s">
        <v>43</v>
      </c>
      <c r="K40" s="2" t="s">
        <v>44</v>
      </c>
      <c r="L40" s="2">
        <v>45.403003997437999</v>
      </c>
      <c r="M40" s="2">
        <v>-93.189270862763806</v>
      </c>
      <c r="N40" s="2">
        <v>200</v>
      </c>
      <c r="O40" t="s">
        <v>58</v>
      </c>
      <c r="P40" t="s">
        <v>59</v>
      </c>
      <c r="Q40" t="s">
        <v>45</v>
      </c>
      <c r="R40" t="s">
        <v>45</v>
      </c>
      <c r="S40" s="2" t="s">
        <v>127</v>
      </c>
      <c r="T40" t="s">
        <v>61</v>
      </c>
      <c r="U40" s="2" t="s">
        <v>47</v>
      </c>
      <c r="V40" s="2" t="s">
        <v>45</v>
      </c>
      <c r="W40" s="2" t="s">
        <v>47</v>
      </c>
      <c r="X40" s="2" t="s">
        <v>45</v>
      </c>
      <c r="Y40" s="4">
        <v>170</v>
      </c>
      <c r="Z40" s="2" t="s">
        <v>46</v>
      </c>
      <c r="AA40" t="s">
        <v>45</v>
      </c>
      <c r="AB40" s="3">
        <v>16</v>
      </c>
      <c r="AC40" s="7">
        <v>2.5099999999999998</v>
      </c>
      <c r="AD40" s="7">
        <v>4</v>
      </c>
      <c r="AE40" s="7">
        <v>1.2909944487358056</v>
      </c>
      <c r="AF40" s="3">
        <f t="shared" si="2"/>
        <v>0.6454972243679028</v>
      </c>
      <c r="AG40" s="7">
        <v>3.0033333333333334</v>
      </c>
      <c r="AH40" s="7">
        <v>3</v>
      </c>
      <c r="AI40" s="7">
        <v>0.99500418759587783</v>
      </c>
      <c r="AJ40" s="3">
        <v>0.57446593555328496</v>
      </c>
      <c r="AK40" t="s">
        <v>48</v>
      </c>
      <c r="AL40" t="s">
        <v>49</v>
      </c>
      <c r="AM40" t="s">
        <v>50</v>
      </c>
      <c r="AN40" t="s">
        <v>45</v>
      </c>
      <c r="AO40" t="s">
        <v>45</v>
      </c>
      <c r="AP40" t="s">
        <v>45</v>
      </c>
      <c r="AQ40" t="s">
        <v>51</v>
      </c>
      <c r="AR40" t="s">
        <v>52</v>
      </c>
      <c r="AS40" t="s">
        <v>45</v>
      </c>
      <c r="AT40" t="s">
        <v>45</v>
      </c>
      <c r="AU40" t="s">
        <v>45</v>
      </c>
      <c r="AV40" t="s">
        <v>45</v>
      </c>
      <c r="AW40" t="s">
        <v>45</v>
      </c>
      <c r="AX40" t="s">
        <v>53</v>
      </c>
      <c r="AY40" t="s">
        <v>53</v>
      </c>
      <c r="AZ40" t="s">
        <v>54</v>
      </c>
      <c r="BA40">
        <v>1</v>
      </c>
      <c r="BB40">
        <v>1</v>
      </c>
      <c r="BC40">
        <v>1</v>
      </c>
      <c r="BD40">
        <f t="shared" si="1"/>
        <v>3</v>
      </c>
      <c r="BE40" t="s">
        <v>55</v>
      </c>
      <c r="BF40" s="2" t="s">
        <v>56</v>
      </c>
      <c r="BG40" s="2" t="s">
        <v>45</v>
      </c>
    </row>
    <row r="41" spans="1:59" x14ac:dyDescent="0.3">
      <c r="A41" s="2" t="s">
        <v>40</v>
      </c>
      <c r="B41" s="2">
        <v>2000</v>
      </c>
      <c r="C41" s="2">
        <v>1</v>
      </c>
      <c r="D41" s="2" t="s">
        <v>123</v>
      </c>
      <c r="E41" s="2">
        <v>1995</v>
      </c>
      <c r="F41" s="2">
        <v>1996</v>
      </c>
      <c r="G41" s="2">
        <v>2</v>
      </c>
      <c r="H41" s="2">
        <v>3</v>
      </c>
      <c r="I41" s="2" t="s">
        <v>42</v>
      </c>
      <c r="J41" s="2" t="s">
        <v>43</v>
      </c>
      <c r="K41" s="2" t="s">
        <v>44</v>
      </c>
      <c r="L41" s="2">
        <v>45.403003997437999</v>
      </c>
      <c r="M41" s="2">
        <v>-93.189270862763806</v>
      </c>
      <c r="N41" s="2">
        <v>200</v>
      </c>
      <c r="O41" t="s">
        <v>58</v>
      </c>
      <c r="P41" t="s">
        <v>59</v>
      </c>
      <c r="Q41" t="s">
        <v>45</v>
      </c>
      <c r="R41" t="s">
        <v>45</v>
      </c>
      <c r="S41" s="2" t="s">
        <v>127</v>
      </c>
      <c r="T41" t="s">
        <v>61</v>
      </c>
      <c r="U41" s="2" t="s">
        <v>47</v>
      </c>
      <c r="V41" s="2" t="s">
        <v>45</v>
      </c>
      <c r="W41" s="2" t="s">
        <v>47</v>
      </c>
      <c r="X41" s="2" t="s">
        <v>45</v>
      </c>
      <c r="Y41" s="4">
        <v>272</v>
      </c>
      <c r="Z41" s="2" t="s">
        <v>46</v>
      </c>
      <c r="AA41" t="s">
        <v>45</v>
      </c>
      <c r="AB41" s="3">
        <v>16</v>
      </c>
      <c r="AC41" s="7">
        <v>3.5124999999999997</v>
      </c>
      <c r="AD41" s="7">
        <v>4</v>
      </c>
      <c r="AE41" s="7">
        <v>1.2871253500209952</v>
      </c>
      <c r="AF41" s="3">
        <f t="shared" si="2"/>
        <v>0.64356267501049758</v>
      </c>
      <c r="AG41" s="7">
        <v>3.0033333333333334</v>
      </c>
      <c r="AH41" s="7">
        <v>3</v>
      </c>
      <c r="AI41" s="7">
        <v>0.99500418759587783</v>
      </c>
      <c r="AJ41" s="3">
        <v>0.57446593555328496</v>
      </c>
      <c r="AK41" t="s">
        <v>48</v>
      </c>
      <c r="AL41" t="s">
        <v>49</v>
      </c>
      <c r="AM41" t="s">
        <v>50</v>
      </c>
      <c r="AN41" t="s">
        <v>45</v>
      </c>
      <c r="AO41" t="s">
        <v>45</v>
      </c>
      <c r="AP41" t="s">
        <v>45</v>
      </c>
      <c r="AQ41" t="s">
        <v>51</v>
      </c>
      <c r="AR41" t="s">
        <v>52</v>
      </c>
      <c r="AS41" t="s">
        <v>45</v>
      </c>
      <c r="AT41" t="s">
        <v>45</v>
      </c>
      <c r="AU41" t="s">
        <v>45</v>
      </c>
      <c r="AV41" t="s">
        <v>45</v>
      </c>
      <c r="AW41" t="s">
        <v>45</v>
      </c>
      <c r="AX41" t="s">
        <v>53</v>
      </c>
      <c r="AY41" t="s">
        <v>53</v>
      </c>
      <c r="AZ41" t="s">
        <v>54</v>
      </c>
      <c r="BA41">
        <v>1</v>
      </c>
      <c r="BB41">
        <v>1</v>
      </c>
      <c r="BC41">
        <v>1</v>
      </c>
      <c r="BD41">
        <f t="shared" si="1"/>
        <v>3</v>
      </c>
      <c r="BE41" t="s">
        <v>55</v>
      </c>
      <c r="BF41" s="2" t="s">
        <v>56</v>
      </c>
      <c r="BG41" s="2" t="s">
        <v>45</v>
      </c>
    </row>
    <row r="42" spans="1:59" x14ac:dyDescent="0.3">
      <c r="A42" t="s">
        <v>129</v>
      </c>
      <c r="B42">
        <v>2018</v>
      </c>
      <c r="C42">
        <v>2</v>
      </c>
      <c r="D42" t="s">
        <v>130</v>
      </c>
      <c r="E42">
        <v>2012</v>
      </c>
      <c r="F42">
        <v>2012</v>
      </c>
      <c r="G42">
        <v>1</v>
      </c>
      <c r="H42">
        <v>1</v>
      </c>
      <c r="I42" t="s">
        <v>42</v>
      </c>
      <c r="J42" t="s">
        <v>43</v>
      </c>
      <c r="K42" t="s">
        <v>131</v>
      </c>
      <c r="L42">
        <v>32.874136</v>
      </c>
      <c r="M42">
        <v>-117.248575</v>
      </c>
      <c r="N42">
        <v>100</v>
      </c>
      <c r="O42" s="2" t="s">
        <v>58</v>
      </c>
      <c r="P42" t="s">
        <v>138</v>
      </c>
      <c r="Q42" t="s">
        <v>45</v>
      </c>
      <c r="R42" t="s">
        <v>45</v>
      </c>
      <c r="S42" t="s">
        <v>126</v>
      </c>
      <c r="T42" s="2" t="s">
        <v>47</v>
      </c>
      <c r="U42" s="2" t="s">
        <v>47</v>
      </c>
      <c r="V42" s="2" t="s">
        <v>45</v>
      </c>
      <c r="W42" s="2" t="s">
        <v>47</v>
      </c>
      <c r="X42" s="2" t="s">
        <v>45</v>
      </c>
      <c r="Y42" s="4">
        <v>0</v>
      </c>
      <c r="Z42" s="2" t="s">
        <v>46</v>
      </c>
      <c r="AA42" s="2" t="s">
        <v>132</v>
      </c>
      <c r="AB42" s="3">
        <v>4</v>
      </c>
      <c r="AC42" s="7">
        <v>1.75</v>
      </c>
      <c r="AD42" s="7">
        <v>8</v>
      </c>
      <c r="AE42" s="7">
        <v>1.03509833901353</v>
      </c>
      <c r="AF42" s="3">
        <f t="shared" si="2"/>
        <v>0.36596252735569945</v>
      </c>
      <c r="AG42" s="3">
        <v>1.75</v>
      </c>
      <c r="AH42" s="3">
        <v>8</v>
      </c>
      <c r="AI42" s="3">
        <v>1.03509833901353</v>
      </c>
      <c r="AJ42" s="3">
        <v>0.36596252735569945</v>
      </c>
      <c r="AK42" t="s">
        <v>48</v>
      </c>
      <c r="AL42" t="s">
        <v>157</v>
      </c>
      <c r="AM42" t="s">
        <v>50</v>
      </c>
      <c r="AN42" t="s">
        <v>45</v>
      </c>
      <c r="AO42" t="s">
        <v>45</v>
      </c>
      <c r="AP42" t="s">
        <v>45</v>
      </c>
      <c r="AQ42" t="s">
        <v>158</v>
      </c>
      <c r="AR42" t="s">
        <v>159</v>
      </c>
      <c r="AS42" t="s">
        <v>45</v>
      </c>
      <c r="AT42" t="s">
        <v>45</v>
      </c>
      <c r="AU42" t="s">
        <v>45</v>
      </c>
      <c r="AV42" t="s">
        <v>45</v>
      </c>
      <c r="AW42" t="s">
        <v>45</v>
      </c>
      <c r="AX42" t="s">
        <v>53</v>
      </c>
      <c r="AY42" t="s">
        <v>53</v>
      </c>
      <c r="AZ42" t="s">
        <v>54</v>
      </c>
      <c r="BA42">
        <v>1</v>
      </c>
      <c r="BB42">
        <v>1</v>
      </c>
      <c r="BC42">
        <v>1</v>
      </c>
      <c r="BD42">
        <f t="shared" si="1"/>
        <v>3</v>
      </c>
      <c r="BE42" t="s">
        <v>160</v>
      </c>
      <c r="BF42" s="2" t="s">
        <v>45</v>
      </c>
      <c r="BG42" s="2" t="s">
        <v>45</v>
      </c>
    </row>
    <row r="43" spans="1:59" x14ac:dyDescent="0.3">
      <c r="A43" t="s">
        <v>129</v>
      </c>
      <c r="B43">
        <v>2018</v>
      </c>
      <c r="C43">
        <v>2</v>
      </c>
      <c r="D43" t="s">
        <v>130</v>
      </c>
      <c r="E43">
        <v>2012</v>
      </c>
      <c r="F43">
        <v>2012</v>
      </c>
      <c r="G43">
        <v>1</v>
      </c>
      <c r="H43">
        <v>1</v>
      </c>
      <c r="I43" t="s">
        <v>42</v>
      </c>
      <c r="J43" t="s">
        <v>43</v>
      </c>
      <c r="K43" t="s">
        <v>131</v>
      </c>
      <c r="L43">
        <v>32.874136</v>
      </c>
      <c r="M43">
        <v>-117.248575</v>
      </c>
      <c r="N43">
        <v>100</v>
      </c>
      <c r="O43" s="2" t="s">
        <v>58</v>
      </c>
      <c r="P43" t="s">
        <v>138</v>
      </c>
      <c r="Q43" t="s">
        <v>45</v>
      </c>
      <c r="R43" t="s">
        <v>45</v>
      </c>
      <c r="S43" t="s">
        <v>126</v>
      </c>
      <c r="T43" s="2" t="s">
        <v>47</v>
      </c>
      <c r="U43" s="2" t="s">
        <v>47</v>
      </c>
      <c r="V43" s="2" t="s">
        <v>45</v>
      </c>
      <c r="W43" s="2" t="s">
        <v>47</v>
      </c>
      <c r="X43" s="2" t="s">
        <v>45</v>
      </c>
      <c r="Y43" s="4">
        <v>20</v>
      </c>
      <c r="Z43" s="2" t="s">
        <v>46</v>
      </c>
      <c r="AA43" s="2" t="s">
        <v>132</v>
      </c>
      <c r="AB43" s="3">
        <v>4</v>
      </c>
      <c r="AC43" s="7">
        <v>1.25</v>
      </c>
      <c r="AD43" s="7">
        <v>8</v>
      </c>
      <c r="AE43" s="7">
        <v>0.46291004988627599</v>
      </c>
      <c r="AF43" s="3">
        <f t="shared" si="2"/>
        <v>0.16366341767699435</v>
      </c>
      <c r="AG43" s="3">
        <v>1.75</v>
      </c>
      <c r="AH43" s="3">
        <v>8</v>
      </c>
      <c r="AI43" s="3">
        <v>1.03509833901353</v>
      </c>
      <c r="AJ43" s="3">
        <v>0.36596252735569945</v>
      </c>
      <c r="AK43" t="s">
        <v>48</v>
      </c>
      <c r="AL43" t="s">
        <v>157</v>
      </c>
      <c r="AM43" t="s">
        <v>50</v>
      </c>
      <c r="AN43" t="s">
        <v>45</v>
      </c>
      <c r="AO43" t="s">
        <v>45</v>
      </c>
      <c r="AP43" t="s">
        <v>45</v>
      </c>
      <c r="AQ43" t="s">
        <v>158</v>
      </c>
      <c r="AR43" t="s">
        <v>159</v>
      </c>
      <c r="AS43" t="s">
        <v>45</v>
      </c>
      <c r="AT43" t="s">
        <v>45</v>
      </c>
      <c r="AU43" t="s">
        <v>45</v>
      </c>
      <c r="AV43" t="s">
        <v>45</v>
      </c>
      <c r="AW43" t="s">
        <v>45</v>
      </c>
      <c r="AX43" t="s">
        <v>53</v>
      </c>
      <c r="AY43" t="s">
        <v>53</v>
      </c>
      <c r="AZ43" t="s">
        <v>54</v>
      </c>
      <c r="BA43">
        <v>1</v>
      </c>
      <c r="BB43">
        <v>1</v>
      </c>
      <c r="BC43">
        <v>1</v>
      </c>
      <c r="BD43">
        <f t="shared" si="1"/>
        <v>3</v>
      </c>
      <c r="BE43" t="s">
        <v>160</v>
      </c>
      <c r="BF43" s="2" t="s">
        <v>45</v>
      </c>
      <c r="BG43" s="2" t="s">
        <v>45</v>
      </c>
    </row>
    <row r="44" spans="1:59" x14ac:dyDescent="0.3">
      <c r="A44" t="s">
        <v>129</v>
      </c>
      <c r="B44">
        <v>2018</v>
      </c>
      <c r="C44">
        <v>2</v>
      </c>
      <c r="D44" t="s">
        <v>133</v>
      </c>
      <c r="E44">
        <v>2012</v>
      </c>
      <c r="F44">
        <v>2012</v>
      </c>
      <c r="G44">
        <v>1</v>
      </c>
      <c r="H44">
        <v>1</v>
      </c>
      <c r="I44" t="s">
        <v>42</v>
      </c>
      <c r="J44" t="s">
        <v>43</v>
      </c>
      <c r="K44" t="s">
        <v>131</v>
      </c>
      <c r="L44">
        <v>32.874136</v>
      </c>
      <c r="M44">
        <v>-117.248575</v>
      </c>
      <c r="N44">
        <v>100</v>
      </c>
      <c r="O44" s="2" t="s">
        <v>58</v>
      </c>
      <c r="P44" s="2" t="s">
        <v>59</v>
      </c>
      <c r="Q44" t="s">
        <v>45</v>
      </c>
      <c r="R44" t="s">
        <v>45</v>
      </c>
      <c r="S44" s="2" t="s">
        <v>125</v>
      </c>
      <c r="T44" s="2" t="s">
        <v>47</v>
      </c>
      <c r="U44" s="2" t="s">
        <v>47</v>
      </c>
      <c r="V44" s="2" t="s">
        <v>45</v>
      </c>
      <c r="W44" s="2" t="s">
        <v>47</v>
      </c>
      <c r="X44" s="2" t="s">
        <v>45</v>
      </c>
      <c r="Y44" s="4">
        <v>0</v>
      </c>
      <c r="Z44" s="2" t="s">
        <v>46</v>
      </c>
      <c r="AA44" s="2" t="s">
        <v>132</v>
      </c>
      <c r="AB44" s="3">
        <v>4</v>
      </c>
      <c r="AC44" s="7">
        <v>2.7058823529411802</v>
      </c>
      <c r="AD44" s="7">
        <v>17</v>
      </c>
      <c r="AE44" s="7">
        <v>1.6494205756247</v>
      </c>
      <c r="AF44" s="3">
        <f t="shared" si="2"/>
        <v>0.40004325025692472</v>
      </c>
      <c r="AG44" s="3">
        <v>2.7058823529411802</v>
      </c>
      <c r="AH44" s="3">
        <v>17</v>
      </c>
      <c r="AI44" s="3">
        <v>1.6494205756247</v>
      </c>
      <c r="AJ44" s="3">
        <v>0.40004325025692472</v>
      </c>
      <c r="AK44" t="s">
        <v>48</v>
      </c>
      <c r="AL44" t="s">
        <v>157</v>
      </c>
      <c r="AM44" t="s">
        <v>50</v>
      </c>
      <c r="AN44" t="s">
        <v>45</v>
      </c>
      <c r="AO44" t="s">
        <v>45</v>
      </c>
      <c r="AP44" t="s">
        <v>45</v>
      </c>
      <c r="AQ44" t="s">
        <v>158</v>
      </c>
      <c r="AR44" t="s">
        <v>159</v>
      </c>
      <c r="AS44" t="s">
        <v>45</v>
      </c>
      <c r="AT44" t="s">
        <v>45</v>
      </c>
      <c r="AU44" t="s">
        <v>45</v>
      </c>
      <c r="AV44" t="s">
        <v>45</v>
      </c>
      <c r="AW44" t="s">
        <v>45</v>
      </c>
      <c r="AX44" t="s">
        <v>53</v>
      </c>
      <c r="AY44" t="s">
        <v>53</v>
      </c>
      <c r="AZ44" t="s">
        <v>54</v>
      </c>
      <c r="BA44">
        <v>1</v>
      </c>
      <c r="BB44">
        <v>1</v>
      </c>
      <c r="BC44">
        <v>1</v>
      </c>
      <c r="BD44">
        <f t="shared" si="1"/>
        <v>3</v>
      </c>
      <c r="BE44" t="s">
        <v>160</v>
      </c>
      <c r="BF44" s="2" t="s">
        <v>45</v>
      </c>
      <c r="BG44" s="2" t="s">
        <v>45</v>
      </c>
    </row>
    <row r="45" spans="1:59" x14ac:dyDescent="0.3">
      <c r="A45" t="s">
        <v>129</v>
      </c>
      <c r="B45">
        <v>2018</v>
      </c>
      <c r="C45">
        <v>2</v>
      </c>
      <c r="D45" t="s">
        <v>133</v>
      </c>
      <c r="E45">
        <v>2012</v>
      </c>
      <c r="F45">
        <v>2012</v>
      </c>
      <c r="G45">
        <v>1</v>
      </c>
      <c r="H45">
        <v>1</v>
      </c>
      <c r="I45" t="s">
        <v>42</v>
      </c>
      <c r="J45" t="s">
        <v>43</v>
      </c>
      <c r="K45" t="s">
        <v>131</v>
      </c>
      <c r="L45">
        <v>32.874136</v>
      </c>
      <c r="M45">
        <v>-117.248575</v>
      </c>
      <c r="N45">
        <v>100</v>
      </c>
      <c r="O45" s="2" t="s">
        <v>58</v>
      </c>
      <c r="P45" s="2" t="s">
        <v>59</v>
      </c>
      <c r="Q45" t="s">
        <v>45</v>
      </c>
      <c r="R45" t="s">
        <v>45</v>
      </c>
      <c r="S45" s="2" t="s">
        <v>125</v>
      </c>
      <c r="T45" s="2" t="s">
        <v>47</v>
      </c>
      <c r="U45" s="2" t="s">
        <v>47</v>
      </c>
      <c r="V45" s="2" t="s">
        <v>45</v>
      </c>
      <c r="W45" s="2" t="s">
        <v>47</v>
      </c>
      <c r="X45" s="2" t="s">
        <v>45</v>
      </c>
      <c r="Y45" s="4">
        <v>20</v>
      </c>
      <c r="Z45" s="2" t="s">
        <v>46</v>
      </c>
      <c r="AA45" s="2" t="s">
        <v>132</v>
      </c>
      <c r="AB45" s="3">
        <v>4</v>
      </c>
      <c r="AC45" s="7">
        <v>2.6</v>
      </c>
      <c r="AD45" s="7">
        <v>15</v>
      </c>
      <c r="AE45" s="7">
        <v>1.88224789622864</v>
      </c>
      <c r="AF45" s="3">
        <f t="shared" si="2"/>
        <v>0.48599431703516455</v>
      </c>
      <c r="AG45" s="3">
        <v>2.7058823529411802</v>
      </c>
      <c r="AH45" s="3">
        <v>17</v>
      </c>
      <c r="AI45" s="3">
        <v>1.6494205756247</v>
      </c>
      <c r="AJ45" s="3">
        <v>0.40004325025692472</v>
      </c>
      <c r="AK45" t="s">
        <v>48</v>
      </c>
      <c r="AL45" t="s">
        <v>157</v>
      </c>
      <c r="AM45" t="s">
        <v>50</v>
      </c>
      <c r="AN45" t="s">
        <v>45</v>
      </c>
      <c r="AO45" t="s">
        <v>45</v>
      </c>
      <c r="AP45" t="s">
        <v>45</v>
      </c>
      <c r="AQ45" t="s">
        <v>158</v>
      </c>
      <c r="AR45" t="s">
        <v>159</v>
      </c>
      <c r="AS45" t="s">
        <v>45</v>
      </c>
      <c r="AT45" t="s">
        <v>45</v>
      </c>
      <c r="AU45" t="s">
        <v>45</v>
      </c>
      <c r="AV45" t="s">
        <v>45</v>
      </c>
      <c r="AW45" t="s">
        <v>45</v>
      </c>
      <c r="AX45" t="s">
        <v>53</v>
      </c>
      <c r="AY45" t="s">
        <v>53</v>
      </c>
      <c r="AZ45" t="s">
        <v>54</v>
      </c>
      <c r="BA45">
        <v>1</v>
      </c>
      <c r="BB45">
        <v>1</v>
      </c>
      <c r="BC45">
        <v>1</v>
      </c>
      <c r="BD45">
        <f t="shared" si="1"/>
        <v>3</v>
      </c>
      <c r="BE45" t="s">
        <v>160</v>
      </c>
      <c r="BF45" s="2" t="s">
        <v>45</v>
      </c>
      <c r="BG45" s="2" t="s">
        <v>45</v>
      </c>
    </row>
    <row r="46" spans="1:59" x14ac:dyDescent="0.3">
      <c r="A46" t="s">
        <v>129</v>
      </c>
      <c r="B46">
        <v>2018</v>
      </c>
      <c r="C46">
        <v>2</v>
      </c>
      <c r="D46" t="s">
        <v>134</v>
      </c>
      <c r="E46">
        <v>2012</v>
      </c>
      <c r="F46">
        <v>2012</v>
      </c>
      <c r="G46">
        <v>1</v>
      </c>
      <c r="H46">
        <v>1</v>
      </c>
      <c r="I46" t="s">
        <v>42</v>
      </c>
      <c r="J46" t="s">
        <v>43</v>
      </c>
      <c r="K46" t="s">
        <v>131</v>
      </c>
      <c r="L46">
        <v>32.874136</v>
      </c>
      <c r="M46">
        <v>-117.248575</v>
      </c>
      <c r="N46">
        <v>100</v>
      </c>
      <c r="O46" s="2" t="s">
        <v>58</v>
      </c>
      <c r="P46" s="2" t="s">
        <v>59</v>
      </c>
      <c r="Q46" t="s">
        <v>45</v>
      </c>
      <c r="R46" t="s">
        <v>45</v>
      </c>
      <c r="S46" s="2" t="s">
        <v>127</v>
      </c>
      <c r="T46" s="2" t="s">
        <v>47</v>
      </c>
      <c r="U46" s="2" t="s">
        <v>47</v>
      </c>
      <c r="V46" s="2" t="s">
        <v>45</v>
      </c>
      <c r="W46" s="2" t="s">
        <v>47</v>
      </c>
      <c r="X46" s="2" t="s">
        <v>45</v>
      </c>
      <c r="Y46" s="4">
        <v>0</v>
      </c>
      <c r="Z46" s="2" t="s">
        <v>46</v>
      </c>
      <c r="AA46" s="2" t="s">
        <v>132</v>
      </c>
      <c r="AB46" s="3">
        <v>4</v>
      </c>
      <c r="AC46" s="7">
        <v>1.28571428571429</v>
      </c>
      <c r="AD46" s="7">
        <v>7</v>
      </c>
      <c r="AE46" s="7">
        <v>0.48795003647426699</v>
      </c>
      <c r="AF46" s="3">
        <f t="shared" si="2"/>
        <v>0.18442777839082952</v>
      </c>
      <c r="AG46" s="3">
        <v>1.28571428571429</v>
      </c>
      <c r="AH46" s="3">
        <v>7</v>
      </c>
      <c r="AI46" s="3">
        <v>0.48795003647426699</v>
      </c>
      <c r="AJ46" s="3">
        <v>0.18442777839082952</v>
      </c>
      <c r="AK46" t="s">
        <v>48</v>
      </c>
      <c r="AL46" t="s">
        <v>157</v>
      </c>
      <c r="AM46" t="s">
        <v>50</v>
      </c>
      <c r="AN46" t="s">
        <v>45</v>
      </c>
      <c r="AO46" t="s">
        <v>45</v>
      </c>
      <c r="AP46" t="s">
        <v>45</v>
      </c>
      <c r="AQ46" t="s">
        <v>158</v>
      </c>
      <c r="AR46" t="s">
        <v>159</v>
      </c>
      <c r="AS46" t="s">
        <v>45</v>
      </c>
      <c r="AT46" t="s">
        <v>45</v>
      </c>
      <c r="AU46" t="s">
        <v>45</v>
      </c>
      <c r="AV46" t="s">
        <v>45</v>
      </c>
      <c r="AW46" t="s">
        <v>45</v>
      </c>
      <c r="AX46" t="s">
        <v>53</v>
      </c>
      <c r="AY46" t="s">
        <v>53</v>
      </c>
      <c r="AZ46" t="s">
        <v>54</v>
      </c>
      <c r="BA46">
        <v>1</v>
      </c>
      <c r="BB46">
        <v>1</v>
      </c>
      <c r="BC46">
        <v>1</v>
      </c>
      <c r="BD46">
        <f t="shared" si="1"/>
        <v>3</v>
      </c>
      <c r="BE46" t="s">
        <v>160</v>
      </c>
      <c r="BF46" s="2" t="s">
        <v>45</v>
      </c>
      <c r="BG46" s="2" t="s">
        <v>45</v>
      </c>
    </row>
    <row r="47" spans="1:59" x14ac:dyDescent="0.3">
      <c r="A47" t="s">
        <v>129</v>
      </c>
      <c r="B47">
        <v>2018</v>
      </c>
      <c r="C47">
        <v>2</v>
      </c>
      <c r="D47" t="s">
        <v>134</v>
      </c>
      <c r="E47">
        <v>2012</v>
      </c>
      <c r="F47">
        <v>2012</v>
      </c>
      <c r="G47">
        <v>1</v>
      </c>
      <c r="H47">
        <v>1</v>
      </c>
      <c r="I47" t="s">
        <v>42</v>
      </c>
      <c r="J47" t="s">
        <v>43</v>
      </c>
      <c r="K47" t="s">
        <v>131</v>
      </c>
      <c r="L47">
        <v>32.874136</v>
      </c>
      <c r="M47">
        <v>-117.248575</v>
      </c>
      <c r="N47">
        <v>100</v>
      </c>
      <c r="O47" s="2" t="s">
        <v>58</v>
      </c>
      <c r="P47" s="2" t="s">
        <v>59</v>
      </c>
      <c r="Q47" t="s">
        <v>45</v>
      </c>
      <c r="R47" t="s">
        <v>45</v>
      </c>
      <c r="S47" s="2" t="s">
        <v>127</v>
      </c>
      <c r="T47" s="2" t="s">
        <v>47</v>
      </c>
      <c r="U47" s="2" t="s">
        <v>47</v>
      </c>
      <c r="V47" s="2" t="s">
        <v>45</v>
      </c>
      <c r="W47" s="2" t="s">
        <v>47</v>
      </c>
      <c r="X47" s="2" t="s">
        <v>45</v>
      </c>
      <c r="Y47" s="4">
        <v>20</v>
      </c>
      <c r="Z47" s="2" t="s">
        <v>46</v>
      </c>
      <c r="AA47" s="2" t="s">
        <v>132</v>
      </c>
      <c r="AB47" s="3">
        <v>4</v>
      </c>
      <c r="AC47" s="7">
        <v>1.4285714285714299</v>
      </c>
      <c r="AD47" s="7">
        <v>7</v>
      </c>
      <c r="AE47" s="7">
        <v>0.78679579246944298</v>
      </c>
      <c r="AF47" s="3">
        <f t="shared" si="2"/>
        <v>0.29738085706659029</v>
      </c>
      <c r="AG47" s="3">
        <v>1.28571428571429</v>
      </c>
      <c r="AH47" s="3">
        <v>7</v>
      </c>
      <c r="AI47" s="3">
        <v>0.48795003647426699</v>
      </c>
      <c r="AJ47" s="3">
        <v>0.18442777839082952</v>
      </c>
      <c r="AK47" t="s">
        <v>48</v>
      </c>
      <c r="AL47" t="s">
        <v>157</v>
      </c>
      <c r="AM47" t="s">
        <v>50</v>
      </c>
      <c r="AN47" t="s">
        <v>45</v>
      </c>
      <c r="AO47" t="s">
        <v>45</v>
      </c>
      <c r="AP47" t="s">
        <v>45</v>
      </c>
      <c r="AQ47" t="s">
        <v>158</v>
      </c>
      <c r="AR47" t="s">
        <v>159</v>
      </c>
      <c r="AS47" t="s">
        <v>45</v>
      </c>
      <c r="AT47" t="s">
        <v>45</v>
      </c>
      <c r="AU47" t="s">
        <v>45</v>
      </c>
      <c r="AV47" t="s">
        <v>45</v>
      </c>
      <c r="AW47" t="s">
        <v>45</v>
      </c>
      <c r="AX47" t="s">
        <v>53</v>
      </c>
      <c r="AY47" t="s">
        <v>53</v>
      </c>
      <c r="AZ47" t="s">
        <v>54</v>
      </c>
      <c r="BA47">
        <v>1</v>
      </c>
      <c r="BB47">
        <v>1</v>
      </c>
      <c r="BC47">
        <v>1</v>
      </c>
      <c r="BD47">
        <f t="shared" si="1"/>
        <v>3</v>
      </c>
      <c r="BE47" t="s">
        <v>160</v>
      </c>
      <c r="BF47" s="2" t="s">
        <v>45</v>
      </c>
      <c r="BG47" s="2" t="s">
        <v>45</v>
      </c>
    </row>
    <row r="48" spans="1:59" x14ac:dyDescent="0.3">
      <c r="A48" t="s">
        <v>129</v>
      </c>
      <c r="B48">
        <v>2018</v>
      </c>
      <c r="C48">
        <v>2</v>
      </c>
      <c r="D48" t="s">
        <v>135</v>
      </c>
      <c r="E48">
        <v>2012</v>
      </c>
      <c r="F48">
        <v>2012</v>
      </c>
      <c r="G48">
        <v>1</v>
      </c>
      <c r="H48">
        <v>1</v>
      </c>
      <c r="I48" t="s">
        <v>42</v>
      </c>
      <c r="J48" t="s">
        <v>43</v>
      </c>
      <c r="K48" t="s">
        <v>131</v>
      </c>
      <c r="L48">
        <v>32.874136</v>
      </c>
      <c r="M48">
        <v>-117.248575</v>
      </c>
      <c r="N48">
        <v>100</v>
      </c>
      <c r="O48" s="2" t="s">
        <v>58</v>
      </c>
      <c r="P48" s="2" t="s">
        <v>59</v>
      </c>
      <c r="Q48" t="s">
        <v>45</v>
      </c>
      <c r="R48" t="s">
        <v>45</v>
      </c>
      <c r="S48" s="2" t="s">
        <v>124</v>
      </c>
      <c r="T48" s="2" t="s">
        <v>47</v>
      </c>
      <c r="U48" s="2" t="s">
        <v>47</v>
      </c>
      <c r="V48" s="2" t="s">
        <v>45</v>
      </c>
      <c r="W48" s="2" t="s">
        <v>47</v>
      </c>
      <c r="X48" s="2" t="s">
        <v>45</v>
      </c>
      <c r="Y48" s="4">
        <v>0</v>
      </c>
      <c r="Z48" s="2" t="s">
        <v>46</v>
      </c>
      <c r="AA48" s="2" t="s">
        <v>132</v>
      </c>
      <c r="AB48" s="3">
        <v>4</v>
      </c>
      <c r="AC48" s="7">
        <v>1.8333333333333299</v>
      </c>
      <c r="AD48" s="7">
        <v>6</v>
      </c>
      <c r="AE48" s="7">
        <v>1.16904519445001</v>
      </c>
      <c r="AF48" s="3">
        <f t="shared" si="2"/>
        <v>0.47726070210921095</v>
      </c>
      <c r="AG48" s="3">
        <v>1.8333333333333299</v>
      </c>
      <c r="AH48" s="3">
        <v>6</v>
      </c>
      <c r="AI48" s="3">
        <v>1.16904519445001</v>
      </c>
      <c r="AJ48" s="3">
        <v>0.47726070210921095</v>
      </c>
      <c r="AK48" t="s">
        <v>48</v>
      </c>
      <c r="AL48" t="s">
        <v>157</v>
      </c>
      <c r="AM48" t="s">
        <v>50</v>
      </c>
      <c r="AN48" t="s">
        <v>45</v>
      </c>
      <c r="AO48" t="s">
        <v>45</v>
      </c>
      <c r="AP48" t="s">
        <v>45</v>
      </c>
      <c r="AQ48" t="s">
        <v>158</v>
      </c>
      <c r="AR48" t="s">
        <v>159</v>
      </c>
      <c r="AS48" t="s">
        <v>45</v>
      </c>
      <c r="AT48" t="s">
        <v>45</v>
      </c>
      <c r="AU48" t="s">
        <v>45</v>
      </c>
      <c r="AV48" t="s">
        <v>45</v>
      </c>
      <c r="AW48" t="s">
        <v>45</v>
      </c>
      <c r="AX48" t="s">
        <v>53</v>
      </c>
      <c r="AY48" t="s">
        <v>53</v>
      </c>
      <c r="AZ48" t="s">
        <v>54</v>
      </c>
      <c r="BA48">
        <v>1</v>
      </c>
      <c r="BB48">
        <v>1</v>
      </c>
      <c r="BC48">
        <v>1</v>
      </c>
      <c r="BD48">
        <f t="shared" si="1"/>
        <v>3</v>
      </c>
      <c r="BE48" t="s">
        <v>160</v>
      </c>
      <c r="BF48" s="2" t="s">
        <v>45</v>
      </c>
      <c r="BG48" s="2" t="s">
        <v>45</v>
      </c>
    </row>
    <row r="49" spans="1:59" x14ac:dyDescent="0.3">
      <c r="A49" t="s">
        <v>129</v>
      </c>
      <c r="B49">
        <v>2018</v>
      </c>
      <c r="C49">
        <v>2</v>
      </c>
      <c r="D49" t="s">
        <v>135</v>
      </c>
      <c r="E49">
        <v>2012</v>
      </c>
      <c r="F49">
        <v>2012</v>
      </c>
      <c r="G49">
        <v>1</v>
      </c>
      <c r="H49">
        <v>1</v>
      </c>
      <c r="I49" t="s">
        <v>42</v>
      </c>
      <c r="J49" t="s">
        <v>43</v>
      </c>
      <c r="K49" t="s">
        <v>131</v>
      </c>
      <c r="L49">
        <v>32.874136</v>
      </c>
      <c r="M49">
        <v>-117.248575</v>
      </c>
      <c r="N49">
        <v>100</v>
      </c>
      <c r="O49" s="2" t="s">
        <v>58</v>
      </c>
      <c r="P49" s="2" t="s">
        <v>59</v>
      </c>
      <c r="Q49" t="s">
        <v>45</v>
      </c>
      <c r="R49" t="s">
        <v>45</v>
      </c>
      <c r="S49" s="2" t="s">
        <v>124</v>
      </c>
      <c r="T49" s="2" t="s">
        <v>47</v>
      </c>
      <c r="U49" s="2" t="s">
        <v>47</v>
      </c>
      <c r="V49" s="2" t="s">
        <v>45</v>
      </c>
      <c r="W49" s="2" t="s">
        <v>47</v>
      </c>
      <c r="X49" s="2" t="s">
        <v>45</v>
      </c>
      <c r="Y49" s="4">
        <v>20</v>
      </c>
      <c r="Z49" s="2" t="s">
        <v>46</v>
      </c>
      <c r="AA49" s="2" t="s">
        <v>132</v>
      </c>
      <c r="AB49" s="3">
        <v>4</v>
      </c>
      <c r="AC49" s="7">
        <v>1.5</v>
      </c>
      <c r="AD49" s="7">
        <v>2</v>
      </c>
      <c r="AE49" s="7">
        <v>0.70710678118654802</v>
      </c>
      <c r="AF49" s="3">
        <f t="shared" si="2"/>
        <v>0.50000000000000033</v>
      </c>
      <c r="AG49" s="3">
        <v>1.8333333333333299</v>
      </c>
      <c r="AH49" s="3">
        <v>6</v>
      </c>
      <c r="AI49" s="3">
        <v>1.16904519445001</v>
      </c>
      <c r="AJ49" s="3">
        <v>0.47726070210921095</v>
      </c>
      <c r="AK49" t="s">
        <v>48</v>
      </c>
      <c r="AL49" t="s">
        <v>157</v>
      </c>
      <c r="AM49" t="s">
        <v>50</v>
      </c>
      <c r="AN49" t="s">
        <v>45</v>
      </c>
      <c r="AO49" t="s">
        <v>45</v>
      </c>
      <c r="AP49" t="s">
        <v>45</v>
      </c>
      <c r="AQ49" t="s">
        <v>158</v>
      </c>
      <c r="AR49" t="s">
        <v>159</v>
      </c>
      <c r="AS49" t="s">
        <v>45</v>
      </c>
      <c r="AT49" t="s">
        <v>45</v>
      </c>
      <c r="AU49" t="s">
        <v>45</v>
      </c>
      <c r="AV49" t="s">
        <v>45</v>
      </c>
      <c r="AW49" t="s">
        <v>45</v>
      </c>
      <c r="AX49" t="s">
        <v>53</v>
      </c>
      <c r="AY49" t="s">
        <v>53</v>
      </c>
      <c r="AZ49" t="s">
        <v>54</v>
      </c>
      <c r="BA49">
        <v>1</v>
      </c>
      <c r="BB49">
        <v>1</v>
      </c>
      <c r="BC49">
        <v>1</v>
      </c>
      <c r="BD49">
        <f t="shared" si="1"/>
        <v>3</v>
      </c>
      <c r="BE49" t="s">
        <v>160</v>
      </c>
      <c r="BF49" s="2" t="s">
        <v>45</v>
      </c>
      <c r="BG49" s="2" t="s">
        <v>45</v>
      </c>
    </row>
    <row r="50" spans="1:59" x14ac:dyDescent="0.3">
      <c r="A50" t="s">
        <v>129</v>
      </c>
      <c r="B50">
        <v>2018</v>
      </c>
      <c r="C50">
        <v>3</v>
      </c>
      <c r="D50" t="s">
        <v>136</v>
      </c>
      <c r="E50">
        <v>2012</v>
      </c>
      <c r="F50">
        <v>2012</v>
      </c>
      <c r="G50">
        <v>1</v>
      </c>
      <c r="H50">
        <v>1</v>
      </c>
      <c r="I50" t="s">
        <v>42</v>
      </c>
      <c r="J50" t="s">
        <v>43</v>
      </c>
      <c r="K50" t="s">
        <v>137</v>
      </c>
      <c r="L50">
        <v>34.065024999999999</v>
      </c>
      <c r="M50">
        <v>-118.986897</v>
      </c>
      <c r="N50">
        <v>100</v>
      </c>
      <c r="O50" s="2" t="s">
        <v>58</v>
      </c>
      <c r="P50" t="s">
        <v>138</v>
      </c>
      <c r="Q50" t="s">
        <v>45</v>
      </c>
      <c r="R50" t="s">
        <v>45</v>
      </c>
      <c r="S50" t="s">
        <v>126</v>
      </c>
      <c r="T50" s="2" t="s">
        <v>47</v>
      </c>
      <c r="U50" s="2" t="s">
        <v>47</v>
      </c>
      <c r="V50" s="2" t="s">
        <v>45</v>
      </c>
      <c r="W50" s="2" t="s">
        <v>47</v>
      </c>
      <c r="X50" s="2" t="s">
        <v>45</v>
      </c>
      <c r="Y50" s="4">
        <v>0</v>
      </c>
      <c r="Z50" s="2" t="s">
        <v>46</v>
      </c>
      <c r="AA50" s="2" t="s">
        <v>132</v>
      </c>
      <c r="AB50" s="3">
        <v>4</v>
      </c>
      <c r="AC50" s="7">
        <v>2</v>
      </c>
      <c r="AD50" s="7">
        <v>5</v>
      </c>
      <c r="AE50" s="7">
        <v>1</v>
      </c>
      <c r="AF50" s="3">
        <f t="shared" si="2"/>
        <v>0.44721359549995793</v>
      </c>
      <c r="AG50" s="3">
        <v>2</v>
      </c>
      <c r="AH50" s="3">
        <v>5</v>
      </c>
      <c r="AI50" s="3">
        <v>1</v>
      </c>
      <c r="AJ50" s="3">
        <v>0.44721359549995793</v>
      </c>
      <c r="AK50" t="s">
        <v>48</v>
      </c>
      <c r="AL50" t="s">
        <v>157</v>
      </c>
      <c r="AM50" t="s">
        <v>50</v>
      </c>
      <c r="AN50" t="s">
        <v>45</v>
      </c>
      <c r="AO50" t="s">
        <v>45</v>
      </c>
      <c r="AP50" t="s">
        <v>45</v>
      </c>
      <c r="AQ50" t="s">
        <v>158</v>
      </c>
      <c r="AR50" t="s">
        <v>159</v>
      </c>
      <c r="AS50" t="s">
        <v>45</v>
      </c>
      <c r="AT50" t="s">
        <v>45</v>
      </c>
      <c r="AU50" t="s">
        <v>45</v>
      </c>
      <c r="AV50" t="s">
        <v>45</v>
      </c>
      <c r="AW50" t="s">
        <v>45</v>
      </c>
      <c r="AX50" t="s">
        <v>53</v>
      </c>
      <c r="AY50" t="s">
        <v>53</v>
      </c>
      <c r="AZ50" t="s">
        <v>54</v>
      </c>
      <c r="BA50">
        <v>1</v>
      </c>
      <c r="BB50">
        <v>1</v>
      </c>
      <c r="BC50">
        <v>1</v>
      </c>
      <c r="BD50">
        <f t="shared" si="1"/>
        <v>3</v>
      </c>
      <c r="BE50" t="s">
        <v>160</v>
      </c>
      <c r="BF50" s="2" t="s">
        <v>45</v>
      </c>
      <c r="BG50" s="2" t="s">
        <v>45</v>
      </c>
    </row>
    <row r="51" spans="1:59" x14ac:dyDescent="0.3">
      <c r="A51" t="s">
        <v>129</v>
      </c>
      <c r="B51">
        <v>2018</v>
      </c>
      <c r="C51">
        <v>3</v>
      </c>
      <c r="D51" t="s">
        <v>136</v>
      </c>
      <c r="E51">
        <v>2012</v>
      </c>
      <c r="F51">
        <v>2012</v>
      </c>
      <c r="G51">
        <v>1</v>
      </c>
      <c r="H51">
        <v>1</v>
      </c>
      <c r="I51" t="s">
        <v>42</v>
      </c>
      <c r="J51" t="s">
        <v>43</v>
      </c>
      <c r="K51" t="s">
        <v>137</v>
      </c>
      <c r="L51">
        <v>34.065024999999999</v>
      </c>
      <c r="M51">
        <v>-118.986897</v>
      </c>
      <c r="N51">
        <v>100</v>
      </c>
      <c r="O51" s="2" t="s">
        <v>58</v>
      </c>
      <c r="P51" t="s">
        <v>138</v>
      </c>
      <c r="Q51" t="s">
        <v>45</v>
      </c>
      <c r="R51" t="s">
        <v>45</v>
      </c>
      <c r="S51" t="s">
        <v>126</v>
      </c>
      <c r="T51" s="2" t="s">
        <v>47</v>
      </c>
      <c r="U51" s="2" t="s">
        <v>47</v>
      </c>
      <c r="V51" s="2" t="s">
        <v>45</v>
      </c>
      <c r="W51" s="2" t="s">
        <v>47</v>
      </c>
      <c r="X51" s="2" t="s">
        <v>45</v>
      </c>
      <c r="Y51" s="4">
        <v>20</v>
      </c>
      <c r="Z51" s="2" t="s">
        <v>46</v>
      </c>
      <c r="AA51" s="2" t="s">
        <v>132</v>
      </c>
      <c r="AB51" s="3">
        <v>4</v>
      </c>
      <c r="AC51" s="7">
        <v>1.6666666666666701</v>
      </c>
      <c r="AD51" s="7">
        <v>9</v>
      </c>
      <c r="AE51" s="7">
        <v>0.70710678118654802</v>
      </c>
      <c r="AF51" s="3">
        <f t="shared" si="2"/>
        <v>0.23570226039551601</v>
      </c>
      <c r="AG51" s="3">
        <v>2</v>
      </c>
      <c r="AH51" s="3">
        <v>5</v>
      </c>
      <c r="AI51" s="3">
        <v>1</v>
      </c>
      <c r="AJ51" s="3">
        <v>0.44721359549995793</v>
      </c>
      <c r="AK51" t="s">
        <v>48</v>
      </c>
      <c r="AL51" t="s">
        <v>157</v>
      </c>
      <c r="AM51" t="s">
        <v>50</v>
      </c>
      <c r="AN51" t="s">
        <v>45</v>
      </c>
      <c r="AO51" t="s">
        <v>45</v>
      </c>
      <c r="AP51" t="s">
        <v>45</v>
      </c>
      <c r="AQ51" t="s">
        <v>158</v>
      </c>
      <c r="AR51" t="s">
        <v>159</v>
      </c>
      <c r="AS51" t="s">
        <v>45</v>
      </c>
      <c r="AT51" t="s">
        <v>45</v>
      </c>
      <c r="AU51" t="s">
        <v>45</v>
      </c>
      <c r="AV51" t="s">
        <v>45</v>
      </c>
      <c r="AW51" t="s">
        <v>45</v>
      </c>
      <c r="AX51" t="s">
        <v>53</v>
      </c>
      <c r="AY51" t="s">
        <v>53</v>
      </c>
      <c r="AZ51" t="s">
        <v>54</v>
      </c>
      <c r="BA51">
        <v>1</v>
      </c>
      <c r="BB51">
        <v>1</v>
      </c>
      <c r="BC51">
        <v>1</v>
      </c>
      <c r="BD51">
        <f t="shared" si="1"/>
        <v>3</v>
      </c>
      <c r="BE51" t="s">
        <v>160</v>
      </c>
      <c r="BF51" s="2" t="s">
        <v>45</v>
      </c>
      <c r="BG51" s="2" t="s">
        <v>45</v>
      </c>
    </row>
    <row r="52" spans="1:59" x14ac:dyDescent="0.3">
      <c r="A52" t="s">
        <v>129</v>
      </c>
      <c r="B52">
        <v>2018</v>
      </c>
      <c r="C52">
        <v>3</v>
      </c>
      <c r="D52" t="s">
        <v>141</v>
      </c>
      <c r="E52">
        <v>2012</v>
      </c>
      <c r="F52">
        <v>2012</v>
      </c>
      <c r="G52">
        <v>1</v>
      </c>
      <c r="H52">
        <v>1</v>
      </c>
      <c r="I52" t="s">
        <v>42</v>
      </c>
      <c r="J52" t="s">
        <v>43</v>
      </c>
      <c r="K52" t="s">
        <v>137</v>
      </c>
      <c r="L52">
        <v>34.065024999999999</v>
      </c>
      <c r="M52">
        <v>-118.986897</v>
      </c>
      <c r="N52">
        <v>100</v>
      </c>
      <c r="O52" s="2" t="s">
        <v>58</v>
      </c>
      <c r="P52" t="s">
        <v>59</v>
      </c>
      <c r="Q52" t="s">
        <v>45</v>
      </c>
      <c r="R52" t="s">
        <v>45</v>
      </c>
      <c r="S52" s="2" t="s">
        <v>125</v>
      </c>
      <c r="T52" s="2" t="s">
        <v>47</v>
      </c>
      <c r="U52" s="2" t="s">
        <v>47</v>
      </c>
      <c r="V52" s="2" t="s">
        <v>45</v>
      </c>
      <c r="W52" s="2" t="s">
        <v>47</v>
      </c>
      <c r="X52" s="2" t="s">
        <v>45</v>
      </c>
      <c r="Y52" s="4">
        <v>0</v>
      </c>
      <c r="Z52" s="2" t="s">
        <v>46</v>
      </c>
      <c r="AA52" s="2" t="s">
        <v>132</v>
      </c>
      <c r="AB52" s="3">
        <v>4</v>
      </c>
      <c r="AC52" s="7">
        <v>2.2000000000000002</v>
      </c>
      <c r="AD52" s="7">
        <v>15</v>
      </c>
      <c r="AE52" s="7">
        <v>1.61245154965971</v>
      </c>
      <c r="AF52" s="3">
        <f t="shared" si="2"/>
        <v>0.41633319989322654</v>
      </c>
      <c r="AG52" s="3">
        <v>2.2000000000000002</v>
      </c>
      <c r="AH52" s="3">
        <v>15</v>
      </c>
      <c r="AI52" s="3">
        <v>1.61245154965971</v>
      </c>
      <c r="AJ52" s="3">
        <v>0.41633319989322654</v>
      </c>
      <c r="AK52" t="s">
        <v>48</v>
      </c>
      <c r="AL52" t="s">
        <v>157</v>
      </c>
      <c r="AM52" t="s">
        <v>50</v>
      </c>
      <c r="AN52" t="s">
        <v>45</v>
      </c>
      <c r="AO52" t="s">
        <v>45</v>
      </c>
      <c r="AP52" t="s">
        <v>45</v>
      </c>
      <c r="AQ52" t="s">
        <v>158</v>
      </c>
      <c r="AR52" t="s">
        <v>159</v>
      </c>
      <c r="AS52" t="s">
        <v>45</v>
      </c>
      <c r="AT52" t="s">
        <v>45</v>
      </c>
      <c r="AU52" t="s">
        <v>45</v>
      </c>
      <c r="AV52" t="s">
        <v>45</v>
      </c>
      <c r="AW52" t="s">
        <v>45</v>
      </c>
      <c r="AX52" t="s">
        <v>53</v>
      </c>
      <c r="AY52" t="s">
        <v>53</v>
      </c>
      <c r="AZ52" t="s">
        <v>54</v>
      </c>
      <c r="BA52">
        <v>1</v>
      </c>
      <c r="BB52">
        <v>1</v>
      </c>
      <c r="BC52">
        <v>1</v>
      </c>
      <c r="BD52">
        <f t="shared" si="1"/>
        <v>3</v>
      </c>
      <c r="BE52" t="s">
        <v>160</v>
      </c>
      <c r="BF52" s="2" t="s">
        <v>45</v>
      </c>
      <c r="BG52" s="2" t="s">
        <v>45</v>
      </c>
    </row>
    <row r="53" spans="1:59" x14ac:dyDescent="0.3">
      <c r="A53" t="s">
        <v>129</v>
      </c>
      <c r="B53">
        <v>2018</v>
      </c>
      <c r="C53">
        <v>3</v>
      </c>
      <c r="D53" t="s">
        <v>141</v>
      </c>
      <c r="E53">
        <v>2012</v>
      </c>
      <c r="F53">
        <v>2012</v>
      </c>
      <c r="G53">
        <v>1</v>
      </c>
      <c r="H53">
        <v>1</v>
      </c>
      <c r="I53" t="s">
        <v>42</v>
      </c>
      <c r="J53" t="s">
        <v>43</v>
      </c>
      <c r="K53" t="s">
        <v>137</v>
      </c>
      <c r="L53">
        <v>34.065024999999999</v>
      </c>
      <c r="M53">
        <v>-118.986897</v>
      </c>
      <c r="N53">
        <v>100</v>
      </c>
      <c r="O53" s="2" t="s">
        <v>58</v>
      </c>
      <c r="P53" t="s">
        <v>59</v>
      </c>
      <c r="Q53" t="s">
        <v>45</v>
      </c>
      <c r="R53" t="s">
        <v>45</v>
      </c>
      <c r="S53" s="2" t="s">
        <v>125</v>
      </c>
      <c r="T53" s="2" t="s">
        <v>47</v>
      </c>
      <c r="U53" s="2" t="s">
        <v>47</v>
      </c>
      <c r="V53" s="2" t="s">
        <v>45</v>
      </c>
      <c r="W53" s="2" t="s">
        <v>47</v>
      </c>
      <c r="X53" s="2" t="s">
        <v>45</v>
      </c>
      <c r="Y53" s="4">
        <v>20</v>
      </c>
      <c r="Z53" s="2" t="s">
        <v>46</v>
      </c>
      <c r="AA53" s="2" t="s">
        <v>132</v>
      </c>
      <c r="AB53" s="3">
        <v>4</v>
      </c>
      <c r="AC53" s="7">
        <v>3.2307692307692299</v>
      </c>
      <c r="AD53" s="7">
        <v>13</v>
      </c>
      <c r="AE53" s="7">
        <v>2.0878156908535699</v>
      </c>
      <c r="AF53" s="3">
        <f t="shared" si="2"/>
        <v>0.57905588669929375</v>
      </c>
      <c r="AG53" s="3">
        <v>2.2000000000000002</v>
      </c>
      <c r="AH53" s="3">
        <v>15</v>
      </c>
      <c r="AI53" s="3">
        <v>1.61245154965971</v>
      </c>
      <c r="AJ53" s="3">
        <v>0.41633319989322654</v>
      </c>
      <c r="AK53" t="s">
        <v>48</v>
      </c>
      <c r="AL53" t="s">
        <v>157</v>
      </c>
      <c r="AM53" t="s">
        <v>50</v>
      </c>
      <c r="AN53" t="s">
        <v>45</v>
      </c>
      <c r="AO53" t="s">
        <v>45</v>
      </c>
      <c r="AP53" t="s">
        <v>45</v>
      </c>
      <c r="AQ53" t="s">
        <v>158</v>
      </c>
      <c r="AR53" t="s">
        <v>159</v>
      </c>
      <c r="AS53" t="s">
        <v>45</v>
      </c>
      <c r="AT53" t="s">
        <v>45</v>
      </c>
      <c r="AU53" t="s">
        <v>45</v>
      </c>
      <c r="AV53" t="s">
        <v>45</v>
      </c>
      <c r="AW53" t="s">
        <v>45</v>
      </c>
      <c r="AX53" t="s">
        <v>53</v>
      </c>
      <c r="AY53" t="s">
        <v>53</v>
      </c>
      <c r="AZ53" t="s">
        <v>54</v>
      </c>
      <c r="BA53">
        <v>1</v>
      </c>
      <c r="BB53">
        <v>1</v>
      </c>
      <c r="BC53">
        <v>1</v>
      </c>
      <c r="BD53">
        <f t="shared" si="1"/>
        <v>3</v>
      </c>
      <c r="BE53" t="s">
        <v>160</v>
      </c>
      <c r="BF53" s="2" t="s">
        <v>45</v>
      </c>
      <c r="BG53" s="2" t="s">
        <v>45</v>
      </c>
    </row>
    <row r="54" spans="1:59" x14ac:dyDescent="0.3">
      <c r="A54" t="s">
        <v>129</v>
      </c>
      <c r="B54">
        <v>2018</v>
      </c>
      <c r="C54">
        <v>3</v>
      </c>
      <c r="D54" t="s">
        <v>142</v>
      </c>
      <c r="E54">
        <v>2012</v>
      </c>
      <c r="F54">
        <v>2012</v>
      </c>
      <c r="G54">
        <v>1</v>
      </c>
      <c r="H54">
        <v>1</v>
      </c>
      <c r="I54" t="s">
        <v>42</v>
      </c>
      <c r="J54" t="s">
        <v>43</v>
      </c>
      <c r="K54" t="s">
        <v>137</v>
      </c>
      <c r="L54">
        <v>34.065024999999999</v>
      </c>
      <c r="M54">
        <v>-118.986897</v>
      </c>
      <c r="N54">
        <v>100</v>
      </c>
      <c r="O54" s="2" t="s">
        <v>58</v>
      </c>
      <c r="P54" t="s">
        <v>59</v>
      </c>
      <c r="Q54" t="s">
        <v>45</v>
      </c>
      <c r="R54" t="s">
        <v>45</v>
      </c>
      <c r="S54" t="s">
        <v>127</v>
      </c>
      <c r="T54" s="2" t="s">
        <v>47</v>
      </c>
      <c r="U54" s="2" t="s">
        <v>47</v>
      </c>
      <c r="V54" s="2" t="s">
        <v>45</v>
      </c>
      <c r="W54" s="2" t="s">
        <v>47</v>
      </c>
      <c r="X54" s="2" t="s">
        <v>45</v>
      </c>
      <c r="Y54" s="4">
        <v>0</v>
      </c>
      <c r="Z54" s="2" t="s">
        <v>46</v>
      </c>
      <c r="AA54" s="2" t="s">
        <v>132</v>
      </c>
      <c r="AB54" s="3">
        <v>4</v>
      </c>
      <c r="AC54" s="7">
        <v>1</v>
      </c>
      <c r="AD54" s="7">
        <v>5</v>
      </c>
      <c r="AE54" s="7">
        <v>0</v>
      </c>
      <c r="AF54" s="3">
        <f t="shared" si="2"/>
        <v>0</v>
      </c>
      <c r="AG54" s="3">
        <v>1</v>
      </c>
      <c r="AH54" s="3">
        <v>5</v>
      </c>
      <c r="AI54" s="3">
        <v>0</v>
      </c>
      <c r="AJ54" s="3">
        <v>0</v>
      </c>
      <c r="AK54" t="s">
        <v>48</v>
      </c>
      <c r="AL54" t="s">
        <v>157</v>
      </c>
      <c r="AM54" t="s">
        <v>50</v>
      </c>
      <c r="AN54">
        <v>1</v>
      </c>
      <c r="AO54">
        <v>1</v>
      </c>
      <c r="AP54" t="s">
        <v>45</v>
      </c>
      <c r="AQ54" t="s">
        <v>158</v>
      </c>
      <c r="AR54" t="s">
        <v>159</v>
      </c>
      <c r="AS54" t="s">
        <v>45</v>
      </c>
      <c r="AT54" t="s">
        <v>45</v>
      </c>
      <c r="AU54" t="s">
        <v>45</v>
      </c>
      <c r="AV54" t="s">
        <v>45</v>
      </c>
      <c r="AW54" t="s">
        <v>45</v>
      </c>
      <c r="AX54" t="s">
        <v>53</v>
      </c>
      <c r="AY54" t="s">
        <v>53</v>
      </c>
      <c r="AZ54" t="s">
        <v>54</v>
      </c>
      <c r="BA54">
        <v>1</v>
      </c>
      <c r="BB54">
        <v>1</v>
      </c>
      <c r="BC54">
        <v>1</v>
      </c>
      <c r="BD54">
        <f t="shared" si="1"/>
        <v>3</v>
      </c>
      <c r="BE54" t="s">
        <v>160</v>
      </c>
      <c r="BF54" s="2" t="s">
        <v>45</v>
      </c>
      <c r="BG54" s="2" t="s">
        <v>45</v>
      </c>
    </row>
    <row r="55" spans="1:59" x14ac:dyDescent="0.3">
      <c r="A55" t="s">
        <v>129</v>
      </c>
      <c r="B55">
        <v>2018</v>
      </c>
      <c r="C55">
        <v>3</v>
      </c>
      <c r="D55" t="s">
        <v>142</v>
      </c>
      <c r="E55">
        <v>2012</v>
      </c>
      <c r="F55">
        <v>2012</v>
      </c>
      <c r="G55">
        <v>1</v>
      </c>
      <c r="H55">
        <v>1</v>
      </c>
      <c r="I55" t="s">
        <v>42</v>
      </c>
      <c r="J55" t="s">
        <v>43</v>
      </c>
      <c r="K55" t="s">
        <v>137</v>
      </c>
      <c r="L55">
        <v>34.065024999999999</v>
      </c>
      <c r="M55">
        <v>-118.986897</v>
      </c>
      <c r="N55">
        <v>100</v>
      </c>
      <c r="O55" s="2" t="s">
        <v>58</v>
      </c>
      <c r="P55" t="s">
        <v>59</v>
      </c>
      <c r="Q55" t="s">
        <v>45</v>
      </c>
      <c r="R55" t="s">
        <v>45</v>
      </c>
      <c r="S55" t="s">
        <v>127</v>
      </c>
      <c r="T55" s="2" t="s">
        <v>47</v>
      </c>
      <c r="U55" s="2" t="s">
        <v>47</v>
      </c>
      <c r="V55" s="2" t="s">
        <v>45</v>
      </c>
      <c r="W55" s="2" t="s">
        <v>47</v>
      </c>
      <c r="X55" s="2" t="s">
        <v>45</v>
      </c>
      <c r="Y55" s="4">
        <v>20</v>
      </c>
      <c r="Z55" s="2" t="s">
        <v>46</v>
      </c>
      <c r="AA55" s="2" t="s">
        <v>132</v>
      </c>
      <c r="AB55" s="3">
        <v>4</v>
      </c>
      <c r="AC55" s="7">
        <v>1.8</v>
      </c>
      <c r="AD55" s="7">
        <v>5</v>
      </c>
      <c r="AE55" s="7">
        <v>0.44721359549995798</v>
      </c>
      <c r="AF55" s="3">
        <f t="shared" si="2"/>
        <v>0.2</v>
      </c>
      <c r="AG55" s="3">
        <v>1</v>
      </c>
      <c r="AH55" s="3">
        <v>5</v>
      </c>
      <c r="AI55" s="3">
        <v>0</v>
      </c>
      <c r="AJ55" s="3">
        <v>0</v>
      </c>
      <c r="AK55" t="s">
        <v>48</v>
      </c>
      <c r="AL55" t="s">
        <v>157</v>
      </c>
      <c r="AM55" t="s">
        <v>50</v>
      </c>
      <c r="AN55" t="s">
        <v>45</v>
      </c>
      <c r="AO55" t="s">
        <v>45</v>
      </c>
      <c r="AP55" t="s">
        <v>45</v>
      </c>
      <c r="AQ55" t="s">
        <v>158</v>
      </c>
      <c r="AR55" t="s">
        <v>159</v>
      </c>
      <c r="AS55" t="s">
        <v>45</v>
      </c>
      <c r="AT55" t="s">
        <v>45</v>
      </c>
      <c r="AU55" t="s">
        <v>45</v>
      </c>
      <c r="AV55" t="s">
        <v>45</v>
      </c>
      <c r="AW55" t="s">
        <v>45</v>
      </c>
      <c r="AX55" t="s">
        <v>53</v>
      </c>
      <c r="AY55" t="s">
        <v>53</v>
      </c>
      <c r="AZ55" t="s">
        <v>54</v>
      </c>
      <c r="BA55">
        <v>1</v>
      </c>
      <c r="BB55">
        <v>1</v>
      </c>
      <c r="BC55">
        <v>1</v>
      </c>
      <c r="BD55">
        <f t="shared" si="1"/>
        <v>3</v>
      </c>
      <c r="BE55" t="s">
        <v>160</v>
      </c>
      <c r="BF55" s="2" t="s">
        <v>45</v>
      </c>
      <c r="BG55" s="2" t="s">
        <v>45</v>
      </c>
    </row>
    <row r="56" spans="1:59" x14ac:dyDescent="0.3">
      <c r="A56" t="s">
        <v>129</v>
      </c>
      <c r="B56">
        <v>2018</v>
      </c>
      <c r="C56">
        <v>3</v>
      </c>
      <c r="D56" t="s">
        <v>143</v>
      </c>
      <c r="E56">
        <v>2012</v>
      </c>
      <c r="F56">
        <v>2012</v>
      </c>
      <c r="G56">
        <v>1</v>
      </c>
      <c r="H56">
        <v>1</v>
      </c>
      <c r="I56" t="s">
        <v>42</v>
      </c>
      <c r="J56" t="s">
        <v>43</v>
      </c>
      <c r="K56" t="s">
        <v>137</v>
      </c>
      <c r="L56">
        <v>34.065024999999999</v>
      </c>
      <c r="M56">
        <v>-118.986897</v>
      </c>
      <c r="N56">
        <v>100</v>
      </c>
      <c r="O56" s="2" t="s">
        <v>58</v>
      </c>
      <c r="P56" t="s">
        <v>59</v>
      </c>
      <c r="Q56" t="s">
        <v>45</v>
      </c>
      <c r="R56" t="s">
        <v>45</v>
      </c>
      <c r="S56" t="s">
        <v>124</v>
      </c>
      <c r="T56" s="2" t="s">
        <v>47</v>
      </c>
      <c r="U56" s="2" t="s">
        <v>47</v>
      </c>
      <c r="V56" s="2" t="s">
        <v>45</v>
      </c>
      <c r="W56" s="2" t="s">
        <v>47</v>
      </c>
      <c r="X56" s="2" t="s">
        <v>45</v>
      </c>
      <c r="Y56" s="4">
        <v>0</v>
      </c>
      <c r="Z56" s="2" t="s">
        <v>46</v>
      </c>
      <c r="AA56" s="2" t="s">
        <v>132</v>
      </c>
      <c r="AB56" s="3">
        <v>4</v>
      </c>
      <c r="AC56" s="7">
        <v>1</v>
      </c>
      <c r="AD56" s="7">
        <v>4</v>
      </c>
      <c r="AE56" s="7">
        <v>0</v>
      </c>
      <c r="AF56" s="3">
        <f t="shared" si="2"/>
        <v>0</v>
      </c>
      <c r="AG56" s="3">
        <v>1</v>
      </c>
      <c r="AH56" s="3">
        <v>4</v>
      </c>
      <c r="AI56" s="3">
        <v>0</v>
      </c>
      <c r="AJ56" s="3">
        <v>0</v>
      </c>
      <c r="AK56" t="s">
        <v>48</v>
      </c>
      <c r="AL56" t="s">
        <v>157</v>
      </c>
      <c r="AM56" t="s">
        <v>50</v>
      </c>
      <c r="AN56">
        <v>1</v>
      </c>
      <c r="AO56">
        <v>1</v>
      </c>
      <c r="AP56" t="s">
        <v>45</v>
      </c>
      <c r="AQ56" t="s">
        <v>158</v>
      </c>
      <c r="AR56" t="s">
        <v>159</v>
      </c>
      <c r="AS56" t="s">
        <v>45</v>
      </c>
      <c r="AT56" t="s">
        <v>45</v>
      </c>
      <c r="AU56" t="s">
        <v>45</v>
      </c>
      <c r="AV56" t="s">
        <v>45</v>
      </c>
      <c r="AW56" t="s">
        <v>45</v>
      </c>
      <c r="AX56" t="s">
        <v>53</v>
      </c>
      <c r="AY56" t="s">
        <v>53</v>
      </c>
      <c r="AZ56" t="s">
        <v>54</v>
      </c>
      <c r="BA56">
        <v>1</v>
      </c>
      <c r="BB56">
        <v>1</v>
      </c>
      <c r="BC56">
        <v>1</v>
      </c>
      <c r="BD56">
        <f t="shared" si="1"/>
        <v>3</v>
      </c>
      <c r="BE56" t="s">
        <v>160</v>
      </c>
      <c r="BF56" s="2" t="s">
        <v>45</v>
      </c>
      <c r="BG56" s="2" t="s">
        <v>45</v>
      </c>
    </row>
    <row r="57" spans="1:59" x14ac:dyDescent="0.3">
      <c r="A57" t="s">
        <v>129</v>
      </c>
      <c r="B57">
        <v>2018</v>
      </c>
      <c r="C57">
        <v>3</v>
      </c>
      <c r="D57" t="s">
        <v>143</v>
      </c>
      <c r="E57">
        <v>2012</v>
      </c>
      <c r="F57">
        <v>2012</v>
      </c>
      <c r="G57">
        <v>1</v>
      </c>
      <c r="H57">
        <v>1</v>
      </c>
      <c r="I57" t="s">
        <v>42</v>
      </c>
      <c r="J57" t="s">
        <v>43</v>
      </c>
      <c r="K57" t="s">
        <v>137</v>
      </c>
      <c r="L57">
        <v>34.065024999999999</v>
      </c>
      <c r="M57">
        <v>-118.986897</v>
      </c>
      <c r="N57">
        <v>100</v>
      </c>
      <c r="O57" s="2" t="s">
        <v>58</v>
      </c>
      <c r="P57" t="s">
        <v>59</v>
      </c>
      <c r="Q57" t="s">
        <v>45</v>
      </c>
      <c r="R57" t="s">
        <v>45</v>
      </c>
      <c r="S57" t="s">
        <v>124</v>
      </c>
      <c r="T57" s="2" t="s">
        <v>47</v>
      </c>
      <c r="U57" s="2" t="s">
        <v>47</v>
      </c>
      <c r="V57" s="2" t="s">
        <v>45</v>
      </c>
      <c r="W57" s="2" t="s">
        <v>47</v>
      </c>
      <c r="X57" s="2" t="s">
        <v>45</v>
      </c>
      <c r="Y57" s="4">
        <v>20</v>
      </c>
      <c r="Z57" s="2" t="s">
        <v>46</v>
      </c>
      <c r="AA57" s="2" t="s">
        <v>132</v>
      </c>
      <c r="AB57" s="3">
        <v>4</v>
      </c>
      <c r="AC57" s="7">
        <v>1.6666666666666701</v>
      </c>
      <c r="AD57" s="7">
        <v>6</v>
      </c>
      <c r="AE57" s="7">
        <v>1.2110601416390001</v>
      </c>
      <c r="AF57" s="3">
        <f t="shared" si="2"/>
        <v>0.49441323247304564</v>
      </c>
      <c r="AG57" s="3">
        <v>1</v>
      </c>
      <c r="AH57" s="3">
        <v>4</v>
      </c>
      <c r="AI57" s="3">
        <v>0</v>
      </c>
      <c r="AJ57" s="3">
        <v>0</v>
      </c>
      <c r="AK57" t="s">
        <v>48</v>
      </c>
      <c r="AL57" t="s">
        <v>157</v>
      </c>
      <c r="AM57" t="s">
        <v>50</v>
      </c>
      <c r="AN57" t="s">
        <v>45</v>
      </c>
      <c r="AO57" t="s">
        <v>45</v>
      </c>
      <c r="AP57" t="s">
        <v>45</v>
      </c>
      <c r="AQ57" t="s">
        <v>158</v>
      </c>
      <c r="AR57" t="s">
        <v>159</v>
      </c>
      <c r="AS57" t="s">
        <v>45</v>
      </c>
      <c r="AT57" t="s">
        <v>45</v>
      </c>
      <c r="AU57" t="s">
        <v>45</v>
      </c>
      <c r="AV57" t="s">
        <v>45</v>
      </c>
      <c r="AW57" t="s">
        <v>45</v>
      </c>
      <c r="AX57" t="s">
        <v>53</v>
      </c>
      <c r="AY57" t="s">
        <v>53</v>
      </c>
      <c r="AZ57" t="s">
        <v>54</v>
      </c>
      <c r="BA57">
        <v>1</v>
      </c>
      <c r="BB57">
        <v>1</v>
      </c>
      <c r="BC57">
        <v>1</v>
      </c>
      <c r="BD57">
        <f t="shared" si="1"/>
        <v>3</v>
      </c>
      <c r="BE57" t="s">
        <v>160</v>
      </c>
      <c r="BF57" s="2" t="s">
        <v>45</v>
      </c>
      <c r="BG57" s="2" t="s">
        <v>45</v>
      </c>
    </row>
    <row r="58" spans="1:59" x14ac:dyDescent="0.3">
      <c r="A58" t="s">
        <v>129</v>
      </c>
      <c r="B58">
        <v>2018</v>
      </c>
      <c r="C58">
        <v>4</v>
      </c>
      <c r="D58" t="s">
        <v>139</v>
      </c>
      <c r="E58">
        <v>2012</v>
      </c>
      <c r="F58">
        <v>2012</v>
      </c>
      <c r="G58">
        <v>1</v>
      </c>
      <c r="H58">
        <v>1</v>
      </c>
      <c r="I58" t="s">
        <v>42</v>
      </c>
      <c r="J58" t="s">
        <v>43</v>
      </c>
      <c r="K58" t="s">
        <v>140</v>
      </c>
      <c r="L58">
        <v>35.527755999999997</v>
      </c>
      <c r="M58">
        <v>-121.074028</v>
      </c>
      <c r="N58">
        <v>100</v>
      </c>
      <c r="O58" s="2" t="s">
        <v>58</v>
      </c>
      <c r="P58" t="s">
        <v>138</v>
      </c>
      <c r="Q58" t="s">
        <v>45</v>
      </c>
      <c r="R58" t="s">
        <v>45</v>
      </c>
      <c r="S58" t="s">
        <v>126</v>
      </c>
      <c r="T58" s="2" t="s">
        <v>47</v>
      </c>
      <c r="U58" s="2" t="s">
        <v>47</v>
      </c>
      <c r="V58" s="2" t="s">
        <v>45</v>
      </c>
      <c r="W58" s="2" t="s">
        <v>47</v>
      </c>
      <c r="X58" s="2" t="s">
        <v>45</v>
      </c>
      <c r="Y58" s="4">
        <v>0</v>
      </c>
      <c r="Z58" s="2" t="s">
        <v>46</v>
      </c>
      <c r="AA58" s="2" t="s">
        <v>132</v>
      </c>
      <c r="AB58" s="3">
        <v>4</v>
      </c>
      <c r="AC58" s="7">
        <v>1.6666666666666701</v>
      </c>
      <c r="AD58" s="7">
        <v>6</v>
      </c>
      <c r="AE58" s="7">
        <v>1.2110601416390001</v>
      </c>
      <c r="AF58" s="3">
        <f t="shared" si="2"/>
        <v>0.49441323247304564</v>
      </c>
      <c r="AG58" s="3">
        <v>1.6666666666666701</v>
      </c>
      <c r="AH58" s="3">
        <v>6</v>
      </c>
      <c r="AI58" s="3">
        <v>1.2110601416390001</v>
      </c>
      <c r="AJ58" s="3">
        <v>0.49441323247304564</v>
      </c>
      <c r="AK58" t="s">
        <v>48</v>
      </c>
      <c r="AL58" t="s">
        <v>157</v>
      </c>
      <c r="AM58" t="s">
        <v>50</v>
      </c>
      <c r="AN58" t="s">
        <v>45</v>
      </c>
      <c r="AO58" t="s">
        <v>45</v>
      </c>
      <c r="AP58" t="s">
        <v>45</v>
      </c>
      <c r="AQ58" t="s">
        <v>158</v>
      </c>
      <c r="AR58" t="s">
        <v>159</v>
      </c>
      <c r="AS58" t="s">
        <v>45</v>
      </c>
      <c r="AT58" t="s">
        <v>45</v>
      </c>
      <c r="AU58" t="s">
        <v>45</v>
      </c>
      <c r="AV58" t="s">
        <v>45</v>
      </c>
      <c r="AW58" t="s">
        <v>45</v>
      </c>
      <c r="AX58" t="s">
        <v>53</v>
      </c>
      <c r="AY58" t="s">
        <v>53</v>
      </c>
      <c r="AZ58" t="s">
        <v>54</v>
      </c>
      <c r="BA58">
        <v>1</v>
      </c>
      <c r="BB58">
        <v>1</v>
      </c>
      <c r="BC58">
        <v>1</v>
      </c>
      <c r="BD58">
        <f t="shared" si="1"/>
        <v>3</v>
      </c>
      <c r="BE58" t="s">
        <v>160</v>
      </c>
      <c r="BF58" s="2" t="s">
        <v>45</v>
      </c>
      <c r="BG58" s="2" t="s">
        <v>45</v>
      </c>
    </row>
    <row r="59" spans="1:59" x14ac:dyDescent="0.3">
      <c r="A59" t="s">
        <v>129</v>
      </c>
      <c r="B59">
        <v>2018</v>
      </c>
      <c r="C59">
        <v>4</v>
      </c>
      <c r="D59" t="s">
        <v>139</v>
      </c>
      <c r="E59">
        <v>2012</v>
      </c>
      <c r="F59">
        <v>2012</v>
      </c>
      <c r="G59">
        <v>1</v>
      </c>
      <c r="H59">
        <v>1</v>
      </c>
      <c r="I59" t="s">
        <v>42</v>
      </c>
      <c r="J59" t="s">
        <v>43</v>
      </c>
      <c r="K59" t="s">
        <v>140</v>
      </c>
      <c r="L59">
        <v>35.527755999999997</v>
      </c>
      <c r="M59">
        <v>-121.074028</v>
      </c>
      <c r="N59">
        <v>100</v>
      </c>
      <c r="O59" s="2" t="s">
        <v>58</v>
      </c>
      <c r="P59" t="s">
        <v>138</v>
      </c>
      <c r="Q59" t="s">
        <v>45</v>
      </c>
      <c r="R59" t="s">
        <v>45</v>
      </c>
      <c r="S59" t="s">
        <v>126</v>
      </c>
      <c r="T59" s="2" t="s">
        <v>47</v>
      </c>
      <c r="U59" s="2" t="s">
        <v>47</v>
      </c>
      <c r="V59" s="2" t="s">
        <v>45</v>
      </c>
      <c r="W59" s="2" t="s">
        <v>47</v>
      </c>
      <c r="X59" s="2" t="s">
        <v>45</v>
      </c>
      <c r="Y59" s="4">
        <v>20</v>
      </c>
      <c r="Z59" s="2" t="s">
        <v>46</v>
      </c>
      <c r="AA59" s="2" t="s">
        <v>132</v>
      </c>
      <c r="AB59" s="3">
        <v>4</v>
      </c>
      <c r="AC59" s="7">
        <v>2.5</v>
      </c>
      <c r="AD59" s="7">
        <v>6</v>
      </c>
      <c r="AE59" s="7">
        <v>1.7606816861659</v>
      </c>
      <c r="AF59" s="3">
        <f t="shared" si="2"/>
        <v>0.71879528842826057</v>
      </c>
      <c r="AG59" s="3">
        <v>1.6666666666666701</v>
      </c>
      <c r="AH59" s="3">
        <v>6</v>
      </c>
      <c r="AI59" s="3">
        <v>1.2110601416390001</v>
      </c>
      <c r="AJ59" s="3">
        <v>0.49441323247304564</v>
      </c>
      <c r="AK59" t="s">
        <v>48</v>
      </c>
      <c r="AL59" t="s">
        <v>157</v>
      </c>
      <c r="AM59" t="s">
        <v>50</v>
      </c>
      <c r="AN59" t="s">
        <v>45</v>
      </c>
      <c r="AO59" t="s">
        <v>45</v>
      </c>
      <c r="AP59" t="s">
        <v>45</v>
      </c>
      <c r="AQ59" t="s">
        <v>158</v>
      </c>
      <c r="AR59" t="s">
        <v>159</v>
      </c>
      <c r="AS59" t="s">
        <v>45</v>
      </c>
      <c r="AT59" t="s">
        <v>45</v>
      </c>
      <c r="AU59" t="s">
        <v>45</v>
      </c>
      <c r="AV59" t="s">
        <v>45</v>
      </c>
      <c r="AW59" t="s">
        <v>45</v>
      </c>
      <c r="AX59" t="s">
        <v>53</v>
      </c>
      <c r="AY59" t="s">
        <v>53</v>
      </c>
      <c r="AZ59" t="s">
        <v>54</v>
      </c>
      <c r="BA59">
        <v>1</v>
      </c>
      <c r="BB59">
        <v>1</v>
      </c>
      <c r="BC59">
        <v>1</v>
      </c>
      <c r="BD59">
        <f t="shared" si="1"/>
        <v>3</v>
      </c>
      <c r="BE59" t="s">
        <v>160</v>
      </c>
      <c r="BF59" s="2" t="s">
        <v>45</v>
      </c>
      <c r="BG59" s="2" t="s">
        <v>45</v>
      </c>
    </row>
    <row r="60" spans="1:59" x14ac:dyDescent="0.3">
      <c r="A60" t="s">
        <v>129</v>
      </c>
      <c r="B60">
        <v>2018</v>
      </c>
      <c r="C60">
        <v>4</v>
      </c>
      <c r="D60" t="s">
        <v>144</v>
      </c>
      <c r="E60">
        <v>2012</v>
      </c>
      <c r="F60">
        <v>2012</v>
      </c>
      <c r="G60">
        <v>1</v>
      </c>
      <c r="H60">
        <v>1</v>
      </c>
      <c r="I60" t="s">
        <v>42</v>
      </c>
      <c r="J60" t="s">
        <v>43</v>
      </c>
      <c r="K60" t="s">
        <v>140</v>
      </c>
      <c r="L60">
        <v>35.527755999999997</v>
      </c>
      <c r="M60">
        <v>-121.074028</v>
      </c>
      <c r="N60">
        <v>100</v>
      </c>
      <c r="O60" s="2" t="s">
        <v>58</v>
      </c>
      <c r="P60" t="s">
        <v>59</v>
      </c>
      <c r="Q60" t="s">
        <v>45</v>
      </c>
      <c r="R60" t="s">
        <v>45</v>
      </c>
      <c r="S60" s="2" t="s">
        <v>125</v>
      </c>
      <c r="T60" s="2" t="s">
        <v>47</v>
      </c>
      <c r="U60" s="2" t="s">
        <v>47</v>
      </c>
      <c r="V60" s="2" t="s">
        <v>45</v>
      </c>
      <c r="W60" s="2" t="s">
        <v>47</v>
      </c>
      <c r="X60" s="2" t="s">
        <v>45</v>
      </c>
      <c r="Y60" s="4">
        <v>0</v>
      </c>
      <c r="Z60" s="2" t="s">
        <v>46</v>
      </c>
      <c r="AA60" s="2" t="s">
        <v>132</v>
      </c>
      <c r="AB60" s="3">
        <v>4</v>
      </c>
      <c r="AC60" s="7">
        <v>2.5</v>
      </c>
      <c r="AD60" s="7">
        <v>10</v>
      </c>
      <c r="AE60" s="7">
        <v>1.9002923751652301</v>
      </c>
      <c r="AF60" s="3">
        <f t="shared" si="2"/>
        <v>0.60092521257733156</v>
      </c>
      <c r="AG60" s="3">
        <v>2.5</v>
      </c>
      <c r="AH60" s="3">
        <v>10</v>
      </c>
      <c r="AI60" s="3">
        <v>1.9002923751652301</v>
      </c>
      <c r="AJ60" s="3">
        <v>0.60092521257733156</v>
      </c>
      <c r="AK60" t="s">
        <v>48</v>
      </c>
      <c r="AL60" t="s">
        <v>157</v>
      </c>
      <c r="AM60" t="s">
        <v>50</v>
      </c>
      <c r="AN60" t="s">
        <v>45</v>
      </c>
      <c r="AO60" t="s">
        <v>45</v>
      </c>
      <c r="AP60" t="s">
        <v>45</v>
      </c>
      <c r="AQ60" t="s">
        <v>158</v>
      </c>
      <c r="AR60" t="s">
        <v>159</v>
      </c>
      <c r="AS60" t="s">
        <v>45</v>
      </c>
      <c r="AT60" t="s">
        <v>45</v>
      </c>
      <c r="AU60" t="s">
        <v>45</v>
      </c>
      <c r="AV60" t="s">
        <v>45</v>
      </c>
      <c r="AW60" t="s">
        <v>45</v>
      </c>
      <c r="AX60" t="s">
        <v>53</v>
      </c>
      <c r="AY60" t="s">
        <v>53</v>
      </c>
      <c r="AZ60" t="s">
        <v>54</v>
      </c>
      <c r="BA60">
        <v>1</v>
      </c>
      <c r="BB60">
        <v>1</v>
      </c>
      <c r="BC60">
        <v>1</v>
      </c>
      <c r="BD60">
        <f t="shared" si="1"/>
        <v>3</v>
      </c>
      <c r="BE60" t="s">
        <v>160</v>
      </c>
      <c r="BF60" s="2" t="s">
        <v>45</v>
      </c>
      <c r="BG60" s="2" t="s">
        <v>45</v>
      </c>
    </row>
    <row r="61" spans="1:59" x14ac:dyDescent="0.3">
      <c r="A61" t="s">
        <v>129</v>
      </c>
      <c r="B61">
        <v>2018</v>
      </c>
      <c r="C61">
        <v>4</v>
      </c>
      <c r="D61" t="s">
        <v>144</v>
      </c>
      <c r="E61">
        <v>2012</v>
      </c>
      <c r="F61">
        <v>2012</v>
      </c>
      <c r="G61">
        <v>1</v>
      </c>
      <c r="H61">
        <v>1</v>
      </c>
      <c r="I61" t="s">
        <v>42</v>
      </c>
      <c r="J61" t="s">
        <v>43</v>
      </c>
      <c r="K61" t="s">
        <v>140</v>
      </c>
      <c r="L61">
        <v>35.527755999999997</v>
      </c>
      <c r="M61">
        <v>-121.074028</v>
      </c>
      <c r="N61">
        <v>100</v>
      </c>
      <c r="O61" s="2" t="s">
        <v>58</v>
      </c>
      <c r="P61" t="s">
        <v>59</v>
      </c>
      <c r="Q61" t="s">
        <v>45</v>
      </c>
      <c r="R61" t="s">
        <v>45</v>
      </c>
      <c r="S61" s="2" t="s">
        <v>125</v>
      </c>
      <c r="T61" s="2" t="s">
        <v>47</v>
      </c>
      <c r="U61" s="2" t="s">
        <v>47</v>
      </c>
      <c r="V61" s="2" t="s">
        <v>45</v>
      </c>
      <c r="W61" s="2" t="s">
        <v>47</v>
      </c>
      <c r="X61" s="2" t="s">
        <v>45</v>
      </c>
      <c r="Y61" s="4">
        <v>20</v>
      </c>
      <c r="Z61" s="2" t="s">
        <v>46</v>
      </c>
      <c r="AA61" s="2" t="s">
        <v>132</v>
      </c>
      <c r="AB61" s="3">
        <v>4</v>
      </c>
      <c r="AC61" s="7">
        <v>2.9166666666666701</v>
      </c>
      <c r="AD61" s="7">
        <v>12</v>
      </c>
      <c r="AE61" s="7">
        <v>2.5746432527221899</v>
      </c>
      <c r="AF61" s="3">
        <f t="shared" si="2"/>
        <v>0.74323548751320501</v>
      </c>
      <c r="AG61" s="3">
        <v>2.5</v>
      </c>
      <c r="AH61" s="3">
        <v>10</v>
      </c>
      <c r="AI61" s="3">
        <v>1.9002923751652301</v>
      </c>
      <c r="AJ61" s="3">
        <v>0.60092521257733156</v>
      </c>
      <c r="AK61" t="s">
        <v>48</v>
      </c>
      <c r="AL61" t="s">
        <v>157</v>
      </c>
      <c r="AM61" t="s">
        <v>50</v>
      </c>
      <c r="AN61" t="s">
        <v>45</v>
      </c>
      <c r="AO61" t="s">
        <v>45</v>
      </c>
      <c r="AP61" t="s">
        <v>45</v>
      </c>
      <c r="AQ61" t="s">
        <v>158</v>
      </c>
      <c r="AR61" t="s">
        <v>159</v>
      </c>
      <c r="AS61" t="s">
        <v>45</v>
      </c>
      <c r="AT61" t="s">
        <v>45</v>
      </c>
      <c r="AU61" t="s">
        <v>45</v>
      </c>
      <c r="AV61" t="s">
        <v>45</v>
      </c>
      <c r="AW61" t="s">
        <v>45</v>
      </c>
      <c r="AX61" t="s">
        <v>53</v>
      </c>
      <c r="AY61" t="s">
        <v>53</v>
      </c>
      <c r="AZ61" t="s">
        <v>54</v>
      </c>
      <c r="BA61">
        <v>1</v>
      </c>
      <c r="BB61">
        <v>1</v>
      </c>
      <c r="BC61">
        <v>1</v>
      </c>
      <c r="BD61">
        <f t="shared" si="1"/>
        <v>3</v>
      </c>
      <c r="BE61" t="s">
        <v>160</v>
      </c>
      <c r="BF61" s="2" t="s">
        <v>45</v>
      </c>
      <c r="BG61" s="2" t="s">
        <v>45</v>
      </c>
    </row>
    <row r="62" spans="1:59" x14ac:dyDescent="0.3">
      <c r="A62" t="s">
        <v>129</v>
      </c>
      <c r="B62">
        <v>2018</v>
      </c>
      <c r="C62">
        <v>4</v>
      </c>
      <c r="D62" t="s">
        <v>145</v>
      </c>
      <c r="E62">
        <v>2012</v>
      </c>
      <c r="F62">
        <v>2012</v>
      </c>
      <c r="G62">
        <v>1</v>
      </c>
      <c r="H62">
        <v>1</v>
      </c>
      <c r="I62" t="s">
        <v>42</v>
      </c>
      <c r="J62" t="s">
        <v>43</v>
      </c>
      <c r="K62" t="s">
        <v>140</v>
      </c>
      <c r="L62">
        <v>35.527755999999997</v>
      </c>
      <c r="M62">
        <v>-121.074028</v>
      </c>
      <c r="N62">
        <v>100</v>
      </c>
      <c r="O62" s="2" t="s">
        <v>58</v>
      </c>
      <c r="P62" t="s">
        <v>59</v>
      </c>
      <c r="Q62" t="s">
        <v>45</v>
      </c>
      <c r="R62" t="s">
        <v>45</v>
      </c>
      <c r="S62" t="s">
        <v>127</v>
      </c>
      <c r="T62" s="2" t="s">
        <v>47</v>
      </c>
      <c r="U62" s="2" t="s">
        <v>47</v>
      </c>
      <c r="V62" s="2" t="s">
        <v>45</v>
      </c>
      <c r="W62" s="2" t="s">
        <v>47</v>
      </c>
      <c r="X62" s="2" t="s">
        <v>45</v>
      </c>
      <c r="Y62" s="4">
        <v>0</v>
      </c>
      <c r="Z62" s="2" t="s">
        <v>46</v>
      </c>
      <c r="AA62" s="2" t="s">
        <v>132</v>
      </c>
      <c r="AB62" s="3">
        <v>4</v>
      </c>
      <c r="AC62" s="7">
        <v>1.5</v>
      </c>
      <c r="AD62" s="7">
        <v>4</v>
      </c>
      <c r="AE62" s="7">
        <v>0.57735026918962595</v>
      </c>
      <c r="AF62" s="3">
        <f t="shared" si="2"/>
        <v>0.28867513459481298</v>
      </c>
      <c r="AG62" s="3">
        <v>1.5</v>
      </c>
      <c r="AH62" s="3">
        <v>4</v>
      </c>
      <c r="AI62" s="3">
        <v>0.57735026918962595</v>
      </c>
      <c r="AJ62" s="3">
        <v>0.28867513459481298</v>
      </c>
      <c r="AK62" t="s">
        <v>48</v>
      </c>
      <c r="AL62" t="s">
        <v>157</v>
      </c>
      <c r="AM62" t="s">
        <v>50</v>
      </c>
      <c r="AN62" t="s">
        <v>45</v>
      </c>
      <c r="AO62" t="s">
        <v>45</v>
      </c>
      <c r="AP62" t="s">
        <v>45</v>
      </c>
      <c r="AQ62" t="s">
        <v>158</v>
      </c>
      <c r="AR62" t="s">
        <v>159</v>
      </c>
      <c r="AS62" t="s">
        <v>45</v>
      </c>
      <c r="AT62" t="s">
        <v>45</v>
      </c>
      <c r="AU62" t="s">
        <v>45</v>
      </c>
      <c r="AV62" t="s">
        <v>45</v>
      </c>
      <c r="AW62" t="s">
        <v>45</v>
      </c>
      <c r="AX62" t="s">
        <v>53</v>
      </c>
      <c r="AY62" t="s">
        <v>53</v>
      </c>
      <c r="AZ62" t="s">
        <v>54</v>
      </c>
      <c r="BA62">
        <v>1</v>
      </c>
      <c r="BB62">
        <v>1</v>
      </c>
      <c r="BC62">
        <v>1</v>
      </c>
      <c r="BD62">
        <f t="shared" si="1"/>
        <v>3</v>
      </c>
      <c r="BE62" t="s">
        <v>160</v>
      </c>
      <c r="BF62" s="2" t="s">
        <v>45</v>
      </c>
      <c r="BG62" s="2" t="s">
        <v>45</v>
      </c>
    </row>
    <row r="63" spans="1:59" x14ac:dyDescent="0.3">
      <c r="A63" t="s">
        <v>129</v>
      </c>
      <c r="B63">
        <v>2018</v>
      </c>
      <c r="C63">
        <v>4</v>
      </c>
      <c r="D63" t="s">
        <v>145</v>
      </c>
      <c r="E63">
        <v>2012</v>
      </c>
      <c r="F63">
        <v>2012</v>
      </c>
      <c r="G63">
        <v>1</v>
      </c>
      <c r="H63">
        <v>1</v>
      </c>
      <c r="I63" t="s">
        <v>42</v>
      </c>
      <c r="J63" t="s">
        <v>43</v>
      </c>
      <c r="K63" t="s">
        <v>140</v>
      </c>
      <c r="L63">
        <v>35.527755999999997</v>
      </c>
      <c r="M63">
        <v>-121.074028</v>
      </c>
      <c r="N63">
        <v>100</v>
      </c>
      <c r="O63" s="2" t="s">
        <v>58</v>
      </c>
      <c r="P63" t="s">
        <v>59</v>
      </c>
      <c r="Q63" t="s">
        <v>45</v>
      </c>
      <c r="R63" t="s">
        <v>45</v>
      </c>
      <c r="S63" t="s">
        <v>127</v>
      </c>
      <c r="T63" s="2" t="s">
        <v>47</v>
      </c>
      <c r="U63" s="2" t="s">
        <v>47</v>
      </c>
      <c r="V63" s="2" t="s">
        <v>45</v>
      </c>
      <c r="W63" s="2" t="s">
        <v>47</v>
      </c>
      <c r="X63" s="2" t="s">
        <v>45</v>
      </c>
      <c r="Y63" s="4">
        <v>20</v>
      </c>
      <c r="Z63" s="2" t="s">
        <v>46</v>
      </c>
      <c r="AA63" s="2" t="s">
        <v>132</v>
      </c>
      <c r="AB63" s="3">
        <v>4</v>
      </c>
      <c r="AC63" s="7">
        <v>1</v>
      </c>
      <c r="AD63" s="7">
        <v>3</v>
      </c>
      <c r="AE63" s="7">
        <v>0</v>
      </c>
      <c r="AF63" s="3">
        <f t="shared" si="2"/>
        <v>0</v>
      </c>
      <c r="AG63" s="3">
        <v>1.5</v>
      </c>
      <c r="AH63" s="3">
        <v>4</v>
      </c>
      <c r="AI63" s="3">
        <v>0.57735026918962595</v>
      </c>
      <c r="AJ63" s="3">
        <v>0.28867513459481298</v>
      </c>
      <c r="AK63" t="s">
        <v>48</v>
      </c>
      <c r="AL63" t="s">
        <v>157</v>
      </c>
      <c r="AM63" t="s">
        <v>50</v>
      </c>
      <c r="AN63">
        <v>1</v>
      </c>
      <c r="AO63">
        <v>1</v>
      </c>
      <c r="AP63" t="s">
        <v>45</v>
      </c>
      <c r="AQ63" t="s">
        <v>158</v>
      </c>
      <c r="AR63" t="s">
        <v>159</v>
      </c>
      <c r="AS63" t="s">
        <v>45</v>
      </c>
      <c r="AT63" t="s">
        <v>45</v>
      </c>
      <c r="AU63" t="s">
        <v>45</v>
      </c>
      <c r="AV63" t="s">
        <v>45</v>
      </c>
      <c r="AW63" t="s">
        <v>45</v>
      </c>
      <c r="AX63" t="s">
        <v>53</v>
      </c>
      <c r="AY63" t="s">
        <v>53</v>
      </c>
      <c r="AZ63" t="s">
        <v>54</v>
      </c>
      <c r="BA63">
        <v>1</v>
      </c>
      <c r="BB63">
        <v>1</v>
      </c>
      <c r="BC63">
        <v>1</v>
      </c>
      <c r="BD63">
        <f t="shared" si="1"/>
        <v>3</v>
      </c>
      <c r="BE63" t="s">
        <v>160</v>
      </c>
      <c r="BF63" s="2" t="s">
        <v>45</v>
      </c>
      <c r="BG63" s="2" t="s">
        <v>45</v>
      </c>
    </row>
    <row r="64" spans="1:59" x14ac:dyDescent="0.3">
      <c r="A64" t="s">
        <v>129</v>
      </c>
      <c r="B64">
        <v>2018</v>
      </c>
      <c r="C64">
        <v>4</v>
      </c>
      <c r="D64" t="s">
        <v>146</v>
      </c>
      <c r="E64">
        <v>2012</v>
      </c>
      <c r="F64">
        <v>2012</v>
      </c>
      <c r="G64">
        <v>1</v>
      </c>
      <c r="H64">
        <v>1</v>
      </c>
      <c r="I64" t="s">
        <v>42</v>
      </c>
      <c r="J64" t="s">
        <v>43</v>
      </c>
      <c r="K64" t="s">
        <v>140</v>
      </c>
      <c r="L64">
        <v>35.527755999999997</v>
      </c>
      <c r="M64">
        <v>-121.074028</v>
      </c>
      <c r="N64">
        <v>100</v>
      </c>
      <c r="O64" s="2" t="s">
        <v>58</v>
      </c>
      <c r="P64" t="s">
        <v>59</v>
      </c>
      <c r="Q64" t="s">
        <v>45</v>
      </c>
      <c r="R64" t="s">
        <v>45</v>
      </c>
      <c r="S64" t="s">
        <v>124</v>
      </c>
      <c r="T64" s="2" t="s">
        <v>47</v>
      </c>
      <c r="U64" s="2" t="s">
        <v>47</v>
      </c>
      <c r="V64" s="2" t="s">
        <v>45</v>
      </c>
      <c r="W64" s="2" t="s">
        <v>47</v>
      </c>
      <c r="X64" s="2" t="s">
        <v>45</v>
      </c>
      <c r="Y64" s="4">
        <v>0</v>
      </c>
      <c r="Z64" s="2" t="s">
        <v>46</v>
      </c>
      <c r="AA64" s="2" t="s">
        <v>132</v>
      </c>
      <c r="AB64" s="3">
        <v>4</v>
      </c>
      <c r="AC64" s="7">
        <v>1.4</v>
      </c>
      <c r="AD64" s="7">
        <v>5</v>
      </c>
      <c r="AE64" s="7">
        <v>0.54772255750516596</v>
      </c>
      <c r="AF64" s="3">
        <f t="shared" si="2"/>
        <v>0.24494897427831774</v>
      </c>
      <c r="AG64" s="3">
        <v>1.4</v>
      </c>
      <c r="AH64" s="3">
        <v>5</v>
      </c>
      <c r="AI64" s="3">
        <v>0.54772255750516596</v>
      </c>
      <c r="AJ64" s="3">
        <v>0.24494897427831774</v>
      </c>
      <c r="AK64" t="s">
        <v>48</v>
      </c>
      <c r="AL64" t="s">
        <v>157</v>
      </c>
      <c r="AM64" t="s">
        <v>50</v>
      </c>
      <c r="AN64" t="s">
        <v>45</v>
      </c>
      <c r="AO64" t="s">
        <v>45</v>
      </c>
      <c r="AP64" t="s">
        <v>45</v>
      </c>
      <c r="AQ64" t="s">
        <v>158</v>
      </c>
      <c r="AR64" t="s">
        <v>159</v>
      </c>
      <c r="AS64" t="s">
        <v>45</v>
      </c>
      <c r="AT64" t="s">
        <v>45</v>
      </c>
      <c r="AU64" t="s">
        <v>45</v>
      </c>
      <c r="AV64" t="s">
        <v>45</v>
      </c>
      <c r="AW64" t="s">
        <v>45</v>
      </c>
      <c r="AX64" t="s">
        <v>53</v>
      </c>
      <c r="AY64" t="s">
        <v>53</v>
      </c>
      <c r="AZ64" t="s">
        <v>54</v>
      </c>
      <c r="BA64">
        <v>1</v>
      </c>
      <c r="BB64">
        <v>1</v>
      </c>
      <c r="BC64">
        <v>1</v>
      </c>
      <c r="BD64">
        <f t="shared" si="1"/>
        <v>3</v>
      </c>
      <c r="BE64" t="s">
        <v>160</v>
      </c>
      <c r="BF64" s="2" t="s">
        <v>45</v>
      </c>
      <c r="BG64" s="2" t="s">
        <v>45</v>
      </c>
    </row>
    <row r="65" spans="1:59" x14ac:dyDescent="0.3">
      <c r="A65" t="s">
        <v>129</v>
      </c>
      <c r="B65">
        <v>2018</v>
      </c>
      <c r="C65">
        <v>4</v>
      </c>
      <c r="D65" t="s">
        <v>146</v>
      </c>
      <c r="E65">
        <v>2012</v>
      </c>
      <c r="F65">
        <v>2012</v>
      </c>
      <c r="G65">
        <v>1</v>
      </c>
      <c r="H65">
        <v>1</v>
      </c>
      <c r="I65" t="s">
        <v>42</v>
      </c>
      <c r="J65" t="s">
        <v>43</v>
      </c>
      <c r="K65" t="s">
        <v>140</v>
      </c>
      <c r="L65">
        <v>35.527755999999997</v>
      </c>
      <c r="M65">
        <v>-121.074028</v>
      </c>
      <c r="N65">
        <v>100</v>
      </c>
      <c r="O65" s="2" t="s">
        <v>58</v>
      </c>
      <c r="P65" t="s">
        <v>59</v>
      </c>
      <c r="Q65" t="s">
        <v>45</v>
      </c>
      <c r="R65" t="s">
        <v>45</v>
      </c>
      <c r="S65" t="s">
        <v>124</v>
      </c>
      <c r="T65" s="2" t="s">
        <v>47</v>
      </c>
      <c r="U65" s="2" t="s">
        <v>47</v>
      </c>
      <c r="V65" s="2" t="s">
        <v>45</v>
      </c>
      <c r="W65" s="2" t="s">
        <v>47</v>
      </c>
      <c r="X65" s="2" t="s">
        <v>45</v>
      </c>
      <c r="Y65" s="4">
        <v>20</v>
      </c>
      <c r="Z65" s="2" t="s">
        <v>46</v>
      </c>
      <c r="AA65" s="2" t="s">
        <v>132</v>
      </c>
      <c r="AB65" s="3">
        <v>4</v>
      </c>
      <c r="AC65" s="7">
        <v>1.6666666666666701</v>
      </c>
      <c r="AD65" s="7">
        <v>3</v>
      </c>
      <c r="AE65" s="7">
        <v>0.57735026918962595</v>
      </c>
      <c r="AF65" s="3">
        <f t="shared" si="2"/>
        <v>0.33333333333333348</v>
      </c>
      <c r="AG65" s="3">
        <v>1.4</v>
      </c>
      <c r="AH65" s="3">
        <v>5</v>
      </c>
      <c r="AI65" s="3">
        <v>0.54772255750516596</v>
      </c>
      <c r="AJ65" s="3">
        <v>0.24494897427831774</v>
      </c>
      <c r="AK65" t="s">
        <v>48</v>
      </c>
      <c r="AL65" t="s">
        <v>157</v>
      </c>
      <c r="AM65" t="s">
        <v>50</v>
      </c>
      <c r="AN65" t="s">
        <v>45</v>
      </c>
      <c r="AO65" t="s">
        <v>45</v>
      </c>
      <c r="AP65" t="s">
        <v>45</v>
      </c>
      <c r="AQ65" t="s">
        <v>158</v>
      </c>
      <c r="AR65" t="s">
        <v>159</v>
      </c>
      <c r="AS65" t="s">
        <v>45</v>
      </c>
      <c r="AT65" t="s">
        <v>45</v>
      </c>
      <c r="AU65" t="s">
        <v>45</v>
      </c>
      <c r="AV65" t="s">
        <v>45</v>
      </c>
      <c r="AW65" t="s">
        <v>45</v>
      </c>
      <c r="AX65" t="s">
        <v>53</v>
      </c>
      <c r="AY65" t="s">
        <v>53</v>
      </c>
      <c r="AZ65" t="s">
        <v>54</v>
      </c>
      <c r="BA65">
        <v>1</v>
      </c>
      <c r="BB65">
        <v>1</v>
      </c>
      <c r="BC65">
        <v>1</v>
      </c>
      <c r="BD65">
        <f t="shared" si="1"/>
        <v>3</v>
      </c>
      <c r="BE65" t="s">
        <v>160</v>
      </c>
      <c r="BF65" s="2" t="s">
        <v>45</v>
      </c>
      <c r="BG65" s="2" t="s">
        <v>45</v>
      </c>
    </row>
    <row r="66" spans="1:59" x14ac:dyDescent="0.3">
      <c r="A66" t="s">
        <v>129</v>
      </c>
      <c r="B66">
        <v>2018</v>
      </c>
      <c r="C66">
        <v>5</v>
      </c>
      <c r="D66" t="s">
        <v>147</v>
      </c>
      <c r="E66">
        <v>2012</v>
      </c>
      <c r="F66">
        <v>2012</v>
      </c>
      <c r="G66">
        <v>1</v>
      </c>
      <c r="H66">
        <v>1</v>
      </c>
      <c r="I66" t="s">
        <v>42</v>
      </c>
      <c r="J66" t="s">
        <v>43</v>
      </c>
      <c r="K66" t="s">
        <v>148</v>
      </c>
      <c r="L66">
        <v>36.970061000000001</v>
      </c>
      <c r="M66">
        <v>-122.122983</v>
      </c>
      <c r="N66">
        <v>100</v>
      </c>
      <c r="O66" s="2" t="s">
        <v>58</v>
      </c>
      <c r="P66" t="s">
        <v>138</v>
      </c>
      <c r="Q66" t="s">
        <v>45</v>
      </c>
      <c r="R66" t="s">
        <v>45</v>
      </c>
      <c r="S66" t="s">
        <v>126</v>
      </c>
      <c r="T66" s="2" t="s">
        <v>47</v>
      </c>
      <c r="U66" s="2" t="s">
        <v>47</v>
      </c>
      <c r="V66" s="2" t="s">
        <v>45</v>
      </c>
      <c r="W66" s="2" t="s">
        <v>47</v>
      </c>
      <c r="X66" s="2" t="s">
        <v>45</v>
      </c>
      <c r="Y66" s="4">
        <v>0</v>
      </c>
      <c r="Z66" s="2" t="s">
        <v>46</v>
      </c>
      <c r="AA66" s="2" t="s">
        <v>132</v>
      </c>
      <c r="AB66" s="3">
        <v>4</v>
      </c>
      <c r="AC66" s="7">
        <v>2</v>
      </c>
      <c r="AD66" s="7">
        <v>6</v>
      </c>
      <c r="AE66" s="7">
        <v>1.0954451150103299</v>
      </c>
      <c r="AF66" s="3">
        <f t="shared" ref="AF66:AF77" si="3">AE66/SQRT(AD66)</f>
        <v>0.44721359549995704</v>
      </c>
      <c r="AG66" s="3">
        <v>2</v>
      </c>
      <c r="AH66" s="3">
        <v>6</v>
      </c>
      <c r="AI66" s="3">
        <v>1.0954451150103299</v>
      </c>
      <c r="AJ66" s="3">
        <v>0.44721359549995704</v>
      </c>
      <c r="AK66" t="s">
        <v>48</v>
      </c>
      <c r="AL66" t="s">
        <v>157</v>
      </c>
      <c r="AM66" t="s">
        <v>50</v>
      </c>
      <c r="AN66" t="s">
        <v>45</v>
      </c>
      <c r="AO66" t="s">
        <v>45</v>
      </c>
      <c r="AP66" t="s">
        <v>45</v>
      </c>
      <c r="AQ66" t="s">
        <v>158</v>
      </c>
      <c r="AR66" t="s">
        <v>159</v>
      </c>
      <c r="AS66" t="s">
        <v>45</v>
      </c>
      <c r="AT66" t="s">
        <v>45</v>
      </c>
      <c r="AU66" t="s">
        <v>45</v>
      </c>
      <c r="AV66" t="s">
        <v>45</v>
      </c>
      <c r="AW66" t="s">
        <v>45</v>
      </c>
      <c r="AX66" t="s">
        <v>53</v>
      </c>
      <c r="AY66" t="s">
        <v>53</v>
      </c>
      <c r="AZ66" t="s">
        <v>54</v>
      </c>
      <c r="BA66">
        <v>1</v>
      </c>
      <c r="BB66">
        <v>1</v>
      </c>
      <c r="BC66">
        <v>1</v>
      </c>
      <c r="BD66">
        <f t="shared" si="1"/>
        <v>3</v>
      </c>
      <c r="BE66" t="s">
        <v>160</v>
      </c>
      <c r="BF66" s="2" t="s">
        <v>45</v>
      </c>
      <c r="BG66" s="2" t="s">
        <v>45</v>
      </c>
    </row>
    <row r="67" spans="1:59" x14ac:dyDescent="0.3">
      <c r="A67" t="s">
        <v>129</v>
      </c>
      <c r="B67">
        <v>2018</v>
      </c>
      <c r="C67">
        <v>5</v>
      </c>
      <c r="D67" t="s">
        <v>147</v>
      </c>
      <c r="E67">
        <v>2012</v>
      </c>
      <c r="F67">
        <v>2012</v>
      </c>
      <c r="G67">
        <v>1</v>
      </c>
      <c r="H67">
        <v>1</v>
      </c>
      <c r="I67" t="s">
        <v>42</v>
      </c>
      <c r="J67" t="s">
        <v>43</v>
      </c>
      <c r="K67" t="s">
        <v>148</v>
      </c>
      <c r="L67">
        <v>36.970061000000001</v>
      </c>
      <c r="M67">
        <v>-122.122983</v>
      </c>
      <c r="N67">
        <v>100</v>
      </c>
      <c r="O67" s="2" t="s">
        <v>58</v>
      </c>
      <c r="P67" t="s">
        <v>138</v>
      </c>
      <c r="Q67" t="s">
        <v>45</v>
      </c>
      <c r="R67" t="s">
        <v>45</v>
      </c>
      <c r="S67" t="s">
        <v>126</v>
      </c>
      <c r="T67" s="2" t="s">
        <v>47</v>
      </c>
      <c r="U67" s="2" t="s">
        <v>47</v>
      </c>
      <c r="V67" s="2" t="s">
        <v>45</v>
      </c>
      <c r="W67" s="2" t="s">
        <v>47</v>
      </c>
      <c r="X67" s="2" t="s">
        <v>45</v>
      </c>
      <c r="Y67" s="4">
        <v>20</v>
      </c>
      <c r="Z67" s="2" t="s">
        <v>46</v>
      </c>
      <c r="AA67" s="2" t="s">
        <v>132</v>
      </c>
      <c r="AB67" s="3">
        <v>4</v>
      </c>
      <c r="AC67" s="7">
        <v>1.8333333333333299</v>
      </c>
      <c r="AD67" s="7">
        <v>6</v>
      </c>
      <c r="AE67" s="7">
        <v>0.752772652709081</v>
      </c>
      <c r="AF67" s="3">
        <f t="shared" si="3"/>
        <v>0.30731814857642958</v>
      </c>
      <c r="AG67" s="3">
        <v>2</v>
      </c>
      <c r="AH67" s="3">
        <v>6</v>
      </c>
      <c r="AI67" s="3">
        <v>1.0954451150103299</v>
      </c>
      <c r="AJ67" s="3">
        <v>0.44721359549995704</v>
      </c>
      <c r="AK67" t="s">
        <v>48</v>
      </c>
      <c r="AL67" t="s">
        <v>157</v>
      </c>
      <c r="AM67" t="s">
        <v>50</v>
      </c>
      <c r="AN67" t="s">
        <v>45</v>
      </c>
      <c r="AO67" t="s">
        <v>45</v>
      </c>
      <c r="AP67" t="s">
        <v>45</v>
      </c>
      <c r="AQ67" t="s">
        <v>158</v>
      </c>
      <c r="AR67" t="s">
        <v>159</v>
      </c>
      <c r="AS67" t="s">
        <v>45</v>
      </c>
      <c r="AT67" t="s">
        <v>45</v>
      </c>
      <c r="AU67" t="s">
        <v>45</v>
      </c>
      <c r="AV67" t="s">
        <v>45</v>
      </c>
      <c r="AW67" t="s">
        <v>45</v>
      </c>
      <c r="AX67" t="s">
        <v>53</v>
      </c>
      <c r="AY67" t="s">
        <v>53</v>
      </c>
      <c r="AZ67" t="s">
        <v>54</v>
      </c>
      <c r="BA67">
        <v>1</v>
      </c>
      <c r="BB67">
        <v>1</v>
      </c>
      <c r="BC67">
        <v>1</v>
      </c>
      <c r="BD67">
        <f t="shared" ref="BD67:BD130" si="4">SUM(BA67,BB67,BC67)</f>
        <v>3</v>
      </c>
      <c r="BE67" t="s">
        <v>160</v>
      </c>
      <c r="BF67" s="2" t="s">
        <v>45</v>
      </c>
      <c r="BG67" s="2" t="s">
        <v>45</v>
      </c>
    </row>
    <row r="68" spans="1:59" x14ac:dyDescent="0.3">
      <c r="A68" t="s">
        <v>129</v>
      </c>
      <c r="B68">
        <v>2018</v>
      </c>
      <c r="C68">
        <v>5</v>
      </c>
      <c r="D68" t="s">
        <v>149</v>
      </c>
      <c r="E68">
        <v>2012</v>
      </c>
      <c r="F68">
        <v>2012</v>
      </c>
      <c r="G68">
        <v>1</v>
      </c>
      <c r="H68">
        <v>1</v>
      </c>
      <c r="I68" t="s">
        <v>42</v>
      </c>
      <c r="J68" t="s">
        <v>43</v>
      </c>
      <c r="K68" t="s">
        <v>148</v>
      </c>
      <c r="L68">
        <v>36.970061000000001</v>
      </c>
      <c r="M68">
        <v>-122.122983</v>
      </c>
      <c r="N68">
        <v>100</v>
      </c>
      <c r="O68" s="2" t="s">
        <v>58</v>
      </c>
      <c r="P68" t="s">
        <v>59</v>
      </c>
      <c r="Q68" t="s">
        <v>45</v>
      </c>
      <c r="R68" t="s">
        <v>45</v>
      </c>
      <c r="S68" s="2" t="s">
        <v>125</v>
      </c>
      <c r="T68" s="2" t="s">
        <v>47</v>
      </c>
      <c r="U68" s="2" t="s">
        <v>47</v>
      </c>
      <c r="V68" s="2" t="s">
        <v>45</v>
      </c>
      <c r="W68" s="2" t="s">
        <v>47</v>
      </c>
      <c r="X68" s="2" t="s">
        <v>45</v>
      </c>
      <c r="Y68" s="4">
        <v>0</v>
      </c>
      <c r="Z68" s="2" t="s">
        <v>46</v>
      </c>
      <c r="AA68" s="2" t="s">
        <v>132</v>
      </c>
      <c r="AB68" s="3">
        <v>4</v>
      </c>
      <c r="AC68" s="7">
        <v>2.1666666666666701</v>
      </c>
      <c r="AD68" s="7">
        <v>12</v>
      </c>
      <c r="AE68" s="7">
        <v>1.0298573010888701</v>
      </c>
      <c r="AF68" s="3">
        <f t="shared" si="3"/>
        <v>0.29729419500528032</v>
      </c>
      <c r="AG68" s="3">
        <v>2.1666666666666701</v>
      </c>
      <c r="AH68" s="3">
        <v>12</v>
      </c>
      <c r="AI68" s="3">
        <v>1.0298573010888701</v>
      </c>
      <c r="AJ68" s="3">
        <v>0.29729419500528032</v>
      </c>
      <c r="AK68" t="s">
        <v>48</v>
      </c>
      <c r="AL68" t="s">
        <v>157</v>
      </c>
      <c r="AM68" t="s">
        <v>50</v>
      </c>
      <c r="AN68" t="s">
        <v>45</v>
      </c>
      <c r="AO68" t="s">
        <v>45</v>
      </c>
      <c r="AP68" t="s">
        <v>45</v>
      </c>
      <c r="AQ68" t="s">
        <v>158</v>
      </c>
      <c r="AR68" t="s">
        <v>159</v>
      </c>
      <c r="AS68" t="s">
        <v>45</v>
      </c>
      <c r="AT68" t="s">
        <v>45</v>
      </c>
      <c r="AU68" t="s">
        <v>45</v>
      </c>
      <c r="AV68" t="s">
        <v>45</v>
      </c>
      <c r="AW68" t="s">
        <v>45</v>
      </c>
      <c r="AX68" t="s">
        <v>53</v>
      </c>
      <c r="AY68" t="s">
        <v>53</v>
      </c>
      <c r="AZ68" t="s">
        <v>54</v>
      </c>
      <c r="BA68">
        <v>1</v>
      </c>
      <c r="BB68">
        <v>1</v>
      </c>
      <c r="BC68">
        <v>1</v>
      </c>
      <c r="BD68">
        <f t="shared" si="4"/>
        <v>3</v>
      </c>
      <c r="BE68" t="s">
        <v>160</v>
      </c>
      <c r="BF68" s="2" t="s">
        <v>45</v>
      </c>
      <c r="BG68" s="2" t="s">
        <v>45</v>
      </c>
    </row>
    <row r="69" spans="1:59" x14ac:dyDescent="0.3">
      <c r="A69" t="s">
        <v>129</v>
      </c>
      <c r="B69">
        <v>2018</v>
      </c>
      <c r="C69">
        <v>5</v>
      </c>
      <c r="D69" t="s">
        <v>149</v>
      </c>
      <c r="E69">
        <v>2012</v>
      </c>
      <c r="F69">
        <v>2012</v>
      </c>
      <c r="G69">
        <v>1</v>
      </c>
      <c r="H69">
        <v>1</v>
      </c>
      <c r="I69" t="s">
        <v>42</v>
      </c>
      <c r="J69" t="s">
        <v>43</v>
      </c>
      <c r="K69" t="s">
        <v>148</v>
      </c>
      <c r="L69">
        <v>36.970061000000001</v>
      </c>
      <c r="M69">
        <v>-122.122983</v>
      </c>
      <c r="N69">
        <v>100</v>
      </c>
      <c r="O69" s="2" t="s">
        <v>58</v>
      </c>
      <c r="P69" t="s">
        <v>59</v>
      </c>
      <c r="Q69" t="s">
        <v>45</v>
      </c>
      <c r="R69" t="s">
        <v>45</v>
      </c>
      <c r="S69" s="2" t="s">
        <v>125</v>
      </c>
      <c r="T69" s="2" t="s">
        <v>47</v>
      </c>
      <c r="U69" s="2" t="s">
        <v>47</v>
      </c>
      <c r="V69" s="2" t="s">
        <v>45</v>
      </c>
      <c r="W69" s="2" t="s">
        <v>47</v>
      </c>
      <c r="X69" s="2" t="s">
        <v>45</v>
      </c>
      <c r="Y69" s="4">
        <v>20</v>
      </c>
      <c r="Z69" s="2" t="s">
        <v>46</v>
      </c>
      <c r="AA69" s="2" t="s">
        <v>132</v>
      </c>
      <c r="AB69" s="3">
        <v>4</v>
      </c>
      <c r="AC69" s="7">
        <v>3.21428571428571</v>
      </c>
      <c r="AD69" s="7">
        <v>14</v>
      </c>
      <c r="AE69" s="7">
        <v>2.4235565546581301</v>
      </c>
      <c r="AF69" s="3">
        <f t="shared" si="3"/>
        <v>0.64772273464292829</v>
      </c>
      <c r="AG69" s="3">
        <v>2.1666666666666701</v>
      </c>
      <c r="AH69" s="3">
        <v>12</v>
      </c>
      <c r="AI69" s="3">
        <v>1.0298573010888701</v>
      </c>
      <c r="AJ69" s="3">
        <v>0.29729419500528032</v>
      </c>
      <c r="AK69" t="s">
        <v>48</v>
      </c>
      <c r="AL69" t="s">
        <v>157</v>
      </c>
      <c r="AM69" t="s">
        <v>50</v>
      </c>
      <c r="AN69" t="s">
        <v>45</v>
      </c>
      <c r="AO69" t="s">
        <v>45</v>
      </c>
      <c r="AP69" t="s">
        <v>45</v>
      </c>
      <c r="AQ69" t="s">
        <v>158</v>
      </c>
      <c r="AR69" t="s">
        <v>159</v>
      </c>
      <c r="AS69" t="s">
        <v>45</v>
      </c>
      <c r="AT69" t="s">
        <v>45</v>
      </c>
      <c r="AU69" t="s">
        <v>45</v>
      </c>
      <c r="AV69" t="s">
        <v>45</v>
      </c>
      <c r="AW69" t="s">
        <v>45</v>
      </c>
      <c r="AX69" t="s">
        <v>53</v>
      </c>
      <c r="AY69" t="s">
        <v>53</v>
      </c>
      <c r="AZ69" t="s">
        <v>54</v>
      </c>
      <c r="BA69">
        <v>1</v>
      </c>
      <c r="BB69">
        <v>1</v>
      </c>
      <c r="BC69">
        <v>1</v>
      </c>
      <c r="BD69">
        <f t="shared" si="4"/>
        <v>3</v>
      </c>
      <c r="BE69" t="s">
        <v>160</v>
      </c>
      <c r="BF69" s="2" t="s">
        <v>45</v>
      </c>
      <c r="BG69" s="2" t="s">
        <v>45</v>
      </c>
    </row>
    <row r="70" spans="1:59" x14ac:dyDescent="0.3">
      <c r="A70" t="s">
        <v>129</v>
      </c>
      <c r="B70">
        <v>2018</v>
      </c>
      <c r="C70">
        <v>5</v>
      </c>
      <c r="D70" t="s">
        <v>150</v>
      </c>
      <c r="E70">
        <v>2012</v>
      </c>
      <c r="F70">
        <v>2012</v>
      </c>
      <c r="G70">
        <v>1</v>
      </c>
      <c r="H70">
        <v>1</v>
      </c>
      <c r="I70" t="s">
        <v>42</v>
      </c>
      <c r="J70" t="s">
        <v>43</v>
      </c>
      <c r="K70" t="s">
        <v>148</v>
      </c>
      <c r="L70">
        <v>36.970061000000001</v>
      </c>
      <c r="M70">
        <v>-122.122983</v>
      </c>
      <c r="N70">
        <v>100</v>
      </c>
      <c r="O70" s="2" t="s">
        <v>58</v>
      </c>
      <c r="P70" t="s">
        <v>59</v>
      </c>
      <c r="Q70" t="s">
        <v>45</v>
      </c>
      <c r="R70" t="s">
        <v>45</v>
      </c>
      <c r="S70" t="s">
        <v>127</v>
      </c>
      <c r="T70" s="2" t="s">
        <v>47</v>
      </c>
      <c r="U70" s="2" t="s">
        <v>47</v>
      </c>
      <c r="V70" s="2" t="s">
        <v>45</v>
      </c>
      <c r="W70" s="2" t="s">
        <v>47</v>
      </c>
      <c r="X70" s="2" t="s">
        <v>45</v>
      </c>
      <c r="Y70" s="4">
        <v>0</v>
      </c>
      <c r="Z70" s="2" t="s">
        <v>46</v>
      </c>
      <c r="AA70" s="2" t="s">
        <v>132</v>
      </c>
      <c r="AB70" s="3">
        <v>4</v>
      </c>
      <c r="AC70" s="7">
        <v>1.5</v>
      </c>
      <c r="AD70" s="7">
        <v>2</v>
      </c>
      <c r="AE70" s="7">
        <v>0.70710678118654802</v>
      </c>
      <c r="AF70" s="3">
        <f t="shared" si="3"/>
        <v>0.50000000000000033</v>
      </c>
      <c r="AG70" s="3">
        <v>1.5</v>
      </c>
      <c r="AH70" s="3">
        <v>2</v>
      </c>
      <c r="AI70" s="3">
        <v>0.70710678118654802</v>
      </c>
      <c r="AJ70" s="3">
        <v>0.50000000000000033</v>
      </c>
      <c r="AK70" t="s">
        <v>48</v>
      </c>
      <c r="AL70" t="s">
        <v>157</v>
      </c>
      <c r="AM70" t="s">
        <v>50</v>
      </c>
      <c r="AN70" t="s">
        <v>45</v>
      </c>
      <c r="AO70" t="s">
        <v>45</v>
      </c>
      <c r="AP70" t="s">
        <v>45</v>
      </c>
      <c r="AQ70" t="s">
        <v>158</v>
      </c>
      <c r="AR70" t="s">
        <v>159</v>
      </c>
      <c r="AS70" t="s">
        <v>45</v>
      </c>
      <c r="AT70" t="s">
        <v>45</v>
      </c>
      <c r="AU70" t="s">
        <v>45</v>
      </c>
      <c r="AV70" t="s">
        <v>45</v>
      </c>
      <c r="AW70" t="s">
        <v>45</v>
      </c>
      <c r="AX70" t="s">
        <v>53</v>
      </c>
      <c r="AY70" t="s">
        <v>53</v>
      </c>
      <c r="AZ70" t="s">
        <v>54</v>
      </c>
      <c r="BA70">
        <v>1</v>
      </c>
      <c r="BB70">
        <v>1</v>
      </c>
      <c r="BC70">
        <v>1</v>
      </c>
      <c r="BD70">
        <f t="shared" si="4"/>
        <v>3</v>
      </c>
      <c r="BE70" t="s">
        <v>160</v>
      </c>
      <c r="BF70" s="2" t="s">
        <v>45</v>
      </c>
      <c r="BG70" s="2" t="s">
        <v>45</v>
      </c>
    </row>
    <row r="71" spans="1:59" x14ac:dyDescent="0.3">
      <c r="A71" t="s">
        <v>129</v>
      </c>
      <c r="B71">
        <v>2018</v>
      </c>
      <c r="C71">
        <v>5</v>
      </c>
      <c r="D71" t="s">
        <v>150</v>
      </c>
      <c r="E71">
        <v>2012</v>
      </c>
      <c r="F71">
        <v>2012</v>
      </c>
      <c r="G71">
        <v>1</v>
      </c>
      <c r="H71">
        <v>1</v>
      </c>
      <c r="I71" t="s">
        <v>42</v>
      </c>
      <c r="J71" t="s">
        <v>43</v>
      </c>
      <c r="K71" t="s">
        <v>148</v>
      </c>
      <c r="L71">
        <v>36.970061000000001</v>
      </c>
      <c r="M71">
        <v>-122.122983</v>
      </c>
      <c r="N71">
        <v>100</v>
      </c>
      <c r="O71" s="2" t="s">
        <v>58</v>
      </c>
      <c r="P71" t="s">
        <v>59</v>
      </c>
      <c r="Q71" t="s">
        <v>45</v>
      </c>
      <c r="R71" t="s">
        <v>45</v>
      </c>
      <c r="S71" t="s">
        <v>127</v>
      </c>
      <c r="T71" s="2" t="s">
        <v>47</v>
      </c>
      <c r="U71" s="2" t="s">
        <v>47</v>
      </c>
      <c r="V71" s="2" t="s">
        <v>45</v>
      </c>
      <c r="W71" s="2" t="s">
        <v>47</v>
      </c>
      <c r="X71" s="2" t="s">
        <v>45</v>
      </c>
      <c r="Y71" s="4">
        <v>20</v>
      </c>
      <c r="Z71" s="2" t="s">
        <v>46</v>
      </c>
      <c r="AA71" s="2" t="s">
        <v>132</v>
      </c>
      <c r="AB71" s="3">
        <v>4</v>
      </c>
      <c r="AC71" s="7">
        <v>1</v>
      </c>
      <c r="AD71" s="7">
        <v>4</v>
      </c>
      <c r="AE71" s="7">
        <v>0</v>
      </c>
      <c r="AF71" s="3">
        <f t="shared" si="3"/>
        <v>0</v>
      </c>
      <c r="AG71" s="3">
        <v>1.5</v>
      </c>
      <c r="AH71" s="3">
        <v>2</v>
      </c>
      <c r="AI71" s="3">
        <v>0.70710678118654802</v>
      </c>
      <c r="AJ71" s="3">
        <v>0.50000000000000033</v>
      </c>
      <c r="AK71" t="s">
        <v>48</v>
      </c>
      <c r="AL71" t="s">
        <v>157</v>
      </c>
      <c r="AM71" t="s">
        <v>50</v>
      </c>
      <c r="AN71">
        <v>1</v>
      </c>
      <c r="AO71">
        <v>1</v>
      </c>
      <c r="AP71" t="s">
        <v>45</v>
      </c>
      <c r="AQ71" t="s">
        <v>158</v>
      </c>
      <c r="AR71" t="s">
        <v>159</v>
      </c>
      <c r="AS71" t="s">
        <v>45</v>
      </c>
      <c r="AT71" t="s">
        <v>45</v>
      </c>
      <c r="AU71" t="s">
        <v>45</v>
      </c>
      <c r="AV71" t="s">
        <v>45</v>
      </c>
      <c r="AW71" t="s">
        <v>45</v>
      </c>
      <c r="AX71" t="s">
        <v>53</v>
      </c>
      <c r="AY71" t="s">
        <v>53</v>
      </c>
      <c r="AZ71" t="s">
        <v>54</v>
      </c>
      <c r="BA71">
        <v>1</v>
      </c>
      <c r="BB71">
        <v>1</v>
      </c>
      <c r="BC71">
        <v>1</v>
      </c>
      <c r="BD71">
        <f t="shared" si="4"/>
        <v>3</v>
      </c>
      <c r="BE71" t="s">
        <v>160</v>
      </c>
      <c r="BF71" s="2" t="s">
        <v>45</v>
      </c>
      <c r="BG71" s="2" t="s">
        <v>45</v>
      </c>
    </row>
    <row r="72" spans="1:59" x14ac:dyDescent="0.3">
      <c r="A72" t="s">
        <v>129</v>
      </c>
      <c r="B72">
        <v>2018</v>
      </c>
      <c r="C72">
        <v>5</v>
      </c>
      <c r="D72" t="s">
        <v>151</v>
      </c>
      <c r="E72">
        <v>2012</v>
      </c>
      <c r="F72">
        <v>2012</v>
      </c>
      <c r="G72">
        <v>1</v>
      </c>
      <c r="H72">
        <v>1</v>
      </c>
      <c r="I72" t="s">
        <v>42</v>
      </c>
      <c r="J72" t="s">
        <v>43</v>
      </c>
      <c r="K72" t="s">
        <v>148</v>
      </c>
      <c r="L72">
        <v>36.970061000000001</v>
      </c>
      <c r="M72">
        <v>-122.122983</v>
      </c>
      <c r="N72">
        <v>100</v>
      </c>
      <c r="O72" s="2" t="s">
        <v>58</v>
      </c>
      <c r="P72" t="s">
        <v>59</v>
      </c>
      <c r="Q72" t="s">
        <v>45</v>
      </c>
      <c r="R72" t="s">
        <v>45</v>
      </c>
      <c r="S72" t="s">
        <v>124</v>
      </c>
      <c r="T72" s="2" t="s">
        <v>47</v>
      </c>
      <c r="U72" s="2" t="s">
        <v>47</v>
      </c>
      <c r="V72" s="2" t="s">
        <v>45</v>
      </c>
      <c r="W72" s="2" t="s">
        <v>47</v>
      </c>
      <c r="X72" s="2" t="s">
        <v>45</v>
      </c>
      <c r="Y72" s="4">
        <v>0</v>
      </c>
      <c r="Z72" s="2" t="s">
        <v>46</v>
      </c>
      <c r="AA72" s="2" t="s">
        <v>132</v>
      </c>
      <c r="AB72" s="3">
        <v>4</v>
      </c>
      <c r="AC72" s="7">
        <v>1.5</v>
      </c>
      <c r="AD72" s="7">
        <v>2</v>
      </c>
      <c r="AE72" s="7">
        <v>0.70710678118654802</v>
      </c>
      <c r="AF72" s="3">
        <f t="shared" si="3"/>
        <v>0.50000000000000033</v>
      </c>
      <c r="AG72" s="3">
        <v>1.5</v>
      </c>
      <c r="AH72" s="3">
        <v>2</v>
      </c>
      <c r="AI72" s="3">
        <v>0.70710678118654802</v>
      </c>
      <c r="AJ72" s="3">
        <v>0.50000000000000033</v>
      </c>
      <c r="AK72" t="s">
        <v>48</v>
      </c>
      <c r="AL72" t="s">
        <v>157</v>
      </c>
      <c r="AM72" t="s">
        <v>50</v>
      </c>
      <c r="AN72" t="s">
        <v>45</v>
      </c>
      <c r="AO72" t="s">
        <v>45</v>
      </c>
      <c r="AP72" t="s">
        <v>45</v>
      </c>
      <c r="AQ72" t="s">
        <v>158</v>
      </c>
      <c r="AR72" t="s">
        <v>159</v>
      </c>
      <c r="AS72" t="s">
        <v>45</v>
      </c>
      <c r="AT72" t="s">
        <v>45</v>
      </c>
      <c r="AU72" t="s">
        <v>45</v>
      </c>
      <c r="AV72" t="s">
        <v>45</v>
      </c>
      <c r="AW72" t="s">
        <v>45</v>
      </c>
      <c r="AX72" t="s">
        <v>53</v>
      </c>
      <c r="AY72" t="s">
        <v>53</v>
      </c>
      <c r="AZ72" t="s">
        <v>54</v>
      </c>
      <c r="BA72">
        <v>1</v>
      </c>
      <c r="BB72">
        <v>1</v>
      </c>
      <c r="BC72">
        <v>1</v>
      </c>
      <c r="BD72">
        <f t="shared" si="4"/>
        <v>3</v>
      </c>
      <c r="BE72" t="s">
        <v>160</v>
      </c>
      <c r="BF72" s="2" t="s">
        <v>45</v>
      </c>
      <c r="BG72" s="2" t="s">
        <v>45</v>
      </c>
    </row>
    <row r="73" spans="1:59" x14ac:dyDescent="0.3">
      <c r="A73" t="s">
        <v>129</v>
      </c>
      <c r="B73">
        <v>2018</v>
      </c>
      <c r="C73">
        <v>5</v>
      </c>
      <c r="D73" t="s">
        <v>151</v>
      </c>
      <c r="E73">
        <v>2012</v>
      </c>
      <c r="F73">
        <v>2012</v>
      </c>
      <c r="G73">
        <v>1</v>
      </c>
      <c r="H73">
        <v>1</v>
      </c>
      <c r="I73" t="s">
        <v>42</v>
      </c>
      <c r="J73" t="s">
        <v>43</v>
      </c>
      <c r="K73" t="s">
        <v>148</v>
      </c>
      <c r="L73">
        <v>36.970061000000001</v>
      </c>
      <c r="M73">
        <v>-122.122983</v>
      </c>
      <c r="N73">
        <v>100</v>
      </c>
      <c r="O73" s="2" t="s">
        <v>58</v>
      </c>
      <c r="P73" t="s">
        <v>59</v>
      </c>
      <c r="Q73" t="s">
        <v>45</v>
      </c>
      <c r="R73" t="s">
        <v>45</v>
      </c>
      <c r="S73" t="s">
        <v>124</v>
      </c>
      <c r="T73" s="2" t="s">
        <v>47</v>
      </c>
      <c r="U73" s="2" t="s">
        <v>47</v>
      </c>
      <c r="V73" s="2" t="s">
        <v>45</v>
      </c>
      <c r="W73" s="2" t="s">
        <v>47</v>
      </c>
      <c r="X73" s="2" t="s">
        <v>45</v>
      </c>
      <c r="Y73" s="4">
        <v>20</v>
      </c>
      <c r="Z73" s="2" t="s">
        <v>46</v>
      </c>
      <c r="AA73" s="2" t="s">
        <v>132</v>
      </c>
      <c r="AB73" s="3">
        <v>4</v>
      </c>
      <c r="AC73" s="7">
        <v>2</v>
      </c>
      <c r="AD73" s="7">
        <v>4</v>
      </c>
      <c r="AE73" s="7">
        <v>1.1547005383792499</v>
      </c>
      <c r="AF73" s="3">
        <f t="shared" si="3"/>
        <v>0.57735026918962495</v>
      </c>
      <c r="AG73" s="3">
        <v>1.5</v>
      </c>
      <c r="AH73" s="3">
        <v>2</v>
      </c>
      <c r="AI73" s="3">
        <v>0.70710678118654802</v>
      </c>
      <c r="AJ73" s="3">
        <v>0.50000000000000033</v>
      </c>
      <c r="AK73" t="s">
        <v>48</v>
      </c>
      <c r="AL73" t="s">
        <v>157</v>
      </c>
      <c r="AM73" t="s">
        <v>50</v>
      </c>
      <c r="AN73" t="s">
        <v>45</v>
      </c>
      <c r="AO73" t="s">
        <v>45</v>
      </c>
      <c r="AP73" t="s">
        <v>45</v>
      </c>
      <c r="AQ73" t="s">
        <v>158</v>
      </c>
      <c r="AR73" t="s">
        <v>159</v>
      </c>
      <c r="AS73" t="s">
        <v>45</v>
      </c>
      <c r="AT73" t="s">
        <v>45</v>
      </c>
      <c r="AU73" t="s">
        <v>45</v>
      </c>
      <c r="AV73" t="s">
        <v>45</v>
      </c>
      <c r="AW73" t="s">
        <v>45</v>
      </c>
      <c r="AX73" t="s">
        <v>53</v>
      </c>
      <c r="AY73" t="s">
        <v>53</v>
      </c>
      <c r="AZ73" t="s">
        <v>54</v>
      </c>
      <c r="BA73">
        <v>1</v>
      </c>
      <c r="BB73">
        <v>1</v>
      </c>
      <c r="BC73">
        <v>1</v>
      </c>
      <c r="BD73">
        <f t="shared" si="4"/>
        <v>3</v>
      </c>
      <c r="BE73" t="s">
        <v>160</v>
      </c>
      <c r="BF73" s="2" t="s">
        <v>45</v>
      </c>
      <c r="BG73" s="2" t="s">
        <v>45</v>
      </c>
    </row>
    <row r="74" spans="1:59" x14ac:dyDescent="0.3">
      <c r="A74" t="s">
        <v>129</v>
      </c>
      <c r="B74">
        <v>2018</v>
      </c>
      <c r="C74">
        <v>6</v>
      </c>
      <c r="D74" t="s">
        <v>152</v>
      </c>
      <c r="E74">
        <v>2012</v>
      </c>
      <c r="F74">
        <v>2012</v>
      </c>
      <c r="G74">
        <v>1</v>
      </c>
      <c r="H74">
        <v>1</v>
      </c>
      <c r="I74" t="s">
        <v>42</v>
      </c>
      <c r="J74" t="s">
        <v>43</v>
      </c>
      <c r="K74" t="s">
        <v>153</v>
      </c>
      <c r="L74">
        <v>37.833874999999999</v>
      </c>
      <c r="M74">
        <v>-122.54459199999999</v>
      </c>
      <c r="N74">
        <v>100</v>
      </c>
      <c r="O74" s="2" t="s">
        <v>58</v>
      </c>
      <c r="P74" t="s">
        <v>138</v>
      </c>
      <c r="Q74" t="s">
        <v>45</v>
      </c>
      <c r="R74" t="s">
        <v>45</v>
      </c>
      <c r="S74" t="s">
        <v>126</v>
      </c>
      <c r="T74" s="2" t="s">
        <v>47</v>
      </c>
      <c r="U74" s="2" t="s">
        <v>47</v>
      </c>
      <c r="V74" s="2" t="s">
        <v>45</v>
      </c>
      <c r="W74" s="2" t="s">
        <v>47</v>
      </c>
      <c r="X74" s="2" t="s">
        <v>45</v>
      </c>
      <c r="Y74" s="4">
        <v>0</v>
      </c>
      <c r="Z74" s="2" t="s">
        <v>46</v>
      </c>
      <c r="AA74" s="2" t="s">
        <v>132</v>
      </c>
      <c r="AB74" s="3">
        <v>4</v>
      </c>
      <c r="AC74" s="7">
        <v>2.3333333333333299</v>
      </c>
      <c r="AD74" s="7">
        <v>3</v>
      </c>
      <c r="AE74" s="7">
        <v>0.57735026918962595</v>
      </c>
      <c r="AF74" s="3">
        <f t="shared" si="3"/>
        <v>0.33333333333333348</v>
      </c>
      <c r="AG74" s="3">
        <v>2.3333333333333299</v>
      </c>
      <c r="AH74" s="3">
        <v>3</v>
      </c>
      <c r="AI74" s="3">
        <v>0.57735026918962595</v>
      </c>
      <c r="AJ74" s="3">
        <v>0.33333333333333348</v>
      </c>
      <c r="AK74" t="s">
        <v>48</v>
      </c>
      <c r="AL74" t="s">
        <v>157</v>
      </c>
      <c r="AM74" t="s">
        <v>50</v>
      </c>
      <c r="AN74" t="s">
        <v>45</v>
      </c>
      <c r="AO74" t="s">
        <v>45</v>
      </c>
      <c r="AP74" t="s">
        <v>45</v>
      </c>
      <c r="AQ74" t="s">
        <v>158</v>
      </c>
      <c r="AR74" t="s">
        <v>159</v>
      </c>
      <c r="AS74" t="s">
        <v>45</v>
      </c>
      <c r="AT74" t="s">
        <v>45</v>
      </c>
      <c r="AU74" t="s">
        <v>45</v>
      </c>
      <c r="AV74" t="s">
        <v>45</v>
      </c>
      <c r="AW74" t="s">
        <v>45</v>
      </c>
      <c r="AX74" t="s">
        <v>53</v>
      </c>
      <c r="AY74" t="s">
        <v>53</v>
      </c>
      <c r="AZ74" t="s">
        <v>54</v>
      </c>
      <c r="BA74">
        <v>1</v>
      </c>
      <c r="BB74">
        <v>1</v>
      </c>
      <c r="BC74">
        <v>1</v>
      </c>
      <c r="BD74">
        <f t="shared" si="4"/>
        <v>3</v>
      </c>
      <c r="BE74" t="s">
        <v>160</v>
      </c>
      <c r="BF74" s="2" t="s">
        <v>45</v>
      </c>
      <c r="BG74" s="2" t="s">
        <v>45</v>
      </c>
    </row>
    <row r="75" spans="1:59" x14ac:dyDescent="0.3">
      <c r="A75" t="s">
        <v>129</v>
      </c>
      <c r="B75">
        <v>2018</v>
      </c>
      <c r="C75">
        <v>6</v>
      </c>
      <c r="D75" t="s">
        <v>152</v>
      </c>
      <c r="E75">
        <v>2012</v>
      </c>
      <c r="F75">
        <v>2012</v>
      </c>
      <c r="G75">
        <v>1</v>
      </c>
      <c r="H75">
        <v>1</v>
      </c>
      <c r="I75" t="s">
        <v>42</v>
      </c>
      <c r="J75" t="s">
        <v>43</v>
      </c>
      <c r="K75" t="s">
        <v>153</v>
      </c>
      <c r="L75">
        <v>37.833874999999999</v>
      </c>
      <c r="M75">
        <v>-122.54459199999999</v>
      </c>
      <c r="N75">
        <v>100</v>
      </c>
      <c r="O75" s="2" t="s">
        <v>58</v>
      </c>
      <c r="P75" t="s">
        <v>138</v>
      </c>
      <c r="Q75" t="s">
        <v>45</v>
      </c>
      <c r="R75" t="s">
        <v>45</v>
      </c>
      <c r="S75" t="s">
        <v>126</v>
      </c>
      <c r="T75" s="2" t="s">
        <v>47</v>
      </c>
      <c r="U75" s="2" t="s">
        <v>47</v>
      </c>
      <c r="V75" s="2" t="s">
        <v>45</v>
      </c>
      <c r="W75" s="2" t="s">
        <v>47</v>
      </c>
      <c r="X75" s="2" t="s">
        <v>45</v>
      </c>
      <c r="Y75" s="4">
        <v>20</v>
      </c>
      <c r="Z75" s="2" t="s">
        <v>46</v>
      </c>
      <c r="AA75" s="2" t="s">
        <v>132</v>
      </c>
      <c r="AB75" s="3">
        <v>4</v>
      </c>
      <c r="AC75" s="7">
        <v>1.6666666666666701</v>
      </c>
      <c r="AD75" s="7">
        <v>3</v>
      </c>
      <c r="AE75" s="7">
        <v>0.57735026918962595</v>
      </c>
      <c r="AF75" s="3">
        <f t="shared" si="3"/>
        <v>0.33333333333333348</v>
      </c>
      <c r="AG75" s="3">
        <v>2.3333333333333299</v>
      </c>
      <c r="AH75" s="3">
        <v>3</v>
      </c>
      <c r="AI75" s="3">
        <v>0.57735026918962595</v>
      </c>
      <c r="AJ75" s="3">
        <v>0.33333333333333348</v>
      </c>
      <c r="AK75" t="s">
        <v>48</v>
      </c>
      <c r="AL75" t="s">
        <v>157</v>
      </c>
      <c r="AM75" t="s">
        <v>50</v>
      </c>
      <c r="AN75" t="s">
        <v>45</v>
      </c>
      <c r="AO75" t="s">
        <v>45</v>
      </c>
      <c r="AP75" t="s">
        <v>45</v>
      </c>
      <c r="AQ75" t="s">
        <v>158</v>
      </c>
      <c r="AR75" t="s">
        <v>159</v>
      </c>
      <c r="AS75" t="s">
        <v>45</v>
      </c>
      <c r="AT75" t="s">
        <v>45</v>
      </c>
      <c r="AU75" t="s">
        <v>45</v>
      </c>
      <c r="AV75" t="s">
        <v>45</v>
      </c>
      <c r="AW75" t="s">
        <v>45</v>
      </c>
      <c r="AX75" t="s">
        <v>53</v>
      </c>
      <c r="AY75" t="s">
        <v>53</v>
      </c>
      <c r="AZ75" t="s">
        <v>54</v>
      </c>
      <c r="BA75">
        <v>1</v>
      </c>
      <c r="BB75">
        <v>1</v>
      </c>
      <c r="BC75">
        <v>1</v>
      </c>
      <c r="BD75">
        <f t="shared" si="4"/>
        <v>3</v>
      </c>
      <c r="BE75" t="s">
        <v>160</v>
      </c>
      <c r="BF75" s="2" t="s">
        <v>45</v>
      </c>
      <c r="BG75" s="2" t="s">
        <v>45</v>
      </c>
    </row>
    <row r="76" spans="1:59" x14ac:dyDescent="0.3">
      <c r="A76" t="s">
        <v>129</v>
      </c>
      <c r="B76">
        <v>2018</v>
      </c>
      <c r="C76">
        <v>6</v>
      </c>
      <c r="D76" t="s">
        <v>154</v>
      </c>
      <c r="E76">
        <v>2012</v>
      </c>
      <c r="F76">
        <v>2012</v>
      </c>
      <c r="G76">
        <v>1</v>
      </c>
      <c r="H76">
        <v>1</v>
      </c>
      <c r="I76" t="s">
        <v>42</v>
      </c>
      <c r="J76" t="s">
        <v>43</v>
      </c>
      <c r="K76" t="s">
        <v>153</v>
      </c>
      <c r="L76">
        <v>37.833874999999999</v>
      </c>
      <c r="M76">
        <v>-122.54459199999999</v>
      </c>
      <c r="N76">
        <v>100</v>
      </c>
      <c r="O76" s="2" t="s">
        <v>58</v>
      </c>
      <c r="P76" t="s">
        <v>59</v>
      </c>
      <c r="Q76" t="s">
        <v>45</v>
      </c>
      <c r="R76" t="s">
        <v>45</v>
      </c>
      <c r="S76" s="2" t="s">
        <v>125</v>
      </c>
      <c r="T76" s="2" t="s">
        <v>47</v>
      </c>
      <c r="U76" s="2" t="s">
        <v>47</v>
      </c>
      <c r="V76" s="2" t="s">
        <v>45</v>
      </c>
      <c r="W76" s="2" t="s">
        <v>47</v>
      </c>
      <c r="X76" s="2" t="s">
        <v>45</v>
      </c>
      <c r="Y76" s="4">
        <v>0</v>
      </c>
      <c r="Z76" s="2" t="s">
        <v>46</v>
      </c>
      <c r="AA76" s="2" t="s">
        <v>132</v>
      </c>
      <c r="AB76" s="3">
        <v>4</v>
      </c>
      <c r="AC76" s="7">
        <v>2.5</v>
      </c>
      <c r="AD76" s="7">
        <v>10</v>
      </c>
      <c r="AE76" s="7">
        <v>2.0682789409984799</v>
      </c>
      <c r="AF76" s="3">
        <f t="shared" si="3"/>
        <v>0.6540472290116206</v>
      </c>
      <c r="AG76" s="3">
        <v>2.5</v>
      </c>
      <c r="AH76" s="3">
        <v>10</v>
      </c>
      <c r="AI76" s="3">
        <v>2.0682789409984799</v>
      </c>
      <c r="AJ76" s="3">
        <v>0.6540472290116206</v>
      </c>
      <c r="AK76" t="s">
        <v>48</v>
      </c>
      <c r="AL76" t="s">
        <v>157</v>
      </c>
      <c r="AM76" t="s">
        <v>50</v>
      </c>
      <c r="AN76" t="s">
        <v>45</v>
      </c>
      <c r="AO76" t="s">
        <v>45</v>
      </c>
      <c r="AP76" t="s">
        <v>45</v>
      </c>
      <c r="AQ76" t="s">
        <v>158</v>
      </c>
      <c r="AR76" t="s">
        <v>159</v>
      </c>
      <c r="AS76" t="s">
        <v>45</v>
      </c>
      <c r="AT76" t="s">
        <v>45</v>
      </c>
      <c r="AU76" t="s">
        <v>45</v>
      </c>
      <c r="AV76" t="s">
        <v>45</v>
      </c>
      <c r="AW76" t="s">
        <v>45</v>
      </c>
      <c r="AX76" t="s">
        <v>53</v>
      </c>
      <c r="AY76" t="s">
        <v>53</v>
      </c>
      <c r="AZ76" t="s">
        <v>54</v>
      </c>
      <c r="BA76">
        <v>1</v>
      </c>
      <c r="BB76">
        <v>1</v>
      </c>
      <c r="BC76">
        <v>1</v>
      </c>
      <c r="BD76">
        <f t="shared" si="4"/>
        <v>3</v>
      </c>
      <c r="BE76" t="s">
        <v>160</v>
      </c>
      <c r="BF76" s="2" t="s">
        <v>45</v>
      </c>
      <c r="BG76" s="2" t="s">
        <v>45</v>
      </c>
    </row>
    <row r="77" spans="1:59" x14ac:dyDescent="0.3">
      <c r="A77" t="s">
        <v>129</v>
      </c>
      <c r="B77">
        <v>2018</v>
      </c>
      <c r="C77">
        <v>6</v>
      </c>
      <c r="D77" t="s">
        <v>154</v>
      </c>
      <c r="E77">
        <v>2012</v>
      </c>
      <c r="F77">
        <v>2012</v>
      </c>
      <c r="G77">
        <v>1</v>
      </c>
      <c r="H77">
        <v>1</v>
      </c>
      <c r="I77" t="s">
        <v>42</v>
      </c>
      <c r="J77" t="s">
        <v>43</v>
      </c>
      <c r="K77" t="s">
        <v>153</v>
      </c>
      <c r="L77">
        <v>37.833874999999999</v>
      </c>
      <c r="M77">
        <v>-122.54459199999999</v>
      </c>
      <c r="N77">
        <v>100</v>
      </c>
      <c r="O77" s="2" t="s">
        <v>58</v>
      </c>
      <c r="P77" t="s">
        <v>59</v>
      </c>
      <c r="Q77" t="s">
        <v>45</v>
      </c>
      <c r="R77" t="s">
        <v>45</v>
      </c>
      <c r="S77" s="2" t="s">
        <v>125</v>
      </c>
      <c r="T77" s="2" t="s">
        <v>47</v>
      </c>
      <c r="U77" s="2" t="s">
        <v>47</v>
      </c>
      <c r="V77" s="2" t="s">
        <v>45</v>
      </c>
      <c r="W77" s="2" t="s">
        <v>47</v>
      </c>
      <c r="X77" s="2" t="s">
        <v>45</v>
      </c>
      <c r="Y77" s="4">
        <v>20</v>
      </c>
      <c r="Z77" s="2" t="s">
        <v>46</v>
      </c>
      <c r="AA77" s="2" t="s">
        <v>132</v>
      </c>
      <c r="AB77" s="3">
        <v>4</v>
      </c>
      <c r="AC77" s="7">
        <v>2</v>
      </c>
      <c r="AD77" s="7">
        <v>12</v>
      </c>
      <c r="AE77" s="7">
        <v>2.1320071635561</v>
      </c>
      <c r="AF77" s="3">
        <f t="shared" si="3"/>
        <v>0.61545745489666248</v>
      </c>
      <c r="AG77" s="3">
        <v>2.5</v>
      </c>
      <c r="AH77" s="3">
        <v>10</v>
      </c>
      <c r="AI77" s="3">
        <v>2.0682789409984799</v>
      </c>
      <c r="AJ77" s="3">
        <v>0.6540472290116206</v>
      </c>
      <c r="AK77" t="s">
        <v>48</v>
      </c>
      <c r="AL77" t="s">
        <v>157</v>
      </c>
      <c r="AM77" t="s">
        <v>50</v>
      </c>
      <c r="AN77" t="s">
        <v>45</v>
      </c>
      <c r="AO77" t="s">
        <v>45</v>
      </c>
      <c r="AP77" t="s">
        <v>45</v>
      </c>
      <c r="AQ77" t="s">
        <v>158</v>
      </c>
      <c r="AR77" t="s">
        <v>159</v>
      </c>
      <c r="AS77" t="s">
        <v>45</v>
      </c>
      <c r="AT77" t="s">
        <v>45</v>
      </c>
      <c r="AU77" t="s">
        <v>45</v>
      </c>
      <c r="AV77" t="s">
        <v>45</v>
      </c>
      <c r="AW77" t="s">
        <v>45</v>
      </c>
      <c r="AX77" t="s">
        <v>53</v>
      </c>
      <c r="AY77" t="s">
        <v>53</v>
      </c>
      <c r="AZ77" t="s">
        <v>54</v>
      </c>
      <c r="BA77">
        <v>1</v>
      </c>
      <c r="BB77">
        <v>1</v>
      </c>
      <c r="BC77">
        <v>1</v>
      </c>
      <c r="BD77">
        <f t="shared" si="4"/>
        <v>3</v>
      </c>
      <c r="BE77" t="s">
        <v>160</v>
      </c>
      <c r="BF77" s="2" t="s">
        <v>45</v>
      </c>
      <c r="BG77" s="2" t="s">
        <v>45</v>
      </c>
    </row>
    <row r="78" spans="1:59" x14ac:dyDescent="0.3">
      <c r="A78" t="s">
        <v>129</v>
      </c>
      <c r="B78">
        <v>2018</v>
      </c>
      <c r="C78">
        <v>6</v>
      </c>
      <c r="D78" t="s">
        <v>155</v>
      </c>
      <c r="E78">
        <v>2012</v>
      </c>
      <c r="F78">
        <v>2012</v>
      </c>
      <c r="G78">
        <v>1</v>
      </c>
      <c r="H78">
        <v>1</v>
      </c>
      <c r="I78" t="s">
        <v>42</v>
      </c>
      <c r="J78" t="s">
        <v>43</v>
      </c>
      <c r="K78" t="s">
        <v>153</v>
      </c>
      <c r="L78">
        <v>37.833874999999999</v>
      </c>
      <c r="M78">
        <v>-122.54459199999999</v>
      </c>
      <c r="N78">
        <v>100</v>
      </c>
      <c r="O78" s="2" t="s">
        <v>58</v>
      </c>
      <c r="P78" t="s">
        <v>59</v>
      </c>
      <c r="Q78" t="s">
        <v>45</v>
      </c>
      <c r="R78" t="s">
        <v>45</v>
      </c>
      <c r="S78" t="s">
        <v>127</v>
      </c>
      <c r="T78" s="2" t="s">
        <v>47</v>
      </c>
      <c r="U78" s="2" t="s">
        <v>47</v>
      </c>
      <c r="V78" s="2" t="s">
        <v>45</v>
      </c>
      <c r="W78" s="2" t="s">
        <v>47</v>
      </c>
      <c r="X78" s="2" t="s">
        <v>45</v>
      </c>
      <c r="Y78" s="4">
        <v>0</v>
      </c>
      <c r="Z78" s="2" t="s">
        <v>46</v>
      </c>
      <c r="AA78" s="2" t="s">
        <v>132</v>
      </c>
      <c r="AB78" s="3">
        <v>4</v>
      </c>
      <c r="AC78" s="7">
        <v>2</v>
      </c>
      <c r="AD78" s="7">
        <v>1</v>
      </c>
      <c r="AE78" s="7" t="s">
        <v>45</v>
      </c>
      <c r="AF78" s="3" t="s">
        <v>45</v>
      </c>
      <c r="AG78" s="3">
        <v>2</v>
      </c>
      <c r="AH78" s="3">
        <v>1</v>
      </c>
      <c r="AI78" s="3" t="s">
        <v>45</v>
      </c>
      <c r="AJ78" s="3" t="s">
        <v>45</v>
      </c>
      <c r="AK78" t="s">
        <v>48</v>
      </c>
      <c r="AL78" t="s">
        <v>157</v>
      </c>
      <c r="AM78" t="s">
        <v>50</v>
      </c>
      <c r="AN78" t="s">
        <v>45</v>
      </c>
      <c r="AO78" t="s">
        <v>45</v>
      </c>
      <c r="AP78" t="s">
        <v>45</v>
      </c>
      <c r="AQ78" t="s">
        <v>158</v>
      </c>
      <c r="AR78" t="s">
        <v>159</v>
      </c>
      <c r="AS78" t="s">
        <v>45</v>
      </c>
      <c r="AT78" t="s">
        <v>45</v>
      </c>
      <c r="AU78" t="s">
        <v>45</v>
      </c>
      <c r="AV78" t="s">
        <v>45</v>
      </c>
      <c r="AW78" t="s">
        <v>45</v>
      </c>
      <c r="AX78" t="s">
        <v>53</v>
      </c>
      <c r="AY78" t="s">
        <v>53</v>
      </c>
      <c r="AZ78" t="s">
        <v>54</v>
      </c>
      <c r="BA78">
        <v>1</v>
      </c>
      <c r="BB78">
        <v>1</v>
      </c>
      <c r="BC78">
        <v>1</v>
      </c>
      <c r="BD78">
        <f t="shared" si="4"/>
        <v>3</v>
      </c>
      <c r="BE78" t="s">
        <v>160</v>
      </c>
      <c r="BF78" s="2" t="s">
        <v>45</v>
      </c>
      <c r="BG78" s="2" t="s">
        <v>45</v>
      </c>
    </row>
    <row r="79" spans="1:59" x14ac:dyDescent="0.3">
      <c r="A79" t="s">
        <v>129</v>
      </c>
      <c r="B79">
        <v>2018</v>
      </c>
      <c r="C79">
        <v>6</v>
      </c>
      <c r="D79" t="s">
        <v>155</v>
      </c>
      <c r="E79">
        <v>2012</v>
      </c>
      <c r="F79">
        <v>2012</v>
      </c>
      <c r="G79">
        <v>1</v>
      </c>
      <c r="H79">
        <v>1</v>
      </c>
      <c r="I79" t="s">
        <v>42</v>
      </c>
      <c r="J79" t="s">
        <v>43</v>
      </c>
      <c r="K79" t="s">
        <v>153</v>
      </c>
      <c r="L79">
        <v>37.833874999999999</v>
      </c>
      <c r="M79">
        <v>-122.54459199999999</v>
      </c>
      <c r="N79">
        <v>100</v>
      </c>
      <c r="O79" s="2" t="s">
        <v>58</v>
      </c>
      <c r="P79" t="s">
        <v>59</v>
      </c>
      <c r="Q79" t="s">
        <v>45</v>
      </c>
      <c r="R79" t="s">
        <v>45</v>
      </c>
      <c r="S79" t="s">
        <v>127</v>
      </c>
      <c r="T79" s="2" t="s">
        <v>47</v>
      </c>
      <c r="U79" s="2" t="s">
        <v>47</v>
      </c>
      <c r="V79" s="2" t="s">
        <v>45</v>
      </c>
      <c r="W79" s="2" t="s">
        <v>47</v>
      </c>
      <c r="X79" s="2" t="s">
        <v>45</v>
      </c>
      <c r="Y79" s="4">
        <v>20</v>
      </c>
      <c r="Z79" s="2" t="s">
        <v>46</v>
      </c>
      <c r="AA79" s="2" t="s">
        <v>132</v>
      </c>
      <c r="AB79" s="3">
        <v>4</v>
      </c>
      <c r="AC79" s="7">
        <v>1.5</v>
      </c>
      <c r="AD79" s="7">
        <v>2</v>
      </c>
      <c r="AE79" s="7">
        <v>0.70710678118654802</v>
      </c>
      <c r="AF79" s="3">
        <f>AE79/SQRT(AD79)</f>
        <v>0.50000000000000033</v>
      </c>
      <c r="AG79" s="3">
        <v>2</v>
      </c>
      <c r="AH79" s="3">
        <v>1</v>
      </c>
      <c r="AI79" s="3" t="s">
        <v>45</v>
      </c>
      <c r="AJ79" s="3" t="s">
        <v>45</v>
      </c>
      <c r="AK79" t="s">
        <v>48</v>
      </c>
      <c r="AL79" t="s">
        <v>157</v>
      </c>
      <c r="AM79" t="s">
        <v>50</v>
      </c>
      <c r="AN79" t="s">
        <v>45</v>
      </c>
      <c r="AO79" t="s">
        <v>45</v>
      </c>
      <c r="AP79" t="s">
        <v>45</v>
      </c>
      <c r="AQ79" t="s">
        <v>158</v>
      </c>
      <c r="AR79" t="s">
        <v>159</v>
      </c>
      <c r="AS79" t="s">
        <v>45</v>
      </c>
      <c r="AT79" t="s">
        <v>45</v>
      </c>
      <c r="AU79" t="s">
        <v>45</v>
      </c>
      <c r="AV79" t="s">
        <v>45</v>
      </c>
      <c r="AW79" t="s">
        <v>45</v>
      </c>
      <c r="AX79" t="s">
        <v>53</v>
      </c>
      <c r="AY79" t="s">
        <v>53</v>
      </c>
      <c r="AZ79" t="s">
        <v>54</v>
      </c>
      <c r="BA79">
        <v>1</v>
      </c>
      <c r="BB79">
        <v>1</v>
      </c>
      <c r="BC79">
        <v>1</v>
      </c>
      <c r="BD79">
        <f t="shared" si="4"/>
        <v>3</v>
      </c>
      <c r="BE79" t="s">
        <v>160</v>
      </c>
      <c r="BF79" s="2" t="s">
        <v>45</v>
      </c>
      <c r="BG79" s="2" t="s">
        <v>45</v>
      </c>
    </row>
    <row r="80" spans="1:59" x14ac:dyDescent="0.3">
      <c r="A80" t="s">
        <v>129</v>
      </c>
      <c r="B80">
        <v>2018</v>
      </c>
      <c r="C80">
        <v>6</v>
      </c>
      <c r="D80" t="s">
        <v>156</v>
      </c>
      <c r="E80">
        <v>2012</v>
      </c>
      <c r="F80">
        <v>2012</v>
      </c>
      <c r="G80">
        <v>1</v>
      </c>
      <c r="H80">
        <v>1</v>
      </c>
      <c r="I80" t="s">
        <v>42</v>
      </c>
      <c r="J80" t="s">
        <v>43</v>
      </c>
      <c r="K80" t="s">
        <v>153</v>
      </c>
      <c r="L80">
        <v>37.833874999999999</v>
      </c>
      <c r="M80">
        <v>-122.54459199999999</v>
      </c>
      <c r="N80">
        <v>100</v>
      </c>
      <c r="O80" s="2" t="s">
        <v>58</v>
      </c>
      <c r="P80" t="s">
        <v>59</v>
      </c>
      <c r="Q80" t="s">
        <v>45</v>
      </c>
      <c r="R80" t="s">
        <v>45</v>
      </c>
      <c r="S80" t="s">
        <v>124</v>
      </c>
      <c r="T80" s="2" t="s">
        <v>47</v>
      </c>
      <c r="U80" s="2" t="s">
        <v>47</v>
      </c>
      <c r="V80" s="2" t="s">
        <v>45</v>
      </c>
      <c r="W80" s="2" t="s">
        <v>47</v>
      </c>
      <c r="X80" s="2" t="s">
        <v>45</v>
      </c>
      <c r="Y80" s="4">
        <v>0</v>
      </c>
      <c r="Z80" s="2" t="s">
        <v>46</v>
      </c>
      <c r="AA80" s="2" t="s">
        <v>132</v>
      </c>
      <c r="AB80" s="3">
        <v>4</v>
      </c>
      <c r="AC80" s="7">
        <v>1.3333333333333299</v>
      </c>
      <c r="AD80" s="7">
        <v>3</v>
      </c>
      <c r="AE80" s="7">
        <v>0.57735026918962595</v>
      </c>
      <c r="AF80" s="3">
        <f>AE80/SQRT(AD80)</f>
        <v>0.33333333333333348</v>
      </c>
      <c r="AG80" s="3">
        <v>1.3333333333333299</v>
      </c>
      <c r="AH80" s="3">
        <v>3</v>
      </c>
      <c r="AI80" s="3">
        <v>0.57735026918962595</v>
      </c>
      <c r="AJ80" s="3">
        <v>0.33333333333333348</v>
      </c>
      <c r="AK80" t="s">
        <v>48</v>
      </c>
      <c r="AL80" t="s">
        <v>157</v>
      </c>
      <c r="AM80" t="s">
        <v>50</v>
      </c>
      <c r="AN80" t="s">
        <v>45</v>
      </c>
      <c r="AO80" t="s">
        <v>45</v>
      </c>
      <c r="AP80" t="s">
        <v>45</v>
      </c>
      <c r="AQ80" t="s">
        <v>158</v>
      </c>
      <c r="AR80" t="s">
        <v>159</v>
      </c>
      <c r="AS80" t="s">
        <v>45</v>
      </c>
      <c r="AT80" t="s">
        <v>45</v>
      </c>
      <c r="AU80" t="s">
        <v>45</v>
      </c>
      <c r="AV80" t="s">
        <v>45</v>
      </c>
      <c r="AW80" t="s">
        <v>45</v>
      </c>
      <c r="AX80" t="s">
        <v>53</v>
      </c>
      <c r="AY80" t="s">
        <v>53</v>
      </c>
      <c r="AZ80" t="s">
        <v>54</v>
      </c>
      <c r="BA80">
        <v>1</v>
      </c>
      <c r="BB80">
        <v>1</v>
      </c>
      <c r="BC80">
        <v>1</v>
      </c>
      <c r="BD80">
        <f t="shared" si="4"/>
        <v>3</v>
      </c>
      <c r="BE80" t="s">
        <v>160</v>
      </c>
      <c r="BF80" s="2" t="s">
        <v>45</v>
      </c>
      <c r="BG80" s="2" t="s">
        <v>45</v>
      </c>
    </row>
    <row r="81" spans="1:59" x14ac:dyDescent="0.3">
      <c r="A81" t="s">
        <v>129</v>
      </c>
      <c r="B81">
        <v>2018</v>
      </c>
      <c r="C81">
        <v>6</v>
      </c>
      <c r="D81" t="s">
        <v>156</v>
      </c>
      <c r="E81">
        <v>2012</v>
      </c>
      <c r="F81">
        <v>2012</v>
      </c>
      <c r="G81">
        <v>1</v>
      </c>
      <c r="H81">
        <v>1</v>
      </c>
      <c r="I81" t="s">
        <v>42</v>
      </c>
      <c r="J81" t="s">
        <v>43</v>
      </c>
      <c r="K81" t="s">
        <v>153</v>
      </c>
      <c r="L81">
        <v>37.833874999999999</v>
      </c>
      <c r="M81">
        <v>-122.54459199999999</v>
      </c>
      <c r="N81">
        <v>100</v>
      </c>
      <c r="O81" s="2" t="s">
        <v>58</v>
      </c>
      <c r="P81" t="s">
        <v>59</v>
      </c>
      <c r="Q81" t="s">
        <v>45</v>
      </c>
      <c r="R81" t="s">
        <v>45</v>
      </c>
      <c r="S81" t="s">
        <v>124</v>
      </c>
      <c r="T81" s="2" t="s">
        <v>47</v>
      </c>
      <c r="U81" s="2" t="s">
        <v>47</v>
      </c>
      <c r="V81" s="2" t="s">
        <v>45</v>
      </c>
      <c r="W81" s="2" t="s">
        <v>47</v>
      </c>
      <c r="X81" s="2" t="s">
        <v>45</v>
      </c>
      <c r="Y81" s="4">
        <v>20</v>
      </c>
      <c r="Z81" s="2" t="s">
        <v>46</v>
      </c>
      <c r="AA81" s="2" t="s">
        <v>132</v>
      </c>
      <c r="AB81" s="3">
        <v>4</v>
      </c>
      <c r="AC81" s="7">
        <v>3</v>
      </c>
      <c r="AD81" s="7">
        <v>1</v>
      </c>
      <c r="AE81" s="7" t="s">
        <v>45</v>
      </c>
      <c r="AF81" s="3" t="s">
        <v>45</v>
      </c>
      <c r="AG81" s="3">
        <v>1.3333333333333299</v>
      </c>
      <c r="AH81" s="3">
        <v>3</v>
      </c>
      <c r="AI81" s="3">
        <v>0.57735026918962595</v>
      </c>
      <c r="AJ81" s="3">
        <v>0.33333333333333348</v>
      </c>
      <c r="AK81" t="s">
        <v>48</v>
      </c>
      <c r="AL81" t="s">
        <v>157</v>
      </c>
      <c r="AM81" t="s">
        <v>50</v>
      </c>
      <c r="AN81" t="s">
        <v>45</v>
      </c>
      <c r="AO81" t="s">
        <v>45</v>
      </c>
      <c r="AP81" t="s">
        <v>45</v>
      </c>
      <c r="AQ81" t="s">
        <v>158</v>
      </c>
      <c r="AR81" t="s">
        <v>159</v>
      </c>
      <c r="AS81" t="s">
        <v>45</v>
      </c>
      <c r="AT81" t="s">
        <v>45</v>
      </c>
      <c r="AU81" t="s">
        <v>45</v>
      </c>
      <c r="AV81" t="s">
        <v>45</v>
      </c>
      <c r="AW81" t="s">
        <v>45</v>
      </c>
      <c r="AX81" t="s">
        <v>53</v>
      </c>
      <c r="AY81" t="s">
        <v>53</v>
      </c>
      <c r="AZ81" t="s">
        <v>54</v>
      </c>
      <c r="BA81">
        <v>1</v>
      </c>
      <c r="BB81">
        <v>1</v>
      </c>
      <c r="BC81">
        <v>1</v>
      </c>
      <c r="BD81">
        <f t="shared" si="4"/>
        <v>3</v>
      </c>
      <c r="BE81" t="s">
        <v>160</v>
      </c>
      <c r="BF81" s="2" t="s">
        <v>45</v>
      </c>
      <c r="BG81" s="2" t="s">
        <v>45</v>
      </c>
    </row>
    <row r="82" spans="1:59" x14ac:dyDescent="0.3">
      <c r="A82" t="s">
        <v>163</v>
      </c>
      <c r="B82">
        <v>2019</v>
      </c>
      <c r="C82">
        <v>7</v>
      </c>
      <c r="D82" t="s">
        <v>168</v>
      </c>
      <c r="E82">
        <v>1999</v>
      </c>
      <c r="F82">
        <v>2014</v>
      </c>
      <c r="G82">
        <f t="shared" ref="G82:G87" si="5">F82-E82+1</f>
        <v>16</v>
      </c>
      <c r="H82">
        <v>1</v>
      </c>
      <c r="I82" t="s">
        <v>164</v>
      </c>
      <c r="J82" t="s">
        <v>165</v>
      </c>
      <c r="K82" t="s">
        <v>166</v>
      </c>
      <c r="L82">
        <v>43.633333</v>
      </c>
      <c r="M82">
        <v>116.7</v>
      </c>
      <c r="N82">
        <v>500</v>
      </c>
      <c r="O82" t="s">
        <v>167</v>
      </c>
      <c r="P82" s="2" t="s">
        <v>45</v>
      </c>
      <c r="Q82" t="s">
        <v>45</v>
      </c>
      <c r="R82" t="s">
        <v>45</v>
      </c>
      <c r="S82" s="2" t="s">
        <v>188</v>
      </c>
      <c r="T82" t="s">
        <v>47</v>
      </c>
      <c r="U82" t="s">
        <v>61</v>
      </c>
      <c r="V82" t="s">
        <v>169</v>
      </c>
      <c r="W82" t="s">
        <v>47</v>
      </c>
      <c r="X82" t="s">
        <v>45</v>
      </c>
      <c r="Y82" s="6">
        <v>0</v>
      </c>
      <c r="Z82" t="s">
        <v>46</v>
      </c>
      <c r="AA82" t="s">
        <v>170</v>
      </c>
      <c r="AB82" s="7">
        <v>0.25</v>
      </c>
      <c r="AC82" s="7">
        <v>10.8</v>
      </c>
      <c r="AD82" s="7">
        <v>5</v>
      </c>
      <c r="AE82" s="7">
        <v>1.6431676725155</v>
      </c>
      <c r="AF82" s="7">
        <v>0.73484692283495301</v>
      </c>
      <c r="AG82" s="3">
        <v>10.8</v>
      </c>
      <c r="AH82" s="3">
        <v>5</v>
      </c>
      <c r="AI82" s="3">
        <v>1.6431676725155</v>
      </c>
      <c r="AJ82" s="3">
        <v>0.73484692283495301</v>
      </c>
      <c r="AK82" t="s">
        <v>48</v>
      </c>
      <c r="AL82" t="s">
        <v>171</v>
      </c>
      <c r="AM82" t="s">
        <v>172</v>
      </c>
      <c r="AN82" t="s">
        <v>45</v>
      </c>
      <c r="AO82" t="s">
        <v>45</v>
      </c>
      <c r="AP82" t="s">
        <v>45</v>
      </c>
      <c r="AQ82" t="s">
        <v>173</v>
      </c>
      <c r="AR82" t="s">
        <v>174</v>
      </c>
      <c r="AS82">
        <v>0.9</v>
      </c>
      <c r="AT82">
        <v>334</v>
      </c>
      <c r="AU82">
        <v>6.73</v>
      </c>
      <c r="AV82" t="s">
        <v>45</v>
      </c>
      <c r="AW82" t="s">
        <v>45</v>
      </c>
      <c r="AX82" t="s">
        <v>53</v>
      </c>
      <c r="AY82" t="s">
        <v>53</v>
      </c>
      <c r="AZ82" t="s">
        <v>54</v>
      </c>
      <c r="BA82">
        <v>1</v>
      </c>
      <c r="BB82">
        <v>1</v>
      </c>
      <c r="BC82">
        <v>1</v>
      </c>
      <c r="BD82">
        <f t="shared" si="4"/>
        <v>3</v>
      </c>
      <c r="BE82" t="s">
        <v>175</v>
      </c>
      <c r="BF82" s="2" t="s">
        <v>45</v>
      </c>
      <c r="BG82" s="2" t="s">
        <v>45</v>
      </c>
    </row>
    <row r="83" spans="1:59" x14ac:dyDescent="0.3">
      <c r="A83" t="s">
        <v>163</v>
      </c>
      <c r="B83">
        <v>2019</v>
      </c>
      <c r="C83">
        <v>7</v>
      </c>
      <c r="D83" t="s">
        <v>168</v>
      </c>
      <c r="E83">
        <v>1999</v>
      </c>
      <c r="F83">
        <v>2014</v>
      </c>
      <c r="G83">
        <f t="shared" si="5"/>
        <v>16</v>
      </c>
      <c r="H83">
        <v>1</v>
      </c>
      <c r="I83" t="s">
        <v>164</v>
      </c>
      <c r="J83" t="s">
        <v>165</v>
      </c>
      <c r="K83" t="s">
        <v>166</v>
      </c>
      <c r="L83">
        <v>43.633333</v>
      </c>
      <c r="M83">
        <v>116.7</v>
      </c>
      <c r="N83">
        <v>500</v>
      </c>
      <c r="O83" t="s">
        <v>167</v>
      </c>
      <c r="P83" s="2" t="s">
        <v>45</v>
      </c>
      <c r="Q83" t="s">
        <v>45</v>
      </c>
      <c r="R83" t="s">
        <v>45</v>
      </c>
      <c r="S83" s="2" t="s">
        <v>188</v>
      </c>
      <c r="T83" t="s">
        <v>47</v>
      </c>
      <c r="U83" t="s">
        <v>61</v>
      </c>
      <c r="V83" t="s">
        <v>169</v>
      </c>
      <c r="W83" t="s">
        <v>47</v>
      </c>
      <c r="X83" t="s">
        <v>45</v>
      </c>
      <c r="Y83" s="6">
        <v>17.5</v>
      </c>
      <c r="Z83" t="s">
        <v>46</v>
      </c>
      <c r="AA83" t="s">
        <v>170</v>
      </c>
      <c r="AB83" s="7">
        <v>0.25</v>
      </c>
      <c r="AC83" s="7">
        <v>10.4</v>
      </c>
      <c r="AD83" s="7">
        <v>5</v>
      </c>
      <c r="AE83" s="7">
        <v>1.67332005306815</v>
      </c>
      <c r="AF83" s="7">
        <v>0.748331477354788</v>
      </c>
      <c r="AG83" s="3">
        <v>10.8</v>
      </c>
      <c r="AH83" s="3">
        <v>5</v>
      </c>
      <c r="AI83" s="3">
        <v>1.6431676725155</v>
      </c>
      <c r="AJ83" s="3">
        <v>0.73484692283495301</v>
      </c>
      <c r="AK83" t="s">
        <v>48</v>
      </c>
      <c r="AL83" t="s">
        <v>171</v>
      </c>
      <c r="AM83" t="s">
        <v>172</v>
      </c>
      <c r="AN83" t="s">
        <v>45</v>
      </c>
      <c r="AO83" t="s">
        <v>45</v>
      </c>
      <c r="AP83" t="s">
        <v>45</v>
      </c>
      <c r="AQ83" t="s">
        <v>173</v>
      </c>
      <c r="AR83" t="s">
        <v>174</v>
      </c>
      <c r="AS83">
        <v>0.9</v>
      </c>
      <c r="AT83">
        <v>334</v>
      </c>
      <c r="AU83">
        <v>6.48</v>
      </c>
      <c r="AV83" t="s">
        <v>45</v>
      </c>
      <c r="AW83" t="s">
        <v>45</v>
      </c>
      <c r="AX83" t="s">
        <v>53</v>
      </c>
      <c r="AY83" t="s">
        <v>53</v>
      </c>
      <c r="AZ83" t="s">
        <v>54</v>
      </c>
      <c r="BA83">
        <v>1</v>
      </c>
      <c r="BB83">
        <v>1</v>
      </c>
      <c r="BC83">
        <v>1</v>
      </c>
      <c r="BD83">
        <f t="shared" si="4"/>
        <v>3</v>
      </c>
      <c r="BE83" t="s">
        <v>175</v>
      </c>
      <c r="BF83" s="2" t="s">
        <v>45</v>
      </c>
      <c r="BG83" s="2" t="s">
        <v>45</v>
      </c>
    </row>
    <row r="84" spans="1:59" x14ac:dyDescent="0.3">
      <c r="A84" t="s">
        <v>163</v>
      </c>
      <c r="B84">
        <v>2019</v>
      </c>
      <c r="C84">
        <v>7</v>
      </c>
      <c r="D84" t="s">
        <v>168</v>
      </c>
      <c r="E84">
        <v>1999</v>
      </c>
      <c r="F84">
        <v>2014</v>
      </c>
      <c r="G84">
        <f t="shared" si="5"/>
        <v>16</v>
      </c>
      <c r="H84">
        <v>1</v>
      </c>
      <c r="I84" t="s">
        <v>164</v>
      </c>
      <c r="J84" t="s">
        <v>165</v>
      </c>
      <c r="K84" t="s">
        <v>166</v>
      </c>
      <c r="L84">
        <v>43.633333</v>
      </c>
      <c r="M84">
        <v>116.7</v>
      </c>
      <c r="N84">
        <v>500</v>
      </c>
      <c r="O84" t="s">
        <v>167</v>
      </c>
      <c r="P84" s="2" t="s">
        <v>45</v>
      </c>
      <c r="Q84" t="s">
        <v>45</v>
      </c>
      <c r="R84" t="s">
        <v>45</v>
      </c>
      <c r="S84" s="2" t="s">
        <v>188</v>
      </c>
      <c r="T84" t="s">
        <v>47</v>
      </c>
      <c r="U84" t="s">
        <v>61</v>
      </c>
      <c r="V84" t="s">
        <v>169</v>
      </c>
      <c r="W84" t="s">
        <v>47</v>
      </c>
      <c r="X84" t="s">
        <v>45</v>
      </c>
      <c r="Y84" s="6">
        <v>52.5</v>
      </c>
      <c r="Z84" t="s">
        <v>46</v>
      </c>
      <c r="AA84" t="s">
        <v>170</v>
      </c>
      <c r="AB84" s="7">
        <v>0.25</v>
      </c>
      <c r="AC84" s="7">
        <v>10.199999999999999</v>
      </c>
      <c r="AD84" s="7">
        <v>5</v>
      </c>
      <c r="AE84" s="7">
        <v>2.16794833886788</v>
      </c>
      <c r="AF84" s="7">
        <v>0.96953597148326598</v>
      </c>
      <c r="AG84" s="3">
        <v>10.8</v>
      </c>
      <c r="AH84" s="3">
        <v>5</v>
      </c>
      <c r="AI84" s="3">
        <v>1.6431676725155</v>
      </c>
      <c r="AJ84" s="3">
        <v>0.73484692283495301</v>
      </c>
      <c r="AK84" t="s">
        <v>48</v>
      </c>
      <c r="AL84" t="s">
        <v>171</v>
      </c>
      <c r="AM84" t="s">
        <v>172</v>
      </c>
      <c r="AN84" t="s">
        <v>45</v>
      </c>
      <c r="AO84" t="s">
        <v>45</v>
      </c>
      <c r="AP84" t="s">
        <v>45</v>
      </c>
      <c r="AQ84" t="s">
        <v>173</v>
      </c>
      <c r="AR84" t="s">
        <v>174</v>
      </c>
      <c r="AS84">
        <v>0.9</v>
      </c>
      <c r="AT84">
        <v>334</v>
      </c>
      <c r="AU84">
        <v>6.3</v>
      </c>
      <c r="AV84" t="s">
        <v>45</v>
      </c>
      <c r="AW84" t="s">
        <v>45</v>
      </c>
      <c r="AX84" t="s">
        <v>53</v>
      </c>
      <c r="AY84" t="s">
        <v>53</v>
      </c>
      <c r="AZ84" t="s">
        <v>54</v>
      </c>
      <c r="BA84">
        <v>1</v>
      </c>
      <c r="BB84">
        <v>1</v>
      </c>
      <c r="BC84">
        <v>1</v>
      </c>
      <c r="BD84">
        <f t="shared" si="4"/>
        <v>3</v>
      </c>
      <c r="BE84" t="s">
        <v>175</v>
      </c>
      <c r="BF84" s="2" t="s">
        <v>45</v>
      </c>
      <c r="BG84" s="2" t="s">
        <v>45</v>
      </c>
    </row>
    <row r="85" spans="1:59" x14ac:dyDescent="0.3">
      <c r="A85" t="s">
        <v>163</v>
      </c>
      <c r="B85">
        <v>2019</v>
      </c>
      <c r="C85">
        <v>7</v>
      </c>
      <c r="D85" t="s">
        <v>168</v>
      </c>
      <c r="E85">
        <v>1999</v>
      </c>
      <c r="F85">
        <v>2014</v>
      </c>
      <c r="G85">
        <f t="shared" si="5"/>
        <v>16</v>
      </c>
      <c r="H85">
        <v>1</v>
      </c>
      <c r="I85" t="s">
        <v>164</v>
      </c>
      <c r="J85" t="s">
        <v>165</v>
      </c>
      <c r="K85" t="s">
        <v>166</v>
      </c>
      <c r="L85">
        <v>43.633333</v>
      </c>
      <c r="M85">
        <v>116.7</v>
      </c>
      <c r="N85">
        <v>500</v>
      </c>
      <c r="O85" t="s">
        <v>167</v>
      </c>
      <c r="P85" s="2" t="s">
        <v>45</v>
      </c>
      <c r="Q85" t="s">
        <v>45</v>
      </c>
      <c r="R85" t="s">
        <v>45</v>
      </c>
      <c r="S85" s="2" t="s">
        <v>188</v>
      </c>
      <c r="T85" t="s">
        <v>47</v>
      </c>
      <c r="U85" t="s">
        <v>61</v>
      </c>
      <c r="V85" t="s">
        <v>169</v>
      </c>
      <c r="W85" t="s">
        <v>47</v>
      </c>
      <c r="X85" t="s">
        <v>45</v>
      </c>
      <c r="Y85" s="6">
        <v>105</v>
      </c>
      <c r="Z85" t="s">
        <v>46</v>
      </c>
      <c r="AA85" t="s">
        <v>170</v>
      </c>
      <c r="AB85" s="7">
        <v>0.25</v>
      </c>
      <c r="AC85" s="7">
        <v>9.1999999999999993</v>
      </c>
      <c r="AD85" s="7">
        <v>5</v>
      </c>
      <c r="AE85" s="7">
        <v>1.9235384061671299</v>
      </c>
      <c r="AF85" s="7">
        <v>0.86023252670426298</v>
      </c>
      <c r="AG85" s="3">
        <v>10.8</v>
      </c>
      <c r="AH85" s="3">
        <v>5</v>
      </c>
      <c r="AI85" s="3">
        <v>1.6431676725155</v>
      </c>
      <c r="AJ85" s="3">
        <v>0.73484692283495301</v>
      </c>
      <c r="AK85" t="s">
        <v>48</v>
      </c>
      <c r="AL85" t="s">
        <v>171</v>
      </c>
      <c r="AM85" t="s">
        <v>172</v>
      </c>
      <c r="AN85" t="s">
        <v>45</v>
      </c>
      <c r="AO85" t="s">
        <v>45</v>
      </c>
      <c r="AP85" t="s">
        <v>45</v>
      </c>
      <c r="AQ85" t="s">
        <v>173</v>
      </c>
      <c r="AR85" t="s">
        <v>174</v>
      </c>
      <c r="AS85">
        <v>0.9</v>
      </c>
      <c r="AT85">
        <v>334</v>
      </c>
      <c r="AU85">
        <v>5.77</v>
      </c>
      <c r="AV85" t="s">
        <v>45</v>
      </c>
      <c r="AW85" t="s">
        <v>45</v>
      </c>
      <c r="AX85" t="s">
        <v>53</v>
      </c>
      <c r="AY85" t="s">
        <v>53</v>
      </c>
      <c r="AZ85" t="s">
        <v>54</v>
      </c>
      <c r="BA85">
        <v>1</v>
      </c>
      <c r="BB85">
        <v>1</v>
      </c>
      <c r="BC85">
        <v>1</v>
      </c>
      <c r="BD85">
        <f t="shared" si="4"/>
        <v>3</v>
      </c>
      <c r="BE85" t="s">
        <v>175</v>
      </c>
      <c r="BF85" s="2" t="s">
        <v>45</v>
      </c>
      <c r="BG85" s="2" t="s">
        <v>45</v>
      </c>
    </row>
    <row r="86" spans="1:59" x14ac:dyDescent="0.3">
      <c r="A86" t="s">
        <v>163</v>
      </c>
      <c r="B86">
        <v>2019</v>
      </c>
      <c r="C86">
        <v>7</v>
      </c>
      <c r="D86" t="s">
        <v>168</v>
      </c>
      <c r="E86">
        <v>1999</v>
      </c>
      <c r="F86">
        <v>2014</v>
      </c>
      <c r="G86">
        <f t="shared" si="5"/>
        <v>16</v>
      </c>
      <c r="H86">
        <v>1</v>
      </c>
      <c r="I86" t="s">
        <v>164</v>
      </c>
      <c r="J86" t="s">
        <v>165</v>
      </c>
      <c r="K86" t="s">
        <v>166</v>
      </c>
      <c r="L86">
        <v>43.633333</v>
      </c>
      <c r="M86">
        <v>116.7</v>
      </c>
      <c r="N86">
        <v>500</v>
      </c>
      <c r="O86" t="s">
        <v>167</v>
      </c>
      <c r="P86" s="2" t="s">
        <v>45</v>
      </c>
      <c r="Q86" t="s">
        <v>45</v>
      </c>
      <c r="R86" t="s">
        <v>45</v>
      </c>
      <c r="S86" s="2" t="s">
        <v>188</v>
      </c>
      <c r="T86" t="s">
        <v>47</v>
      </c>
      <c r="U86" t="s">
        <v>61</v>
      </c>
      <c r="V86" t="s">
        <v>169</v>
      </c>
      <c r="W86" t="s">
        <v>47</v>
      </c>
      <c r="X86" t="s">
        <v>45</v>
      </c>
      <c r="Y86" s="6">
        <v>175</v>
      </c>
      <c r="Z86" t="s">
        <v>46</v>
      </c>
      <c r="AA86" t="s">
        <v>170</v>
      </c>
      <c r="AB86" s="7">
        <v>0.25</v>
      </c>
      <c r="AC86" s="7">
        <v>9</v>
      </c>
      <c r="AD86" s="7">
        <v>5</v>
      </c>
      <c r="AE86" s="7">
        <v>1.58113883008419</v>
      </c>
      <c r="AF86" s="7">
        <v>0.70710678118654802</v>
      </c>
      <c r="AG86" s="3">
        <v>10.8</v>
      </c>
      <c r="AH86" s="3">
        <v>5</v>
      </c>
      <c r="AI86" s="3">
        <v>1.6431676725155</v>
      </c>
      <c r="AJ86" s="3">
        <v>0.73484692283495301</v>
      </c>
      <c r="AK86" t="s">
        <v>48</v>
      </c>
      <c r="AL86" t="s">
        <v>171</v>
      </c>
      <c r="AM86" t="s">
        <v>172</v>
      </c>
      <c r="AN86" t="s">
        <v>45</v>
      </c>
      <c r="AO86" t="s">
        <v>45</v>
      </c>
      <c r="AP86" t="s">
        <v>45</v>
      </c>
      <c r="AQ86" t="s">
        <v>173</v>
      </c>
      <c r="AR86" t="s">
        <v>174</v>
      </c>
      <c r="AS86">
        <v>0.9</v>
      </c>
      <c r="AT86">
        <v>334</v>
      </c>
      <c r="AU86">
        <v>5.56</v>
      </c>
      <c r="AV86" t="s">
        <v>45</v>
      </c>
      <c r="AW86" t="s">
        <v>45</v>
      </c>
      <c r="AX86" t="s">
        <v>53</v>
      </c>
      <c r="AY86" t="s">
        <v>53</v>
      </c>
      <c r="AZ86" t="s">
        <v>54</v>
      </c>
      <c r="BA86">
        <v>1</v>
      </c>
      <c r="BB86">
        <v>1</v>
      </c>
      <c r="BC86">
        <v>1</v>
      </c>
      <c r="BD86">
        <f t="shared" si="4"/>
        <v>3</v>
      </c>
      <c r="BE86" t="s">
        <v>175</v>
      </c>
      <c r="BF86" s="2" t="s">
        <v>45</v>
      </c>
      <c r="BG86" s="2" t="s">
        <v>45</v>
      </c>
    </row>
    <row r="87" spans="1:59" x14ac:dyDescent="0.3">
      <c r="A87" t="s">
        <v>163</v>
      </c>
      <c r="B87">
        <v>2019</v>
      </c>
      <c r="C87">
        <v>7</v>
      </c>
      <c r="D87" t="s">
        <v>168</v>
      </c>
      <c r="E87">
        <v>1999</v>
      </c>
      <c r="F87">
        <v>2014</v>
      </c>
      <c r="G87">
        <f t="shared" si="5"/>
        <v>16</v>
      </c>
      <c r="H87">
        <v>1</v>
      </c>
      <c r="I87" t="s">
        <v>164</v>
      </c>
      <c r="J87" t="s">
        <v>165</v>
      </c>
      <c r="K87" t="s">
        <v>166</v>
      </c>
      <c r="L87">
        <v>43.633333</v>
      </c>
      <c r="M87">
        <v>116.7</v>
      </c>
      <c r="N87">
        <v>500</v>
      </c>
      <c r="O87" t="s">
        <v>167</v>
      </c>
      <c r="P87" s="2" t="s">
        <v>45</v>
      </c>
      <c r="Q87" t="s">
        <v>45</v>
      </c>
      <c r="R87" t="s">
        <v>45</v>
      </c>
      <c r="S87" s="2" t="s">
        <v>188</v>
      </c>
      <c r="T87" t="s">
        <v>47</v>
      </c>
      <c r="U87" t="s">
        <v>61</v>
      </c>
      <c r="V87" t="s">
        <v>169</v>
      </c>
      <c r="W87" t="s">
        <v>47</v>
      </c>
      <c r="X87" t="s">
        <v>45</v>
      </c>
      <c r="Y87" s="6">
        <v>280</v>
      </c>
      <c r="Z87" t="s">
        <v>46</v>
      </c>
      <c r="AA87" t="s">
        <v>170</v>
      </c>
      <c r="AB87" s="7">
        <v>0.25</v>
      </c>
      <c r="AC87" s="7">
        <v>7.6</v>
      </c>
      <c r="AD87" s="7">
        <v>5</v>
      </c>
      <c r="AE87" s="7">
        <v>1.8165902124584901</v>
      </c>
      <c r="AF87" s="7">
        <v>0.81240384046359604</v>
      </c>
      <c r="AG87" s="3">
        <v>10.8</v>
      </c>
      <c r="AH87" s="3">
        <v>5</v>
      </c>
      <c r="AI87" s="3">
        <v>1.6431676725155</v>
      </c>
      <c r="AJ87" s="3">
        <v>0.73484692283495301</v>
      </c>
      <c r="AK87" t="s">
        <v>48</v>
      </c>
      <c r="AL87" t="s">
        <v>171</v>
      </c>
      <c r="AM87" t="s">
        <v>172</v>
      </c>
      <c r="AN87" t="s">
        <v>45</v>
      </c>
      <c r="AO87" t="s">
        <v>45</v>
      </c>
      <c r="AP87" t="s">
        <v>45</v>
      </c>
      <c r="AQ87" t="s">
        <v>173</v>
      </c>
      <c r="AR87" t="s">
        <v>174</v>
      </c>
      <c r="AS87">
        <v>0.9</v>
      </c>
      <c r="AT87">
        <v>334</v>
      </c>
      <c r="AU87">
        <v>4.97</v>
      </c>
      <c r="AV87" t="s">
        <v>45</v>
      </c>
      <c r="AW87" t="s">
        <v>45</v>
      </c>
      <c r="AX87" t="s">
        <v>53</v>
      </c>
      <c r="AY87" t="s">
        <v>53</v>
      </c>
      <c r="AZ87" t="s">
        <v>54</v>
      </c>
      <c r="BA87">
        <v>1</v>
      </c>
      <c r="BB87">
        <v>1</v>
      </c>
      <c r="BC87">
        <v>1</v>
      </c>
      <c r="BD87">
        <f t="shared" si="4"/>
        <v>3</v>
      </c>
      <c r="BE87" t="s">
        <v>175</v>
      </c>
      <c r="BF87" s="2" t="s">
        <v>45</v>
      </c>
      <c r="BG87" s="2" t="s">
        <v>45</v>
      </c>
    </row>
    <row r="88" spans="1:59" x14ac:dyDescent="0.3">
      <c r="A88" s="2" t="s">
        <v>176</v>
      </c>
      <c r="B88" s="2">
        <v>2009</v>
      </c>
      <c r="C88">
        <v>8</v>
      </c>
      <c r="D88" t="s">
        <v>178</v>
      </c>
      <c r="E88">
        <v>2004</v>
      </c>
      <c r="F88">
        <v>2005</v>
      </c>
      <c r="G88">
        <v>1</v>
      </c>
      <c r="H88">
        <v>5</v>
      </c>
      <c r="I88" t="s">
        <v>164</v>
      </c>
      <c r="J88" t="s">
        <v>165</v>
      </c>
      <c r="K88" t="s">
        <v>177</v>
      </c>
      <c r="L88">
        <v>27.741539</v>
      </c>
      <c r="M88">
        <v>117.96471699999999</v>
      </c>
      <c r="N88">
        <v>100</v>
      </c>
      <c r="O88" t="s">
        <v>58</v>
      </c>
      <c r="P88" t="s">
        <v>59</v>
      </c>
      <c r="Q88" t="s">
        <v>181</v>
      </c>
      <c r="R88" t="s">
        <v>45</v>
      </c>
      <c r="S88" t="s">
        <v>128</v>
      </c>
      <c r="T88" t="s">
        <v>61</v>
      </c>
      <c r="U88" t="s">
        <v>47</v>
      </c>
      <c r="V88" t="s">
        <v>45</v>
      </c>
      <c r="W88" t="s">
        <v>47</v>
      </c>
      <c r="X88" t="s">
        <v>45</v>
      </c>
      <c r="Y88">
        <v>0</v>
      </c>
      <c r="Z88" t="s">
        <v>46</v>
      </c>
      <c r="AA88" t="s">
        <v>183</v>
      </c>
      <c r="AB88" s="7">
        <v>240</v>
      </c>
      <c r="AC88" s="7">
        <v>2.9833333333333298</v>
      </c>
      <c r="AD88" s="7">
        <v>3</v>
      </c>
      <c r="AE88" s="7">
        <v>0.96521154848734203</v>
      </c>
      <c r="AF88" s="7">
        <v>0.55726514734410304</v>
      </c>
      <c r="AG88" s="7">
        <v>2.9833333333333298</v>
      </c>
      <c r="AH88" s="7">
        <v>3</v>
      </c>
      <c r="AI88" s="7">
        <v>0.96521154848734203</v>
      </c>
      <c r="AJ88" s="7">
        <v>0.55726514734410304</v>
      </c>
      <c r="AK88" s="7" t="s">
        <v>48</v>
      </c>
      <c r="AL88" s="7" t="s">
        <v>184</v>
      </c>
      <c r="AM88" s="7" t="s">
        <v>50</v>
      </c>
      <c r="AN88" s="7" t="s">
        <v>45</v>
      </c>
      <c r="AO88" s="7" t="s">
        <v>45</v>
      </c>
      <c r="AP88" s="7" t="s">
        <v>45</v>
      </c>
      <c r="AQ88" s="7" t="s">
        <v>185</v>
      </c>
      <c r="AR88" s="7" t="s">
        <v>186</v>
      </c>
      <c r="AS88" s="7" t="s">
        <v>45</v>
      </c>
      <c r="AT88" s="7" t="s">
        <v>45</v>
      </c>
      <c r="AU88">
        <v>0</v>
      </c>
      <c r="AV88">
        <v>5.8</v>
      </c>
      <c r="AW88">
        <v>0</v>
      </c>
      <c r="AX88" s="7" t="s">
        <v>53</v>
      </c>
      <c r="AY88" s="7" t="s">
        <v>53</v>
      </c>
      <c r="AZ88" s="7" t="s">
        <v>54</v>
      </c>
      <c r="BA88">
        <v>1</v>
      </c>
      <c r="BB88">
        <v>1</v>
      </c>
      <c r="BC88">
        <v>1</v>
      </c>
      <c r="BD88">
        <f t="shared" si="4"/>
        <v>3</v>
      </c>
      <c r="BE88" t="s">
        <v>55</v>
      </c>
      <c r="BF88" s="2" t="s">
        <v>45</v>
      </c>
      <c r="BG88" s="2" t="s">
        <v>45</v>
      </c>
    </row>
    <row r="89" spans="1:59" x14ac:dyDescent="0.3">
      <c r="A89" s="2" t="s">
        <v>176</v>
      </c>
      <c r="B89" s="2">
        <v>2009</v>
      </c>
      <c r="C89">
        <v>8</v>
      </c>
      <c r="D89" t="s">
        <v>178</v>
      </c>
      <c r="E89">
        <v>2004</v>
      </c>
      <c r="F89">
        <v>2005</v>
      </c>
      <c r="G89">
        <v>1</v>
      </c>
      <c r="H89">
        <v>5</v>
      </c>
      <c r="I89" t="s">
        <v>164</v>
      </c>
      <c r="J89" t="s">
        <v>165</v>
      </c>
      <c r="K89" t="s">
        <v>177</v>
      </c>
      <c r="L89">
        <v>27.741539</v>
      </c>
      <c r="M89">
        <v>117.96471699999999</v>
      </c>
      <c r="N89">
        <v>100</v>
      </c>
      <c r="O89" t="s">
        <v>58</v>
      </c>
      <c r="P89" t="s">
        <v>59</v>
      </c>
      <c r="Q89" t="s">
        <v>181</v>
      </c>
      <c r="R89" t="s">
        <v>45</v>
      </c>
      <c r="S89" t="s">
        <v>128</v>
      </c>
      <c r="T89" t="s">
        <v>61</v>
      </c>
      <c r="U89" t="s">
        <v>47</v>
      </c>
      <c r="V89" t="s">
        <v>45</v>
      </c>
      <c r="W89" t="s">
        <v>47</v>
      </c>
      <c r="X89" t="s">
        <v>45</v>
      </c>
      <c r="Y89">
        <v>172.5</v>
      </c>
      <c r="Z89" t="s">
        <v>46</v>
      </c>
      <c r="AA89" t="s">
        <v>183</v>
      </c>
      <c r="AB89" s="7">
        <v>240</v>
      </c>
      <c r="AC89" s="7">
        <v>3.96</v>
      </c>
      <c r="AD89" s="7">
        <v>3</v>
      </c>
      <c r="AE89" s="7">
        <v>1</v>
      </c>
      <c r="AF89" s="7">
        <v>0.57735026918962595</v>
      </c>
      <c r="AG89" s="7">
        <v>2.9833333333333298</v>
      </c>
      <c r="AH89" s="7">
        <v>3</v>
      </c>
      <c r="AI89" s="7">
        <v>0.96521154848734203</v>
      </c>
      <c r="AJ89" s="7">
        <v>0.55726514734410304</v>
      </c>
      <c r="AK89" s="7" t="s">
        <v>48</v>
      </c>
      <c r="AL89" s="7" t="s">
        <v>184</v>
      </c>
      <c r="AM89" s="7" t="s">
        <v>50</v>
      </c>
      <c r="AN89" s="7" t="s">
        <v>45</v>
      </c>
      <c r="AO89" s="7" t="s">
        <v>45</v>
      </c>
      <c r="AP89" s="7" t="s">
        <v>45</v>
      </c>
      <c r="AQ89" s="7" t="s">
        <v>185</v>
      </c>
      <c r="AR89" s="7" t="s">
        <v>186</v>
      </c>
      <c r="AS89" s="7" t="s">
        <v>45</v>
      </c>
      <c r="AT89" s="7" t="s">
        <v>45</v>
      </c>
      <c r="AU89">
        <v>0</v>
      </c>
      <c r="AV89">
        <v>5.8</v>
      </c>
      <c r="AW89">
        <v>0</v>
      </c>
      <c r="AX89" s="7" t="s">
        <v>53</v>
      </c>
      <c r="AY89" s="7" t="s">
        <v>53</v>
      </c>
      <c r="AZ89" s="7" t="s">
        <v>54</v>
      </c>
      <c r="BA89">
        <v>1</v>
      </c>
      <c r="BB89">
        <v>1</v>
      </c>
      <c r="BC89">
        <v>1</v>
      </c>
      <c r="BD89">
        <f t="shared" si="4"/>
        <v>3</v>
      </c>
      <c r="BE89" t="s">
        <v>55</v>
      </c>
      <c r="BF89" s="2" t="s">
        <v>45</v>
      </c>
      <c r="BG89" s="2" t="s">
        <v>45</v>
      </c>
    </row>
    <row r="90" spans="1:59" x14ac:dyDescent="0.3">
      <c r="A90" s="2" t="s">
        <v>176</v>
      </c>
      <c r="B90" s="2">
        <v>2009</v>
      </c>
      <c r="C90">
        <v>8</v>
      </c>
      <c r="D90" t="s">
        <v>178</v>
      </c>
      <c r="E90">
        <v>2004</v>
      </c>
      <c r="F90">
        <v>2005</v>
      </c>
      <c r="G90">
        <v>1</v>
      </c>
      <c r="H90">
        <v>5</v>
      </c>
      <c r="I90" t="s">
        <v>164</v>
      </c>
      <c r="J90" t="s">
        <v>165</v>
      </c>
      <c r="K90" t="s">
        <v>177</v>
      </c>
      <c r="L90">
        <v>27.741539</v>
      </c>
      <c r="M90">
        <v>117.96471699999999</v>
      </c>
      <c r="N90">
        <v>100</v>
      </c>
      <c r="O90" t="s">
        <v>58</v>
      </c>
      <c r="P90" t="s">
        <v>59</v>
      </c>
      <c r="Q90" t="s">
        <v>181</v>
      </c>
      <c r="R90" t="s">
        <v>45</v>
      </c>
      <c r="S90" t="s">
        <v>128</v>
      </c>
      <c r="T90" t="s">
        <v>61</v>
      </c>
      <c r="U90" t="s">
        <v>47</v>
      </c>
      <c r="V90" t="s">
        <v>45</v>
      </c>
      <c r="W90" t="s">
        <v>47</v>
      </c>
      <c r="X90" t="s">
        <v>45</v>
      </c>
      <c r="Y90">
        <v>345</v>
      </c>
      <c r="Z90" t="s">
        <v>46</v>
      </c>
      <c r="AA90" t="s">
        <v>183</v>
      </c>
      <c r="AB90" s="7">
        <v>240</v>
      </c>
      <c r="AC90" s="7">
        <v>4.45</v>
      </c>
      <c r="AD90" s="7">
        <v>2</v>
      </c>
      <c r="AE90" s="7">
        <v>0.70710678118654802</v>
      </c>
      <c r="AF90" s="7">
        <v>0.5</v>
      </c>
      <c r="AG90" s="7">
        <v>2.9833333333333298</v>
      </c>
      <c r="AH90" s="7">
        <v>3</v>
      </c>
      <c r="AI90" s="7">
        <v>0.96521154848734203</v>
      </c>
      <c r="AJ90" s="7">
        <v>0.55726514734410304</v>
      </c>
      <c r="AK90" s="7" t="s">
        <v>48</v>
      </c>
      <c r="AL90" s="7" t="s">
        <v>184</v>
      </c>
      <c r="AM90" s="7" t="s">
        <v>50</v>
      </c>
      <c r="AN90" s="7" t="s">
        <v>45</v>
      </c>
      <c r="AO90" s="7" t="s">
        <v>45</v>
      </c>
      <c r="AP90" s="7" t="s">
        <v>45</v>
      </c>
      <c r="AQ90" s="7" t="s">
        <v>185</v>
      </c>
      <c r="AR90" s="7" t="s">
        <v>186</v>
      </c>
      <c r="AS90" s="7" t="s">
        <v>45</v>
      </c>
      <c r="AT90" s="7" t="s">
        <v>45</v>
      </c>
      <c r="AU90">
        <v>0</v>
      </c>
      <c r="AV90">
        <v>5.8</v>
      </c>
      <c r="AW90">
        <v>0</v>
      </c>
      <c r="AX90" s="7" t="s">
        <v>53</v>
      </c>
      <c r="AY90" s="7" t="s">
        <v>53</v>
      </c>
      <c r="AZ90" s="7" t="s">
        <v>54</v>
      </c>
      <c r="BA90">
        <v>1</v>
      </c>
      <c r="BB90">
        <v>1</v>
      </c>
      <c r="BC90">
        <v>1</v>
      </c>
      <c r="BD90">
        <f t="shared" si="4"/>
        <v>3</v>
      </c>
      <c r="BE90" t="s">
        <v>55</v>
      </c>
      <c r="BF90" s="2" t="s">
        <v>45</v>
      </c>
      <c r="BG90" s="2" t="s">
        <v>45</v>
      </c>
    </row>
    <row r="91" spans="1:59" x14ac:dyDescent="0.3">
      <c r="A91" s="2" t="s">
        <v>176</v>
      </c>
      <c r="B91" s="2">
        <v>2009</v>
      </c>
      <c r="C91">
        <v>8</v>
      </c>
      <c r="D91" t="s">
        <v>178</v>
      </c>
      <c r="E91">
        <v>2004</v>
      </c>
      <c r="F91">
        <v>2005</v>
      </c>
      <c r="G91">
        <v>1</v>
      </c>
      <c r="H91">
        <v>5</v>
      </c>
      <c r="I91" t="s">
        <v>164</v>
      </c>
      <c r="J91" t="s">
        <v>165</v>
      </c>
      <c r="K91" t="s">
        <v>177</v>
      </c>
      <c r="L91">
        <v>27.741539</v>
      </c>
      <c r="M91">
        <v>117.96471699999999</v>
      </c>
      <c r="N91">
        <v>100</v>
      </c>
      <c r="O91" t="s">
        <v>58</v>
      </c>
      <c r="P91" t="s">
        <v>59</v>
      </c>
      <c r="Q91" t="s">
        <v>181</v>
      </c>
      <c r="R91" t="s">
        <v>45</v>
      </c>
      <c r="S91" t="s">
        <v>128</v>
      </c>
      <c r="T91" t="s">
        <v>61</v>
      </c>
      <c r="U91" t="s">
        <v>47</v>
      </c>
      <c r="V91" t="s">
        <v>45</v>
      </c>
      <c r="W91" t="s">
        <v>47</v>
      </c>
      <c r="X91" t="s">
        <v>45</v>
      </c>
      <c r="Y91">
        <v>690</v>
      </c>
      <c r="Z91" t="s">
        <v>46</v>
      </c>
      <c r="AA91" t="s">
        <v>183</v>
      </c>
      <c r="AB91" s="7">
        <v>240</v>
      </c>
      <c r="AC91" s="7">
        <v>3.9466666666666699</v>
      </c>
      <c r="AD91" s="7">
        <v>3</v>
      </c>
      <c r="AE91" s="7">
        <v>0.98500423010936</v>
      </c>
      <c r="AF91" s="7">
        <v>0.56869245740655905</v>
      </c>
      <c r="AG91" s="7">
        <v>2.9833333333333298</v>
      </c>
      <c r="AH91" s="7">
        <v>3</v>
      </c>
      <c r="AI91" s="7">
        <v>0.96521154848734203</v>
      </c>
      <c r="AJ91" s="7">
        <v>0.55726514734410304</v>
      </c>
      <c r="AK91" s="7" t="s">
        <v>48</v>
      </c>
      <c r="AL91" s="7" t="s">
        <v>184</v>
      </c>
      <c r="AM91" s="7" t="s">
        <v>50</v>
      </c>
      <c r="AN91" s="7" t="s">
        <v>45</v>
      </c>
      <c r="AO91" s="7" t="s">
        <v>45</v>
      </c>
      <c r="AP91" s="7" t="s">
        <v>45</v>
      </c>
      <c r="AQ91" s="7" t="s">
        <v>185</v>
      </c>
      <c r="AR91" s="7" t="s">
        <v>186</v>
      </c>
      <c r="AS91" s="7" t="s">
        <v>45</v>
      </c>
      <c r="AT91" s="7" t="s">
        <v>45</v>
      </c>
      <c r="AU91">
        <v>0</v>
      </c>
      <c r="AV91">
        <v>5.8</v>
      </c>
      <c r="AW91">
        <v>0</v>
      </c>
      <c r="AX91" s="7" t="s">
        <v>53</v>
      </c>
      <c r="AY91" s="7" t="s">
        <v>53</v>
      </c>
      <c r="AZ91" s="7" t="s">
        <v>54</v>
      </c>
      <c r="BA91">
        <v>1</v>
      </c>
      <c r="BB91">
        <v>1</v>
      </c>
      <c r="BC91">
        <v>1</v>
      </c>
      <c r="BD91">
        <f t="shared" si="4"/>
        <v>3</v>
      </c>
      <c r="BE91" t="s">
        <v>55</v>
      </c>
      <c r="BF91" s="2" t="s">
        <v>45</v>
      </c>
      <c r="BG91" s="2" t="s">
        <v>45</v>
      </c>
    </row>
    <row r="92" spans="1:59" x14ac:dyDescent="0.3">
      <c r="A92" s="2" t="s">
        <v>176</v>
      </c>
      <c r="B92" s="2">
        <v>2009</v>
      </c>
      <c r="C92">
        <v>8</v>
      </c>
      <c r="D92" t="s">
        <v>178</v>
      </c>
      <c r="E92">
        <v>2004</v>
      </c>
      <c r="F92">
        <v>2005</v>
      </c>
      <c r="G92">
        <v>1</v>
      </c>
      <c r="H92">
        <v>5</v>
      </c>
      <c r="I92" t="s">
        <v>164</v>
      </c>
      <c r="J92" t="s">
        <v>165</v>
      </c>
      <c r="K92" t="s">
        <v>177</v>
      </c>
      <c r="L92">
        <v>27.741539</v>
      </c>
      <c r="M92">
        <v>117.96471699999999</v>
      </c>
      <c r="N92">
        <v>100</v>
      </c>
      <c r="O92" t="s">
        <v>58</v>
      </c>
      <c r="P92" t="s">
        <v>59</v>
      </c>
      <c r="Q92" t="s">
        <v>181</v>
      </c>
      <c r="R92" t="s">
        <v>45</v>
      </c>
      <c r="S92" t="s">
        <v>128</v>
      </c>
      <c r="T92" t="s">
        <v>61</v>
      </c>
      <c r="U92" t="s">
        <v>47</v>
      </c>
      <c r="V92" t="s">
        <v>45</v>
      </c>
      <c r="W92" t="s">
        <v>47</v>
      </c>
      <c r="X92" t="s">
        <v>45</v>
      </c>
      <c r="Y92">
        <v>1035</v>
      </c>
      <c r="Z92" t="s">
        <v>46</v>
      </c>
      <c r="AA92" t="s">
        <v>183</v>
      </c>
      <c r="AB92" s="7">
        <v>240</v>
      </c>
      <c r="AC92" s="7">
        <v>5.94</v>
      </c>
      <c r="AD92" s="7">
        <v>3</v>
      </c>
      <c r="AE92" s="7">
        <v>1</v>
      </c>
      <c r="AF92" s="7">
        <v>0.57735026918962595</v>
      </c>
      <c r="AG92" s="7">
        <v>2.9833333333333298</v>
      </c>
      <c r="AH92" s="7">
        <v>3</v>
      </c>
      <c r="AI92" s="7">
        <v>0.96521154848734203</v>
      </c>
      <c r="AJ92" s="7">
        <v>0.55726514734410304</v>
      </c>
      <c r="AK92" s="7" t="s">
        <v>48</v>
      </c>
      <c r="AL92" s="7" t="s">
        <v>184</v>
      </c>
      <c r="AM92" s="7" t="s">
        <v>50</v>
      </c>
      <c r="AN92" s="7" t="s">
        <v>45</v>
      </c>
      <c r="AO92" s="7" t="s">
        <v>45</v>
      </c>
      <c r="AP92" s="7" t="s">
        <v>45</v>
      </c>
      <c r="AQ92" s="7" t="s">
        <v>185</v>
      </c>
      <c r="AR92" s="7" t="s">
        <v>186</v>
      </c>
      <c r="AS92" s="7" t="s">
        <v>45</v>
      </c>
      <c r="AT92" s="7" t="s">
        <v>45</v>
      </c>
      <c r="AU92">
        <v>0</v>
      </c>
      <c r="AV92">
        <v>5.8</v>
      </c>
      <c r="AW92">
        <v>0</v>
      </c>
      <c r="AX92" s="7" t="s">
        <v>53</v>
      </c>
      <c r="AY92" s="7" t="s">
        <v>53</v>
      </c>
      <c r="AZ92" s="7" t="s">
        <v>54</v>
      </c>
      <c r="BA92">
        <v>1</v>
      </c>
      <c r="BB92">
        <v>1</v>
      </c>
      <c r="BC92">
        <v>1</v>
      </c>
      <c r="BD92">
        <f t="shared" si="4"/>
        <v>3</v>
      </c>
      <c r="BE92" t="s">
        <v>55</v>
      </c>
      <c r="BF92" s="2" t="s">
        <v>45</v>
      </c>
      <c r="BG92" s="2" t="s">
        <v>45</v>
      </c>
    </row>
    <row r="93" spans="1:59" x14ac:dyDescent="0.3">
      <c r="A93" s="2" t="s">
        <v>176</v>
      </c>
      <c r="B93" s="2">
        <v>2009</v>
      </c>
      <c r="C93">
        <v>8</v>
      </c>
      <c r="D93" t="s">
        <v>191</v>
      </c>
      <c r="E93">
        <v>2004</v>
      </c>
      <c r="F93">
        <v>2005</v>
      </c>
      <c r="G93">
        <v>1</v>
      </c>
      <c r="H93">
        <v>5</v>
      </c>
      <c r="I93" t="s">
        <v>164</v>
      </c>
      <c r="J93" t="s">
        <v>165</v>
      </c>
      <c r="K93" t="s">
        <v>177</v>
      </c>
      <c r="L93">
        <v>27.741539</v>
      </c>
      <c r="M93">
        <v>117.96471699999999</v>
      </c>
      <c r="N93">
        <v>100</v>
      </c>
      <c r="O93" t="s">
        <v>58</v>
      </c>
      <c r="P93" t="s">
        <v>59</v>
      </c>
      <c r="Q93" t="s">
        <v>181</v>
      </c>
      <c r="R93" t="s">
        <v>45</v>
      </c>
      <c r="S93" t="s">
        <v>125</v>
      </c>
      <c r="T93" t="s">
        <v>61</v>
      </c>
      <c r="U93" t="s">
        <v>47</v>
      </c>
      <c r="V93" t="s">
        <v>45</v>
      </c>
      <c r="W93" t="s">
        <v>47</v>
      </c>
      <c r="X93" t="s">
        <v>45</v>
      </c>
      <c r="Y93">
        <v>0</v>
      </c>
      <c r="Z93" t="s">
        <v>46</v>
      </c>
      <c r="AA93" t="s">
        <v>183</v>
      </c>
      <c r="AB93" s="7">
        <v>240</v>
      </c>
      <c r="AC93" s="7">
        <v>10.303333333333301</v>
      </c>
      <c r="AD93" s="7">
        <v>3</v>
      </c>
      <c r="AE93" s="7">
        <v>3.05505046330389</v>
      </c>
      <c r="AF93" s="7">
        <v>1.76383420737639</v>
      </c>
      <c r="AG93" s="7">
        <v>10.303333333333301</v>
      </c>
      <c r="AH93" s="7">
        <v>3</v>
      </c>
      <c r="AI93" s="7">
        <v>3.05505046330389</v>
      </c>
      <c r="AJ93" s="7">
        <v>1.76383420737639</v>
      </c>
      <c r="AK93" s="7" t="s">
        <v>48</v>
      </c>
      <c r="AL93" s="7" t="s">
        <v>184</v>
      </c>
      <c r="AM93" s="7" t="s">
        <v>50</v>
      </c>
      <c r="AN93" s="7" t="s">
        <v>45</v>
      </c>
      <c r="AO93" s="7" t="s">
        <v>45</v>
      </c>
      <c r="AP93" s="7" t="s">
        <v>45</v>
      </c>
      <c r="AQ93" s="7" t="s">
        <v>185</v>
      </c>
      <c r="AR93" s="7" t="s">
        <v>186</v>
      </c>
      <c r="AS93" s="7" t="s">
        <v>45</v>
      </c>
      <c r="AT93" s="7" t="s">
        <v>45</v>
      </c>
      <c r="AU93">
        <v>0</v>
      </c>
      <c r="AV93">
        <v>5.8</v>
      </c>
      <c r="AW93">
        <v>0</v>
      </c>
      <c r="AX93" s="7" t="s">
        <v>53</v>
      </c>
      <c r="AY93" s="7" t="s">
        <v>53</v>
      </c>
      <c r="AZ93" s="7" t="s">
        <v>54</v>
      </c>
      <c r="BA93">
        <v>1</v>
      </c>
      <c r="BB93">
        <v>1</v>
      </c>
      <c r="BC93">
        <v>1</v>
      </c>
      <c r="BD93">
        <f t="shared" si="4"/>
        <v>3</v>
      </c>
      <c r="BE93" t="s">
        <v>55</v>
      </c>
      <c r="BF93" s="2" t="s">
        <v>45</v>
      </c>
      <c r="BG93" s="2" t="s">
        <v>45</v>
      </c>
    </row>
    <row r="94" spans="1:59" x14ac:dyDescent="0.3">
      <c r="A94" s="2" t="s">
        <v>176</v>
      </c>
      <c r="B94" s="2">
        <v>2009</v>
      </c>
      <c r="C94">
        <v>8</v>
      </c>
      <c r="D94" t="s">
        <v>191</v>
      </c>
      <c r="E94">
        <v>2004</v>
      </c>
      <c r="F94">
        <v>2005</v>
      </c>
      <c r="G94">
        <v>1</v>
      </c>
      <c r="H94">
        <v>5</v>
      </c>
      <c r="I94" t="s">
        <v>164</v>
      </c>
      <c r="J94" t="s">
        <v>165</v>
      </c>
      <c r="K94" t="s">
        <v>177</v>
      </c>
      <c r="L94">
        <v>27.741539</v>
      </c>
      <c r="M94">
        <v>117.96471699999999</v>
      </c>
      <c r="N94">
        <v>100</v>
      </c>
      <c r="O94" t="s">
        <v>58</v>
      </c>
      <c r="P94" t="s">
        <v>59</v>
      </c>
      <c r="Q94" t="s">
        <v>181</v>
      </c>
      <c r="R94" t="s">
        <v>45</v>
      </c>
      <c r="S94" t="s">
        <v>125</v>
      </c>
      <c r="T94" t="s">
        <v>61</v>
      </c>
      <c r="U94" t="s">
        <v>47</v>
      </c>
      <c r="V94" t="s">
        <v>45</v>
      </c>
      <c r="W94" t="s">
        <v>47</v>
      </c>
      <c r="X94" t="s">
        <v>45</v>
      </c>
      <c r="Y94">
        <v>172.5</v>
      </c>
      <c r="Z94" t="s">
        <v>46</v>
      </c>
      <c r="AA94" t="s">
        <v>183</v>
      </c>
      <c r="AB94" s="7">
        <v>240</v>
      </c>
      <c r="AC94" s="7">
        <v>13.96</v>
      </c>
      <c r="AD94" s="7">
        <v>3</v>
      </c>
      <c r="AE94" s="7">
        <v>2</v>
      </c>
      <c r="AF94" s="7">
        <v>1.1547005383792499</v>
      </c>
      <c r="AG94" s="7">
        <v>10.303333333333301</v>
      </c>
      <c r="AH94" s="7">
        <v>3</v>
      </c>
      <c r="AI94" s="7">
        <v>3.05505046330389</v>
      </c>
      <c r="AJ94" s="7">
        <v>1.76383420737639</v>
      </c>
      <c r="AK94" s="7" t="s">
        <v>48</v>
      </c>
      <c r="AL94" s="7" t="s">
        <v>184</v>
      </c>
      <c r="AM94" s="7" t="s">
        <v>50</v>
      </c>
      <c r="AN94" s="7" t="s">
        <v>45</v>
      </c>
      <c r="AO94" s="7" t="s">
        <v>45</v>
      </c>
      <c r="AP94" s="7" t="s">
        <v>45</v>
      </c>
      <c r="AQ94" s="7" t="s">
        <v>185</v>
      </c>
      <c r="AR94" s="7" t="s">
        <v>186</v>
      </c>
      <c r="AS94" s="7" t="s">
        <v>45</v>
      </c>
      <c r="AT94" s="7" t="s">
        <v>45</v>
      </c>
      <c r="AU94">
        <v>0</v>
      </c>
      <c r="AV94">
        <v>5.8</v>
      </c>
      <c r="AW94">
        <v>0</v>
      </c>
      <c r="AX94" s="7" t="s">
        <v>53</v>
      </c>
      <c r="AY94" s="7" t="s">
        <v>53</v>
      </c>
      <c r="AZ94" s="7" t="s">
        <v>54</v>
      </c>
      <c r="BA94">
        <v>1</v>
      </c>
      <c r="BB94">
        <v>1</v>
      </c>
      <c r="BC94">
        <v>1</v>
      </c>
      <c r="BD94">
        <f t="shared" si="4"/>
        <v>3</v>
      </c>
      <c r="BE94" t="s">
        <v>55</v>
      </c>
      <c r="BF94" s="2" t="s">
        <v>45</v>
      </c>
      <c r="BG94" s="2" t="s">
        <v>45</v>
      </c>
    </row>
    <row r="95" spans="1:59" x14ac:dyDescent="0.3">
      <c r="A95" s="2" t="s">
        <v>176</v>
      </c>
      <c r="B95" s="2">
        <v>2009</v>
      </c>
      <c r="C95">
        <v>8</v>
      </c>
      <c r="D95" t="s">
        <v>191</v>
      </c>
      <c r="E95">
        <v>2004</v>
      </c>
      <c r="F95">
        <v>2005</v>
      </c>
      <c r="G95">
        <v>1</v>
      </c>
      <c r="H95">
        <v>5</v>
      </c>
      <c r="I95" t="s">
        <v>164</v>
      </c>
      <c r="J95" t="s">
        <v>165</v>
      </c>
      <c r="K95" t="s">
        <v>177</v>
      </c>
      <c r="L95">
        <v>27.741539</v>
      </c>
      <c r="M95">
        <v>117.96471699999999</v>
      </c>
      <c r="N95">
        <v>100</v>
      </c>
      <c r="O95" t="s">
        <v>58</v>
      </c>
      <c r="P95" t="s">
        <v>59</v>
      </c>
      <c r="Q95" t="s">
        <v>181</v>
      </c>
      <c r="R95" t="s">
        <v>45</v>
      </c>
      <c r="S95" t="s">
        <v>125</v>
      </c>
      <c r="T95" t="s">
        <v>61</v>
      </c>
      <c r="U95" t="s">
        <v>47</v>
      </c>
      <c r="V95" t="s">
        <v>45</v>
      </c>
      <c r="W95" t="s">
        <v>47</v>
      </c>
      <c r="X95" t="s">
        <v>45</v>
      </c>
      <c r="Y95">
        <v>345</v>
      </c>
      <c r="Z95" t="s">
        <v>46</v>
      </c>
      <c r="AA95" t="s">
        <v>183</v>
      </c>
      <c r="AB95" s="7">
        <v>240</v>
      </c>
      <c r="AC95" s="7">
        <v>10.97</v>
      </c>
      <c r="AD95" s="7">
        <v>2</v>
      </c>
      <c r="AE95" s="7">
        <v>2.8284271247461898</v>
      </c>
      <c r="AF95" s="7">
        <v>2</v>
      </c>
      <c r="AG95" s="7">
        <v>10.303333333333301</v>
      </c>
      <c r="AH95" s="7">
        <v>3</v>
      </c>
      <c r="AI95" s="7">
        <v>3.05505046330389</v>
      </c>
      <c r="AJ95" s="7">
        <v>1.76383420737639</v>
      </c>
      <c r="AK95" s="7" t="s">
        <v>48</v>
      </c>
      <c r="AL95" s="7" t="s">
        <v>184</v>
      </c>
      <c r="AM95" s="7" t="s">
        <v>50</v>
      </c>
      <c r="AN95" s="7" t="s">
        <v>45</v>
      </c>
      <c r="AO95" s="7" t="s">
        <v>45</v>
      </c>
      <c r="AP95" s="7" t="s">
        <v>45</v>
      </c>
      <c r="AQ95" s="7" t="s">
        <v>185</v>
      </c>
      <c r="AR95" s="7" t="s">
        <v>186</v>
      </c>
      <c r="AS95" s="7" t="s">
        <v>45</v>
      </c>
      <c r="AT95" s="7" t="s">
        <v>45</v>
      </c>
      <c r="AU95">
        <v>0</v>
      </c>
      <c r="AV95">
        <v>5.8</v>
      </c>
      <c r="AW95">
        <v>0</v>
      </c>
      <c r="AX95" s="7" t="s">
        <v>53</v>
      </c>
      <c r="AY95" s="7" t="s">
        <v>53</v>
      </c>
      <c r="AZ95" s="7" t="s">
        <v>54</v>
      </c>
      <c r="BA95">
        <v>1</v>
      </c>
      <c r="BB95">
        <v>1</v>
      </c>
      <c r="BC95">
        <v>1</v>
      </c>
      <c r="BD95">
        <f t="shared" si="4"/>
        <v>3</v>
      </c>
      <c r="BE95" t="s">
        <v>55</v>
      </c>
      <c r="BF95" s="2" t="s">
        <v>45</v>
      </c>
      <c r="BG95" s="2" t="s">
        <v>45</v>
      </c>
    </row>
    <row r="96" spans="1:59" x14ac:dyDescent="0.3">
      <c r="A96" s="2" t="s">
        <v>176</v>
      </c>
      <c r="B96" s="2">
        <v>2009</v>
      </c>
      <c r="C96">
        <v>8</v>
      </c>
      <c r="D96" t="s">
        <v>191</v>
      </c>
      <c r="E96">
        <v>2004</v>
      </c>
      <c r="F96">
        <v>2005</v>
      </c>
      <c r="G96">
        <v>1</v>
      </c>
      <c r="H96">
        <v>5</v>
      </c>
      <c r="I96" t="s">
        <v>164</v>
      </c>
      <c r="J96" t="s">
        <v>165</v>
      </c>
      <c r="K96" t="s">
        <v>177</v>
      </c>
      <c r="L96">
        <v>27.741539</v>
      </c>
      <c r="M96">
        <v>117.96471699999999</v>
      </c>
      <c r="N96">
        <v>100</v>
      </c>
      <c r="O96" t="s">
        <v>58</v>
      </c>
      <c r="P96" t="s">
        <v>59</v>
      </c>
      <c r="Q96" t="s">
        <v>181</v>
      </c>
      <c r="R96" t="s">
        <v>45</v>
      </c>
      <c r="S96" t="s">
        <v>125</v>
      </c>
      <c r="T96" t="s">
        <v>61</v>
      </c>
      <c r="U96" t="s">
        <v>47</v>
      </c>
      <c r="V96" t="s">
        <v>45</v>
      </c>
      <c r="W96" t="s">
        <v>47</v>
      </c>
      <c r="X96" t="s">
        <v>45</v>
      </c>
      <c r="Y96">
        <v>690</v>
      </c>
      <c r="Z96" t="s">
        <v>46</v>
      </c>
      <c r="AA96" t="s">
        <v>183</v>
      </c>
      <c r="AB96" s="7">
        <v>240</v>
      </c>
      <c r="AC96" s="7">
        <v>9.9666666666666703</v>
      </c>
      <c r="AD96" s="7">
        <v>3</v>
      </c>
      <c r="AE96" s="7">
        <v>2.00500207813691</v>
      </c>
      <c r="AF96" s="7">
        <v>1.1575884895381101</v>
      </c>
      <c r="AG96" s="7">
        <v>10.303333333333301</v>
      </c>
      <c r="AH96" s="7">
        <v>3</v>
      </c>
      <c r="AI96" s="7">
        <v>3.05505046330389</v>
      </c>
      <c r="AJ96" s="7">
        <v>1.76383420737639</v>
      </c>
      <c r="AK96" s="7" t="s">
        <v>48</v>
      </c>
      <c r="AL96" s="7" t="s">
        <v>184</v>
      </c>
      <c r="AM96" s="7" t="s">
        <v>50</v>
      </c>
      <c r="AN96" s="7" t="s">
        <v>45</v>
      </c>
      <c r="AO96" s="7" t="s">
        <v>45</v>
      </c>
      <c r="AP96" s="7" t="s">
        <v>45</v>
      </c>
      <c r="AQ96" s="7" t="s">
        <v>185</v>
      </c>
      <c r="AR96" s="7" t="s">
        <v>186</v>
      </c>
      <c r="AS96" s="7" t="s">
        <v>45</v>
      </c>
      <c r="AT96" s="7" t="s">
        <v>45</v>
      </c>
      <c r="AU96">
        <v>0</v>
      </c>
      <c r="AV96">
        <v>5.8</v>
      </c>
      <c r="AW96">
        <v>0</v>
      </c>
      <c r="AX96" s="7" t="s">
        <v>53</v>
      </c>
      <c r="AY96" s="7" t="s">
        <v>53</v>
      </c>
      <c r="AZ96" s="7" t="s">
        <v>54</v>
      </c>
      <c r="BA96">
        <v>1</v>
      </c>
      <c r="BB96">
        <v>1</v>
      </c>
      <c r="BC96">
        <v>1</v>
      </c>
      <c r="BD96">
        <f t="shared" si="4"/>
        <v>3</v>
      </c>
      <c r="BE96" t="s">
        <v>55</v>
      </c>
      <c r="BF96" s="2" t="s">
        <v>45</v>
      </c>
      <c r="BG96" s="2" t="s">
        <v>45</v>
      </c>
    </row>
    <row r="97" spans="1:59" x14ac:dyDescent="0.3">
      <c r="A97" s="2" t="s">
        <v>176</v>
      </c>
      <c r="B97" s="2">
        <v>2009</v>
      </c>
      <c r="C97">
        <v>8</v>
      </c>
      <c r="D97" t="s">
        <v>191</v>
      </c>
      <c r="E97">
        <v>2004</v>
      </c>
      <c r="F97">
        <v>2005</v>
      </c>
      <c r="G97">
        <v>1</v>
      </c>
      <c r="H97">
        <v>5</v>
      </c>
      <c r="I97" t="s">
        <v>164</v>
      </c>
      <c r="J97" t="s">
        <v>165</v>
      </c>
      <c r="K97" t="s">
        <v>177</v>
      </c>
      <c r="L97">
        <v>27.741539</v>
      </c>
      <c r="M97">
        <v>117.96471699999999</v>
      </c>
      <c r="N97">
        <v>100</v>
      </c>
      <c r="O97" t="s">
        <v>58</v>
      </c>
      <c r="P97" t="s">
        <v>59</v>
      </c>
      <c r="Q97" t="s">
        <v>181</v>
      </c>
      <c r="R97" t="s">
        <v>45</v>
      </c>
      <c r="S97" t="s">
        <v>125</v>
      </c>
      <c r="T97" t="s">
        <v>61</v>
      </c>
      <c r="U97" t="s">
        <v>47</v>
      </c>
      <c r="V97" t="s">
        <v>45</v>
      </c>
      <c r="W97" t="s">
        <v>47</v>
      </c>
      <c r="X97" t="s">
        <v>45</v>
      </c>
      <c r="Y97">
        <v>1035</v>
      </c>
      <c r="Z97" t="s">
        <v>46</v>
      </c>
      <c r="AA97" t="s">
        <v>183</v>
      </c>
      <c r="AB97" s="7">
        <v>240</v>
      </c>
      <c r="AC97" s="7">
        <v>11.6366666666667</v>
      </c>
      <c r="AD97" s="7">
        <v>3</v>
      </c>
      <c r="AE97" s="7">
        <v>1.5275252316519501</v>
      </c>
      <c r="AF97" s="7">
        <v>0.88191710368819698</v>
      </c>
      <c r="AG97" s="7">
        <v>10.303333333333301</v>
      </c>
      <c r="AH97" s="7">
        <v>3</v>
      </c>
      <c r="AI97" s="7">
        <v>3.05505046330389</v>
      </c>
      <c r="AJ97" s="7">
        <v>1.76383420737639</v>
      </c>
      <c r="AK97" s="7" t="s">
        <v>48</v>
      </c>
      <c r="AL97" s="7" t="s">
        <v>184</v>
      </c>
      <c r="AM97" s="7" t="s">
        <v>50</v>
      </c>
      <c r="AN97" s="7" t="s">
        <v>45</v>
      </c>
      <c r="AO97" s="7" t="s">
        <v>45</v>
      </c>
      <c r="AP97" s="7" t="s">
        <v>45</v>
      </c>
      <c r="AQ97" s="7" t="s">
        <v>185</v>
      </c>
      <c r="AR97" s="7" t="s">
        <v>186</v>
      </c>
      <c r="AS97" s="7" t="s">
        <v>45</v>
      </c>
      <c r="AT97" s="7" t="s">
        <v>45</v>
      </c>
      <c r="AU97">
        <v>0</v>
      </c>
      <c r="AV97">
        <v>5.8</v>
      </c>
      <c r="AW97">
        <v>0</v>
      </c>
      <c r="AX97" s="7" t="s">
        <v>53</v>
      </c>
      <c r="AY97" s="7" t="s">
        <v>53</v>
      </c>
      <c r="AZ97" s="7" t="s">
        <v>54</v>
      </c>
      <c r="BA97">
        <v>1</v>
      </c>
      <c r="BB97">
        <v>1</v>
      </c>
      <c r="BC97">
        <v>1</v>
      </c>
      <c r="BD97">
        <f t="shared" si="4"/>
        <v>3</v>
      </c>
      <c r="BE97" t="s">
        <v>55</v>
      </c>
      <c r="BF97" s="2" t="s">
        <v>45</v>
      </c>
      <c r="BG97" s="2" t="s">
        <v>45</v>
      </c>
    </row>
    <row r="98" spans="1:59" x14ac:dyDescent="0.3">
      <c r="A98" s="2" t="s">
        <v>176</v>
      </c>
      <c r="B98" s="2">
        <v>2009</v>
      </c>
      <c r="C98">
        <v>8</v>
      </c>
      <c r="D98" t="s">
        <v>192</v>
      </c>
      <c r="E98">
        <v>2004</v>
      </c>
      <c r="F98">
        <v>2005</v>
      </c>
      <c r="G98">
        <v>1</v>
      </c>
      <c r="H98">
        <v>5</v>
      </c>
      <c r="I98" t="s">
        <v>164</v>
      </c>
      <c r="J98" t="s">
        <v>165</v>
      </c>
      <c r="K98" t="s">
        <v>177</v>
      </c>
      <c r="L98">
        <v>27.741539</v>
      </c>
      <c r="M98">
        <v>117.96471699999999</v>
      </c>
      <c r="N98">
        <v>100</v>
      </c>
      <c r="O98" t="s">
        <v>58</v>
      </c>
      <c r="P98" t="s">
        <v>59</v>
      </c>
      <c r="Q98" t="s">
        <v>181</v>
      </c>
      <c r="R98" t="s">
        <v>45</v>
      </c>
      <c r="S98" t="s">
        <v>126</v>
      </c>
      <c r="T98" t="s">
        <v>61</v>
      </c>
      <c r="U98" t="s">
        <v>47</v>
      </c>
      <c r="V98" t="s">
        <v>45</v>
      </c>
      <c r="W98" t="s">
        <v>47</v>
      </c>
      <c r="X98" t="s">
        <v>45</v>
      </c>
      <c r="Y98">
        <v>0</v>
      </c>
      <c r="Z98" t="s">
        <v>46</v>
      </c>
      <c r="AA98" t="s">
        <v>183</v>
      </c>
      <c r="AB98" s="7">
        <v>240</v>
      </c>
      <c r="AC98" s="7">
        <v>5.2966666666666704</v>
      </c>
      <c r="AD98" s="7">
        <v>3</v>
      </c>
      <c r="AE98" s="7">
        <v>1.5329818437715901</v>
      </c>
      <c r="AF98" s="7">
        <v>0.88506748016433401</v>
      </c>
      <c r="AG98" s="7">
        <v>5.2966666666666704</v>
      </c>
      <c r="AH98" s="7">
        <v>3</v>
      </c>
      <c r="AI98" s="7">
        <v>1.5329818437715901</v>
      </c>
      <c r="AJ98" s="7">
        <v>0.88506748016433401</v>
      </c>
      <c r="AK98" s="7" t="s">
        <v>48</v>
      </c>
      <c r="AL98" s="7" t="s">
        <v>184</v>
      </c>
      <c r="AM98" s="7" t="s">
        <v>50</v>
      </c>
      <c r="AN98" s="7" t="s">
        <v>45</v>
      </c>
      <c r="AO98" s="7" t="s">
        <v>45</v>
      </c>
      <c r="AP98" s="7" t="s">
        <v>45</v>
      </c>
      <c r="AQ98" s="7" t="s">
        <v>185</v>
      </c>
      <c r="AR98" s="7" t="s">
        <v>186</v>
      </c>
      <c r="AS98" s="7" t="s">
        <v>45</v>
      </c>
      <c r="AT98" s="7" t="s">
        <v>45</v>
      </c>
      <c r="AU98">
        <v>0</v>
      </c>
      <c r="AV98">
        <v>5.8</v>
      </c>
      <c r="AW98">
        <v>0</v>
      </c>
      <c r="AX98" s="7" t="s">
        <v>53</v>
      </c>
      <c r="AY98" s="7" t="s">
        <v>53</v>
      </c>
      <c r="AZ98" s="7" t="s">
        <v>54</v>
      </c>
      <c r="BA98">
        <v>1</v>
      </c>
      <c r="BB98">
        <v>1</v>
      </c>
      <c r="BC98">
        <v>1</v>
      </c>
      <c r="BD98">
        <f t="shared" si="4"/>
        <v>3</v>
      </c>
      <c r="BE98" t="s">
        <v>55</v>
      </c>
      <c r="BF98" s="2" t="s">
        <v>45</v>
      </c>
      <c r="BG98" s="2" t="s">
        <v>45</v>
      </c>
    </row>
    <row r="99" spans="1:59" x14ac:dyDescent="0.3">
      <c r="A99" s="2" t="s">
        <v>176</v>
      </c>
      <c r="B99" s="2">
        <v>2009</v>
      </c>
      <c r="C99">
        <v>8</v>
      </c>
      <c r="D99" t="s">
        <v>192</v>
      </c>
      <c r="E99">
        <v>2004</v>
      </c>
      <c r="F99">
        <v>2005</v>
      </c>
      <c r="G99">
        <v>1</v>
      </c>
      <c r="H99">
        <v>5</v>
      </c>
      <c r="I99" t="s">
        <v>164</v>
      </c>
      <c r="J99" t="s">
        <v>165</v>
      </c>
      <c r="K99" t="s">
        <v>177</v>
      </c>
      <c r="L99">
        <v>27.741539</v>
      </c>
      <c r="M99">
        <v>117.96471699999999</v>
      </c>
      <c r="N99">
        <v>100</v>
      </c>
      <c r="O99" t="s">
        <v>58</v>
      </c>
      <c r="P99" t="s">
        <v>59</v>
      </c>
      <c r="Q99" t="s">
        <v>181</v>
      </c>
      <c r="R99" t="s">
        <v>45</v>
      </c>
      <c r="S99" t="s">
        <v>126</v>
      </c>
      <c r="T99" t="s">
        <v>61</v>
      </c>
      <c r="U99" t="s">
        <v>47</v>
      </c>
      <c r="V99" t="s">
        <v>45</v>
      </c>
      <c r="W99" t="s">
        <v>47</v>
      </c>
      <c r="X99" t="s">
        <v>45</v>
      </c>
      <c r="Y99">
        <v>172.5</v>
      </c>
      <c r="Z99" t="s">
        <v>46</v>
      </c>
      <c r="AA99" t="s">
        <v>183</v>
      </c>
      <c r="AB99" s="7">
        <v>240</v>
      </c>
      <c r="AC99" s="7">
        <v>4.9649999999999999</v>
      </c>
      <c r="AD99" s="7">
        <v>2</v>
      </c>
      <c r="AE99" s="7">
        <v>2.8213560569343201</v>
      </c>
      <c r="AF99" s="7">
        <v>1.9950000000000001</v>
      </c>
      <c r="AG99" s="7">
        <v>5.2966666666666704</v>
      </c>
      <c r="AH99" s="7">
        <v>3</v>
      </c>
      <c r="AI99" s="7">
        <v>1.5329818437715901</v>
      </c>
      <c r="AJ99" s="7">
        <v>0.88506748016433401</v>
      </c>
      <c r="AK99" s="7" t="s">
        <v>48</v>
      </c>
      <c r="AL99" s="7" t="s">
        <v>184</v>
      </c>
      <c r="AM99" s="7" t="s">
        <v>50</v>
      </c>
      <c r="AN99" s="7" t="s">
        <v>45</v>
      </c>
      <c r="AO99" s="7" t="s">
        <v>45</v>
      </c>
      <c r="AP99" s="7" t="s">
        <v>45</v>
      </c>
      <c r="AQ99" s="7" t="s">
        <v>185</v>
      </c>
      <c r="AR99" s="7" t="s">
        <v>186</v>
      </c>
      <c r="AS99" s="7" t="s">
        <v>45</v>
      </c>
      <c r="AT99" s="7" t="s">
        <v>45</v>
      </c>
      <c r="AU99">
        <v>0</v>
      </c>
      <c r="AV99">
        <v>5.8</v>
      </c>
      <c r="AW99">
        <v>0</v>
      </c>
      <c r="AX99" s="7" t="s">
        <v>53</v>
      </c>
      <c r="AY99" s="7" t="s">
        <v>53</v>
      </c>
      <c r="AZ99" s="7" t="s">
        <v>54</v>
      </c>
      <c r="BA99">
        <v>1</v>
      </c>
      <c r="BB99">
        <v>1</v>
      </c>
      <c r="BC99">
        <v>1</v>
      </c>
      <c r="BD99">
        <f t="shared" si="4"/>
        <v>3</v>
      </c>
      <c r="BE99" t="s">
        <v>55</v>
      </c>
      <c r="BF99" s="2" t="s">
        <v>45</v>
      </c>
      <c r="BG99" s="2" t="s">
        <v>45</v>
      </c>
    </row>
    <row r="100" spans="1:59" x14ac:dyDescent="0.3">
      <c r="A100" s="2" t="s">
        <v>176</v>
      </c>
      <c r="B100" s="2">
        <v>2009</v>
      </c>
      <c r="C100">
        <v>8</v>
      </c>
      <c r="D100" t="s">
        <v>192</v>
      </c>
      <c r="E100">
        <v>2004</v>
      </c>
      <c r="F100">
        <v>2005</v>
      </c>
      <c r="G100">
        <v>1</v>
      </c>
      <c r="H100">
        <v>5</v>
      </c>
      <c r="I100" t="s">
        <v>164</v>
      </c>
      <c r="J100" t="s">
        <v>165</v>
      </c>
      <c r="K100" t="s">
        <v>177</v>
      </c>
      <c r="L100">
        <v>27.741539</v>
      </c>
      <c r="M100">
        <v>117.96471699999999</v>
      </c>
      <c r="N100">
        <v>100</v>
      </c>
      <c r="O100" t="s">
        <v>58</v>
      </c>
      <c r="P100" t="s">
        <v>59</v>
      </c>
      <c r="Q100" t="s">
        <v>181</v>
      </c>
      <c r="R100" t="s">
        <v>45</v>
      </c>
      <c r="S100" t="s">
        <v>126</v>
      </c>
      <c r="T100" t="s">
        <v>61</v>
      </c>
      <c r="U100" t="s">
        <v>47</v>
      </c>
      <c r="V100" t="s">
        <v>45</v>
      </c>
      <c r="W100" t="s">
        <v>47</v>
      </c>
      <c r="X100" t="s">
        <v>45</v>
      </c>
      <c r="Y100">
        <v>345</v>
      </c>
      <c r="Z100" t="s">
        <v>46</v>
      </c>
      <c r="AA100" t="s">
        <v>183</v>
      </c>
      <c r="AB100" s="7">
        <v>240</v>
      </c>
      <c r="AC100" s="7">
        <v>4.62</v>
      </c>
      <c r="AD100" s="7">
        <v>3</v>
      </c>
      <c r="AE100" s="7">
        <v>1.5220709576100599</v>
      </c>
      <c r="AF100" s="7">
        <v>0.87876807710187899</v>
      </c>
      <c r="AG100" s="7">
        <v>5.2966666666666704</v>
      </c>
      <c r="AH100" s="7">
        <v>3</v>
      </c>
      <c r="AI100" s="7">
        <v>1.5329818437715901</v>
      </c>
      <c r="AJ100" s="7">
        <v>0.88506748016433401</v>
      </c>
      <c r="AK100" s="7" t="s">
        <v>48</v>
      </c>
      <c r="AL100" s="7" t="s">
        <v>184</v>
      </c>
      <c r="AM100" s="7" t="s">
        <v>50</v>
      </c>
      <c r="AN100" s="7" t="s">
        <v>45</v>
      </c>
      <c r="AO100" s="7" t="s">
        <v>45</v>
      </c>
      <c r="AP100" s="7" t="s">
        <v>45</v>
      </c>
      <c r="AQ100" s="7" t="s">
        <v>185</v>
      </c>
      <c r="AR100" s="7" t="s">
        <v>186</v>
      </c>
      <c r="AS100" s="7" t="s">
        <v>45</v>
      </c>
      <c r="AT100" s="7" t="s">
        <v>45</v>
      </c>
      <c r="AU100">
        <v>0</v>
      </c>
      <c r="AV100">
        <v>5.8</v>
      </c>
      <c r="AW100">
        <v>0</v>
      </c>
      <c r="AX100" s="7" t="s">
        <v>53</v>
      </c>
      <c r="AY100" s="7" t="s">
        <v>53</v>
      </c>
      <c r="AZ100" s="7" t="s">
        <v>54</v>
      </c>
      <c r="BA100">
        <v>1</v>
      </c>
      <c r="BB100">
        <v>1</v>
      </c>
      <c r="BC100">
        <v>1</v>
      </c>
      <c r="BD100">
        <f t="shared" si="4"/>
        <v>3</v>
      </c>
      <c r="BE100" t="s">
        <v>55</v>
      </c>
      <c r="BF100" s="2" t="s">
        <v>45</v>
      </c>
      <c r="BG100" s="2" t="s">
        <v>45</v>
      </c>
    </row>
    <row r="101" spans="1:59" x14ac:dyDescent="0.3">
      <c r="A101" s="2" t="s">
        <v>176</v>
      </c>
      <c r="B101" s="2">
        <v>2009</v>
      </c>
      <c r="C101">
        <v>8</v>
      </c>
      <c r="D101" t="s">
        <v>192</v>
      </c>
      <c r="E101">
        <v>2004</v>
      </c>
      <c r="F101">
        <v>2005</v>
      </c>
      <c r="G101">
        <v>1</v>
      </c>
      <c r="H101">
        <v>5</v>
      </c>
      <c r="I101" t="s">
        <v>164</v>
      </c>
      <c r="J101" t="s">
        <v>165</v>
      </c>
      <c r="K101" t="s">
        <v>177</v>
      </c>
      <c r="L101">
        <v>27.741539</v>
      </c>
      <c r="M101">
        <v>117.96471699999999</v>
      </c>
      <c r="N101">
        <v>100</v>
      </c>
      <c r="O101" t="s">
        <v>58</v>
      </c>
      <c r="P101" t="s">
        <v>59</v>
      </c>
      <c r="Q101" t="s">
        <v>181</v>
      </c>
      <c r="R101" t="s">
        <v>45</v>
      </c>
      <c r="S101" t="s">
        <v>126</v>
      </c>
      <c r="T101" t="s">
        <v>61</v>
      </c>
      <c r="U101" t="s">
        <v>47</v>
      </c>
      <c r="V101" t="s">
        <v>45</v>
      </c>
      <c r="W101" t="s">
        <v>47</v>
      </c>
      <c r="X101" t="s">
        <v>45</v>
      </c>
      <c r="Y101">
        <v>690</v>
      </c>
      <c r="Z101" t="s">
        <v>46</v>
      </c>
      <c r="AA101" t="s">
        <v>183</v>
      </c>
      <c r="AB101" s="7">
        <v>240</v>
      </c>
      <c r="AC101" s="7">
        <v>6.9433333333333298</v>
      </c>
      <c r="AD101" s="7">
        <v>3</v>
      </c>
      <c r="AE101" s="7">
        <v>4.3474283586199904</v>
      </c>
      <c r="AF101" s="7">
        <v>2.5099889331318699</v>
      </c>
      <c r="AG101" s="7">
        <v>5.2966666666666704</v>
      </c>
      <c r="AH101" s="7">
        <v>3</v>
      </c>
      <c r="AI101" s="7">
        <v>1.5329818437715901</v>
      </c>
      <c r="AJ101" s="7">
        <v>0.88506748016433401</v>
      </c>
      <c r="AK101" s="7" t="s">
        <v>48</v>
      </c>
      <c r="AL101" s="7" t="s">
        <v>184</v>
      </c>
      <c r="AM101" s="7" t="s">
        <v>50</v>
      </c>
      <c r="AN101" s="7" t="s">
        <v>45</v>
      </c>
      <c r="AO101" s="7" t="s">
        <v>45</v>
      </c>
      <c r="AP101" s="7" t="s">
        <v>45</v>
      </c>
      <c r="AQ101" s="7" t="s">
        <v>185</v>
      </c>
      <c r="AR101" s="7" t="s">
        <v>186</v>
      </c>
      <c r="AS101" s="7" t="s">
        <v>45</v>
      </c>
      <c r="AT101" s="7" t="s">
        <v>45</v>
      </c>
      <c r="AU101">
        <v>0</v>
      </c>
      <c r="AV101">
        <v>5.8</v>
      </c>
      <c r="AW101">
        <v>0</v>
      </c>
      <c r="AX101" s="7" t="s">
        <v>53</v>
      </c>
      <c r="AY101" s="7" t="s">
        <v>53</v>
      </c>
      <c r="AZ101" s="7" t="s">
        <v>54</v>
      </c>
      <c r="BA101">
        <v>1</v>
      </c>
      <c r="BB101">
        <v>1</v>
      </c>
      <c r="BC101">
        <v>1</v>
      </c>
      <c r="BD101">
        <f t="shared" si="4"/>
        <v>3</v>
      </c>
      <c r="BE101" t="s">
        <v>55</v>
      </c>
      <c r="BF101" s="2" t="s">
        <v>45</v>
      </c>
      <c r="BG101" s="2" t="s">
        <v>45</v>
      </c>
    </row>
    <row r="102" spans="1:59" x14ac:dyDescent="0.3">
      <c r="A102" s="2" t="s">
        <v>176</v>
      </c>
      <c r="B102" s="2">
        <v>2009</v>
      </c>
      <c r="C102">
        <v>8</v>
      </c>
      <c r="D102" t="s">
        <v>192</v>
      </c>
      <c r="E102">
        <v>2004</v>
      </c>
      <c r="F102">
        <v>2005</v>
      </c>
      <c r="G102">
        <v>1</v>
      </c>
      <c r="H102">
        <v>5</v>
      </c>
      <c r="I102" t="s">
        <v>164</v>
      </c>
      <c r="J102" t="s">
        <v>165</v>
      </c>
      <c r="K102" t="s">
        <v>177</v>
      </c>
      <c r="L102">
        <v>27.741539</v>
      </c>
      <c r="M102">
        <v>117.96471699999999</v>
      </c>
      <c r="N102">
        <v>100</v>
      </c>
      <c r="O102" t="s">
        <v>58</v>
      </c>
      <c r="P102" t="s">
        <v>59</v>
      </c>
      <c r="Q102" t="s">
        <v>181</v>
      </c>
      <c r="R102" t="s">
        <v>45</v>
      </c>
      <c r="S102" t="s">
        <v>126</v>
      </c>
      <c r="T102" t="s">
        <v>61</v>
      </c>
      <c r="U102" t="s">
        <v>47</v>
      </c>
      <c r="V102" t="s">
        <v>45</v>
      </c>
      <c r="W102" t="s">
        <v>47</v>
      </c>
      <c r="X102" t="s">
        <v>45</v>
      </c>
      <c r="Y102">
        <v>1035</v>
      </c>
      <c r="Z102" t="s">
        <v>46</v>
      </c>
      <c r="AA102" t="s">
        <v>183</v>
      </c>
      <c r="AB102" s="7">
        <v>240</v>
      </c>
      <c r="AC102" s="7">
        <v>5.95</v>
      </c>
      <c r="AD102" s="7">
        <v>2</v>
      </c>
      <c r="AE102" s="7">
        <v>1.4142135623731</v>
      </c>
      <c r="AF102" s="7">
        <v>1</v>
      </c>
      <c r="AG102" s="7">
        <v>5.2966666666666704</v>
      </c>
      <c r="AH102" s="7">
        <v>3</v>
      </c>
      <c r="AI102" s="7">
        <v>1.5329818437715901</v>
      </c>
      <c r="AJ102" s="7">
        <v>0.88506748016433401</v>
      </c>
      <c r="AK102" s="7" t="s">
        <v>48</v>
      </c>
      <c r="AL102" s="7" t="s">
        <v>184</v>
      </c>
      <c r="AM102" s="7" t="s">
        <v>50</v>
      </c>
      <c r="AN102" s="7" t="s">
        <v>45</v>
      </c>
      <c r="AO102" s="7" t="s">
        <v>45</v>
      </c>
      <c r="AP102" s="7" t="s">
        <v>45</v>
      </c>
      <c r="AQ102" s="7" t="s">
        <v>185</v>
      </c>
      <c r="AR102" s="7" t="s">
        <v>186</v>
      </c>
      <c r="AS102" s="7" t="s">
        <v>45</v>
      </c>
      <c r="AT102" s="7" t="s">
        <v>45</v>
      </c>
      <c r="AU102">
        <v>0</v>
      </c>
      <c r="AV102">
        <v>5.8</v>
      </c>
      <c r="AW102">
        <v>0</v>
      </c>
      <c r="AX102" s="7" t="s">
        <v>53</v>
      </c>
      <c r="AY102" s="7" t="s">
        <v>53</v>
      </c>
      <c r="AZ102" s="7" t="s">
        <v>54</v>
      </c>
      <c r="BA102">
        <v>1</v>
      </c>
      <c r="BB102">
        <v>1</v>
      </c>
      <c r="BC102">
        <v>1</v>
      </c>
      <c r="BD102">
        <f t="shared" si="4"/>
        <v>3</v>
      </c>
      <c r="BE102" t="s">
        <v>55</v>
      </c>
      <c r="BF102" s="2" t="s">
        <v>45</v>
      </c>
      <c r="BG102" s="2" t="s">
        <v>45</v>
      </c>
    </row>
    <row r="103" spans="1:59" x14ac:dyDescent="0.3">
      <c r="A103" t="s">
        <v>187</v>
      </c>
      <c r="B103">
        <v>2015</v>
      </c>
      <c r="C103">
        <v>9</v>
      </c>
      <c r="D103" t="s">
        <v>179</v>
      </c>
      <c r="E103">
        <v>1999</v>
      </c>
      <c r="F103">
        <v>2010</v>
      </c>
      <c r="G103">
        <f t="shared" ref="G103:G134" si="6">F103-E103+1</f>
        <v>12</v>
      </c>
      <c r="H103">
        <v>1</v>
      </c>
      <c r="I103" t="s">
        <v>164</v>
      </c>
      <c r="J103" t="s">
        <v>165</v>
      </c>
      <c r="K103" t="s">
        <v>166</v>
      </c>
      <c r="L103">
        <v>43.633333</v>
      </c>
      <c r="M103">
        <v>116.7</v>
      </c>
      <c r="N103">
        <v>500</v>
      </c>
      <c r="O103" t="s">
        <v>167</v>
      </c>
      <c r="P103" t="s">
        <v>45</v>
      </c>
      <c r="Q103" t="s">
        <v>45</v>
      </c>
      <c r="R103" t="s">
        <v>45</v>
      </c>
      <c r="S103" t="s">
        <v>188</v>
      </c>
      <c r="T103" t="s">
        <v>61</v>
      </c>
      <c r="U103" t="s">
        <v>61</v>
      </c>
      <c r="V103" t="s">
        <v>169</v>
      </c>
      <c r="W103" s="2" t="s">
        <v>47</v>
      </c>
      <c r="X103" s="2" t="s">
        <v>45</v>
      </c>
      <c r="Y103">
        <v>0</v>
      </c>
      <c r="Z103" t="s">
        <v>46</v>
      </c>
      <c r="AA103" t="s">
        <v>170</v>
      </c>
      <c r="AB103" s="7">
        <v>0.25</v>
      </c>
      <c r="AC103" s="3">
        <v>17.760000000000002</v>
      </c>
      <c r="AD103" s="3">
        <v>5</v>
      </c>
      <c r="AE103" s="3">
        <v>1.2745587471748729</v>
      </c>
      <c r="AF103" s="3">
        <v>0.56999999999999673</v>
      </c>
      <c r="AG103" s="3">
        <v>17.760000000000002</v>
      </c>
      <c r="AH103" s="3">
        <v>5</v>
      </c>
      <c r="AI103" s="3">
        <v>1.2745587471748729</v>
      </c>
      <c r="AJ103" s="3">
        <v>0.56999999999999673</v>
      </c>
      <c r="AK103" s="3" t="s">
        <v>189</v>
      </c>
      <c r="AL103" t="s">
        <v>171</v>
      </c>
      <c r="AM103" t="s">
        <v>172</v>
      </c>
      <c r="AN103" t="s">
        <v>45</v>
      </c>
      <c r="AO103" t="s">
        <v>45</v>
      </c>
      <c r="AP103" t="s">
        <v>45</v>
      </c>
      <c r="AQ103" t="s">
        <v>173</v>
      </c>
      <c r="AR103" t="s">
        <v>174</v>
      </c>
      <c r="AS103">
        <v>0.9</v>
      </c>
      <c r="AT103">
        <v>334</v>
      </c>
      <c r="AU103" t="s">
        <v>45</v>
      </c>
      <c r="AV103">
        <v>4.97</v>
      </c>
      <c r="AW103" t="s">
        <v>45</v>
      </c>
      <c r="AX103" t="s">
        <v>53</v>
      </c>
      <c r="AY103" t="s">
        <v>53</v>
      </c>
      <c r="AZ103" t="s">
        <v>54</v>
      </c>
      <c r="BA103">
        <v>1</v>
      </c>
      <c r="BB103">
        <v>1</v>
      </c>
      <c r="BC103">
        <v>1</v>
      </c>
      <c r="BD103">
        <f t="shared" si="4"/>
        <v>3</v>
      </c>
      <c r="BE103" t="s">
        <v>190</v>
      </c>
      <c r="BF103" s="2" t="s">
        <v>45</v>
      </c>
      <c r="BG103" s="2" t="s">
        <v>45</v>
      </c>
    </row>
    <row r="104" spans="1:59" x14ac:dyDescent="0.3">
      <c r="A104" t="s">
        <v>187</v>
      </c>
      <c r="B104">
        <v>2015</v>
      </c>
      <c r="C104">
        <v>9</v>
      </c>
      <c r="D104" t="s">
        <v>179</v>
      </c>
      <c r="E104">
        <v>1999</v>
      </c>
      <c r="F104">
        <v>2010</v>
      </c>
      <c r="G104">
        <f t="shared" si="6"/>
        <v>12</v>
      </c>
      <c r="H104">
        <v>1</v>
      </c>
      <c r="I104" t="s">
        <v>164</v>
      </c>
      <c r="J104" t="s">
        <v>165</v>
      </c>
      <c r="K104" t="s">
        <v>166</v>
      </c>
      <c r="L104">
        <v>43.633333</v>
      </c>
      <c r="M104">
        <v>116.7</v>
      </c>
      <c r="N104">
        <v>500</v>
      </c>
      <c r="O104" t="s">
        <v>167</v>
      </c>
      <c r="P104" t="s">
        <v>45</v>
      </c>
      <c r="Q104" t="s">
        <v>45</v>
      </c>
      <c r="R104" t="s">
        <v>45</v>
      </c>
      <c r="S104" t="s">
        <v>188</v>
      </c>
      <c r="T104" t="s">
        <v>61</v>
      </c>
      <c r="U104" t="s">
        <v>61</v>
      </c>
      <c r="V104" t="s">
        <v>169</v>
      </c>
      <c r="W104" s="2" t="s">
        <v>47</v>
      </c>
      <c r="X104" s="2" t="s">
        <v>45</v>
      </c>
      <c r="Y104">
        <v>17.5</v>
      </c>
      <c r="Z104" t="s">
        <v>46</v>
      </c>
      <c r="AA104" t="s">
        <v>170</v>
      </c>
      <c r="AB104" s="7">
        <v>0.25</v>
      </c>
      <c r="AC104" s="3">
        <v>18.170000000000002</v>
      </c>
      <c r="AD104" s="3">
        <v>5</v>
      </c>
      <c r="AE104" s="3">
        <v>2.0348218595248011</v>
      </c>
      <c r="AF104" s="3">
        <v>0.90999999999999659</v>
      </c>
      <c r="AG104" s="3">
        <v>17.760000000000002</v>
      </c>
      <c r="AH104" s="3">
        <v>5</v>
      </c>
      <c r="AI104" s="3">
        <v>1.2745587471748729</v>
      </c>
      <c r="AJ104" s="3">
        <v>0.56999999999999673</v>
      </c>
      <c r="AK104" s="3" t="s">
        <v>189</v>
      </c>
      <c r="AL104" t="s">
        <v>171</v>
      </c>
      <c r="AM104" t="s">
        <v>172</v>
      </c>
      <c r="AN104" t="s">
        <v>45</v>
      </c>
      <c r="AO104" t="s">
        <v>45</v>
      </c>
      <c r="AP104" t="s">
        <v>45</v>
      </c>
      <c r="AQ104" t="s">
        <v>173</v>
      </c>
      <c r="AR104" t="s">
        <v>174</v>
      </c>
      <c r="AS104">
        <v>0.9</v>
      </c>
      <c r="AT104">
        <v>334</v>
      </c>
      <c r="AU104" t="s">
        <v>45</v>
      </c>
      <c r="AV104">
        <v>4.97</v>
      </c>
      <c r="AW104" t="s">
        <v>45</v>
      </c>
      <c r="AX104" t="s">
        <v>53</v>
      </c>
      <c r="AY104" t="s">
        <v>53</v>
      </c>
      <c r="AZ104" t="s">
        <v>54</v>
      </c>
      <c r="BA104">
        <v>1</v>
      </c>
      <c r="BB104">
        <v>1</v>
      </c>
      <c r="BC104">
        <v>1</v>
      </c>
      <c r="BD104">
        <f t="shared" si="4"/>
        <v>3</v>
      </c>
      <c r="BE104" t="s">
        <v>190</v>
      </c>
      <c r="BF104" s="2" t="s">
        <v>45</v>
      </c>
      <c r="BG104" s="2" t="s">
        <v>45</v>
      </c>
    </row>
    <row r="105" spans="1:59" x14ac:dyDescent="0.3">
      <c r="A105" t="s">
        <v>187</v>
      </c>
      <c r="B105">
        <v>2015</v>
      </c>
      <c r="C105">
        <v>9</v>
      </c>
      <c r="D105" t="s">
        <v>179</v>
      </c>
      <c r="E105">
        <v>1999</v>
      </c>
      <c r="F105">
        <v>2010</v>
      </c>
      <c r="G105">
        <f t="shared" si="6"/>
        <v>12</v>
      </c>
      <c r="H105">
        <v>1</v>
      </c>
      <c r="I105" t="s">
        <v>164</v>
      </c>
      <c r="J105" t="s">
        <v>165</v>
      </c>
      <c r="K105" t="s">
        <v>166</v>
      </c>
      <c r="L105">
        <v>43.633333</v>
      </c>
      <c r="M105">
        <v>116.7</v>
      </c>
      <c r="N105">
        <v>500</v>
      </c>
      <c r="O105" t="s">
        <v>167</v>
      </c>
      <c r="P105" t="s">
        <v>45</v>
      </c>
      <c r="Q105" t="s">
        <v>45</v>
      </c>
      <c r="R105" t="s">
        <v>45</v>
      </c>
      <c r="S105" t="s">
        <v>188</v>
      </c>
      <c r="T105" t="s">
        <v>61</v>
      </c>
      <c r="U105" t="s">
        <v>61</v>
      </c>
      <c r="V105" t="s">
        <v>169</v>
      </c>
      <c r="W105" s="2" t="s">
        <v>47</v>
      </c>
      <c r="X105" s="2" t="s">
        <v>45</v>
      </c>
      <c r="Y105">
        <v>52.5</v>
      </c>
      <c r="Z105" t="s">
        <v>46</v>
      </c>
      <c r="AA105" t="s">
        <v>170</v>
      </c>
      <c r="AB105" s="7">
        <v>0.25</v>
      </c>
      <c r="AC105" s="3">
        <v>17.489999999999998</v>
      </c>
      <c r="AD105" s="3">
        <v>5</v>
      </c>
      <c r="AE105" s="3">
        <v>0.76026311234992816</v>
      </c>
      <c r="AF105" s="3">
        <v>0.33999999999999986</v>
      </c>
      <c r="AG105" s="3">
        <v>17.760000000000002</v>
      </c>
      <c r="AH105" s="3">
        <v>5</v>
      </c>
      <c r="AI105" s="3">
        <v>1.2745587471748729</v>
      </c>
      <c r="AJ105" s="3">
        <v>0.56999999999999673</v>
      </c>
      <c r="AK105" s="3" t="s">
        <v>189</v>
      </c>
      <c r="AL105" t="s">
        <v>171</v>
      </c>
      <c r="AM105" t="s">
        <v>172</v>
      </c>
      <c r="AN105" t="s">
        <v>45</v>
      </c>
      <c r="AO105" t="s">
        <v>45</v>
      </c>
      <c r="AP105" t="s">
        <v>45</v>
      </c>
      <c r="AQ105" t="s">
        <v>173</v>
      </c>
      <c r="AR105" t="s">
        <v>174</v>
      </c>
      <c r="AS105">
        <v>0.9</v>
      </c>
      <c r="AT105">
        <v>334</v>
      </c>
      <c r="AU105" t="s">
        <v>45</v>
      </c>
      <c r="AV105">
        <v>4.97</v>
      </c>
      <c r="AW105" t="s">
        <v>45</v>
      </c>
      <c r="AX105" t="s">
        <v>53</v>
      </c>
      <c r="AY105" t="s">
        <v>53</v>
      </c>
      <c r="AZ105" t="s">
        <v>54</v>
      </c>
      <c r="BA105">
        <v>1</v>
      </c>
      <c r="BB105">
        <v>1</v>
      </c>
      <c r="BC105">
        <v>1</v>
      </c>
      <c r="BD105">
        <f t="shared" si="4"/>
        <v>3</v>
      </c>
      <c r="BE105" t="s">
        <v>190</v>
      </c>
      <c r="BF105" s="2" t="s">
        <v>45</v>
      </c>
      <c r="BG105" s="2" t="s">
        <v>45</v>
      </c>
    </row>
    <row r="106" spans="1:59" x14ac:dyDescent="0.3">
      <c r="A106" t="s">
        <v>187</v>
      </c>
      <c r="B106">
        <v>2015</v>
      </c>
      <c r="C106">
        <v>9</v>
      </c>
      <c r="D106" t="s">
        <v>179</v>
      </c>
      <c r="E106">
        <v>1999</v>
      </c>
      <c r="F106">
        <v>2010</v>
      </c>
      <c r="G106">
        <f t="shared" si="6"/>
        <v>12</v>
      </c>
      <c r="H106">
        <v>1</v>
      </c>
      <c r="I106" t="s">
        <v>164</v>
      </c>
      <c r="J106" t="s">
        <v>165</v>
      </c>
      <c r="K106" t="s">
        <v>166</v>
      </c>
      <c r="L106">
        <v>43.633333</v>
      </c>
      <c r="M106">
        <v>116.7</v>
      </c>
      <c r="N106">
        <v>500</v>
      </c>
      <c r="O106" t="s">
        <v>167</v>
      </c>
      <c r="P106" t="s">
        <v>45</v>
      </c>
      <c r="Q106" t="s">
        <v>45</v>
      </c>
      <c r="R106" t="s">
        <v>45</v>
      </c>
      <c r="S106" t="s">
        <v>188</v>
      </c>
      <c r="T106" t="s">
        <v>61</v>
      </c>
      <c r="U106" t="s">
        <v>61</v>
      </c>
      <c r="V106" t="s">
        <v>169</v>
      </c>
      <c r="W106" s="2" t="s">
        <v>47</v>
      </c>
      <c r="X106" s="2" t="s">
        <v>45</v>
      </c>
      <c r="Y106">
        <v>105</v>
      </c>
      <c r="Z106" t="s">
        <v>46</v>
      </c>
      <c r="AA106" t="s">
        <v>170</v>
      </c>
      <c r="AB106" s="7">
        <v>0.25</v>
      </c>
      <c r="AC106" s="3">
        <v>17.16</v>
      </c>
      <c r="AD106" s="3">
        <v>5</v>
      </c>
      <c r="AE106" s="3">
        <v>0.84970583144991785</v>
      </c>
      <c r="AF106" s="3">
        <v>0.37999999999999901</v>
      </c>
      <c r="AG106" s="3">
        <v>17.760000000000002</v>
      </c>
      <c r="AH106" s="3">
        <v>5</v>
      </c>
      <c r="AI106" s="3">
        <v>1.2745587471748729</v>
      </c>
      <c r="AJ106" s="3">
        <v>0.56999999999999673</v>
      </c>
      <c r="AK106" s="3" t="s">
        <v>189</v>
      </c>
      <c r="AL106" t="s">
        <v>171</v>
      </c>
      <c r="AM106" t="s">
        <v>172</v>
      </c>
      <c r="AN106" t="s">
        <v>45</v>
      </c>
      <c r="AO106" t="s">
        <v>45</v>
      </c>
      <c r="AP106" t="s">
        <v>45</v>
      </c>
      <c r="AQ106" t="s">
        <v>173</v>
      </c>
      <c r="AR106" t="s">
        <v>174</v>
      </c>
      <c r="AS106">
        <v>0.9</v>
      </c>
      <c r="AT106">
        <v>334</v>
      </c>
      <c r="AU106" t="s">
        <v>45</v>
      </c>
      <c r="AV106">
        <v>4.97</v>
      </c>
      <c r="AW106" t="s">
        <v>45</v>
      </c>
      <c r="AX106" t="s">
        <v>53</v>
      </c>
      <c r="AY106" t="s">
        <v>53</v>
      </c>
      <c r="AZ106" t="s">
        <v>54</v>
      </c>
      <c r="BA106">
        <v>1</v>
      </c>
      <c r="BB106">
        <v>1</v>
      </c>
      <c r="BC106">
        <v>1</v>
      </c>
      <c r="BD106">
        <f t="shared" si="4"/>
        <v>3</v>
      </c>
      <c r="BE106" t="s">
        <v>190</v>
      </c>
      <c r="BF106" s="2" t="s">
        <v>45</v>
      </c>
      <c r="BG106" s="2" t="s">
        <v>45</v>
      </c>
    </row>
    <row r="107" spans="1:59" x14ac:dyDescent="0.3">
      <c r="A107" t="s">
        <v>187</v>
      </c>
      <c r="B107">
        <v>2015</v>
      </c>
      <c r="C107">
        <v>9</v>
      </c>
      <c r="D107" t="s">
        <v>179</v>
      </c>
      <c r="E107">
        <v>1999</v>
      </c>
      <c r="F107">
        <v>2010</v>
      </c>
      <c r="G107">
        <f t="shared" si="6"/>
        <v>12</v>
      </c>
      <c r="H107">
        <v>1</v>
      </c>
      <c r="I107" t="s">
        <v>164</v>
      </c>
      <c r="J107" t="s">
        <v>165</v>
      </c>
      <c r="K107" t="s">
        <v>166</v>
      </c>
      <c r="L107">
        <v>43.633333</v>
      </c>
      <c r="M107">
        <v>116.7</v>
      </c>
      <c r="N107">
        <v>500</v>
      </c>
      <c r="O107" t="s">
        <v>167</v>
      </c>
      <c r="P107" t="s">
        <v>45</v>
      </c>
      <c r="Q107" t="s">
        <v>45</v>
      </c>
      <c r="R107" t="s">
        <v>45</v>
      </c>
      <c r="S107" t="s">
        <v>188</v>
      </c>
      <c r="T107" t="s">
        <v>61</v>
      </c>
      <c r="U107" t="s">
        <v>61</v>
      </c>
      <c r="V107" t="s">
        <v>169</v>
      </c>
      <c r="W107" s="2" t="s">
        <v>47</v>
      </c>
      <c r="X107" s="2" t="s">
        <v>45</v>
      </c>
      <c r="Y107">
        <v>175</v>
      </c>
      <c r="Z107" t="s">
        <v>46</v>
      </c>
      <c r="AA107" t="s">
        <v>170</v>
      </c>
      <c r="AB107" s="7">
        <v>0.25</v>
      </c>
      <c r="AC107" s="3">
        <v>16.03</v>
      </c>
      <c r="AD107" s="3">
        <v>5</v>
      </c>
      <c r="AE107" s="3">
        <v>0.89442719099991275</v>
      </c>
      <c r="AF107" s="3">
        <v>0.39999999999999858</v>
      </c>
      <c r="AG107" s="3">
        <v>17.760000000000002</v>
      </c>
      <c r="AH107" s="3">
        <v>5</v>
      </c>
      <c r="AI107" s="3">
        <v>1.2745587471748729</v>
      </c>
      <c r="AJ107" s="3">
        <v>0.56999999999999673</v>
      </c>
      <c r="AK107" s="3" t="s">
        <v>189</v>
      </c>
      <c r="AL107" t="s">
        <v>171</v>
      </c>
      <c r="AM107" t="s">
        <v>172</v>
      </c>
      <c r="AN107" t="s">
        <v>45</v>
      </c>
      <c r="AO107" t="s">
        <v>45</v>
      </c>
      <c r="AP107" t="s">
        <v>45</v>
      </c>
      <c r="AQ107" t="s">
        <v>173</v>
      </c>
      <c r="AR107" t="s">
        <v>174</v>
      </c>
      <c r="AS107">
        <v>0.9</v>
      </c>
      <c r="AT107">
        <v>334</v>
      </c>
      <c r="AU107" t="s">
        <v>45</v>
      </c>
      <c r="AV107">
        <v>4.97</v>
      </c>
      <c r="AW107" t="s">
        <v>45</v>
      </c>
      <c r="AX107" t="s">
        <v>53</v>
      </c>
      <c r="AY107" t="s">
        <v>53</v>
      </c>
      <c r="AZ107" t="s">
        <v>54</v>
      </c>
      <c r="BA107">
        <v>1</v>
      </c>
      <c r="BB107">
        <v>1</v>
      </c>
      <c r="BC107">
        <v>1</v>
      </c>
      <c r="BD107">
        <f t="shared" si="4"/>
        <v>3</v>
      </c>
      <c r="BE107" t="s">
        <v>190</v>
      </c>
      <c r="BF107" s="2" t="s">
        <v>45</v>
      </c>
      <c r="BG107" s="2" t="s">
        <v>45</v>
      </c>
    </row>
    <row r="108" spans="1:59" x14ac:dyDescent="0.3">
      <c r="A108" t="s">
        <v>187</v>
      </c>
      <c r="B108">
        <v>2015</v>
      </c>
      <c r="C108">
        <v>9</v>
      </c>
      <c r="D108" t="s">
        <v>179</v>
      </c>
      <c r="E108">
        <v>1999</v>
      </c>
      <c r="F108">
        <v>2010</v>
      </c>
      <c r="G108">
        <f t="shared" si="6"/>
        <v>12</v>
      </c>
      <c r="H108">
        <v>1</v>
      </c>
      <c r="I108" t="s">
        <v>164</v>
      </c>
      <c r="J108" t="s">
        <v>165</v>
      </c>
      <c r="K108" t="s">
        <v>166</v>
      </c>
      <c r="L108">
        <v>43.633333</v>
      </c>
      <c r="M108">
        <v>116.7</v>
      </c>
      <c r="N108">
        <v>500</v>
      </c>
      <c r="O108" t="s">
        <v>167</v>
      </c>
      <c r="P108" t="s">
        <v>45</v>
      </c>
      <c r="Q108" t="s">
        <v>45</v>
      </c>
      <c r="R108" t="s">
        <v>45</v>
      </c>
      <c r="S108" t="s">
        <v>188</v>
      </c>
      <c r="T108" t="s">
        <v>61</v>
      </c>
      <c r="U108" t="s">
        <v>61</v>
      </c>
      <c r="V108" t="s">
        <v>169</v>
      </c>
      <c r="W108" s="2" t="s">
        <v>47</v>
      </c>
      <c r="X108" s="2" t="s">
        <v>45</v>
      </c>
      <c r="Y108">
        <v>280</v>
      </c>
      <c r="Z108" t="s">
        <v>46</v>
      </c>
      <c r="AA108" t="s">
        <v>170</v>
      </c>
      <c r="AB108" s="7">
        <v>0.25</v>
      </c>
      <c r="AC108" s="3">
        <v>13.44</v>
      </c>
      <c r="AD108" s="3">
        <v>5</v>
      </c>
      <c r="AE108" s="3">
        <v>2.0348218595248091</v>
      </c>
      <c r="AF108" s="3">
        <v>0.91000000000000014</v>
      </c>
      <c r="AG108" s="3">
        <v>17.760000000000002</v>
      </c>
      <c r="AH108" s="3">
        <v>5</v>
      </c>
      <c r="AI108" s="3">
        <v>1.2745587471748729</v>
      </c>
      <c r="AJ108" s="3">
        <v>0.56999999999999673</v>
      </c>
      <c r="AK108" s="3" t="s">
        <v>189</v>
      </c>
      <c r="AL108" t="s">
        <v>171</v>
      </c>
      <c r="AM108" t="s">
        <v>172</v>
      </c>
      <c r="AN108" t="s">
        <v>45</v>
      </c>
      <c r="AO108" t="s">
        <v>45</v>
      </c>
      <c r="AP108" t="s">
        <v>45</v>
      </c>
      <c r="AQ108" t="s">
        <v>173</v>
      </c>
      <c r="AR108" t="s">
        <v>174</v>
      </c>
      <c r="AS108">
        <v>0.9</v>
      </c>
      <c r="AT108">
        <v>334</v>
      </c>
      <c r="AU108" t="s">
        <v>45</v>
      </c>
      <c r="AV108">
        <v>4.97</v>
      </c>
      <c r="AW108" t="s">
        <v>45</v>
      </c>
      <c r="AX108" t="s">
        <v>53</v>
      </c>
      <c r="AY108" t="s">
        <v>53</v>
      </c>
      <c r="AZ108" t="s">
        <v>54</v>
      </c>
      <c r="BA108">
        <v>1</v>
      </c>
      <c r="BB108">
        <v>1</v>
      </c>
      <c r="BC108">
        <v>1</v>
      </c>
      <c r="BD108">
        <f t="shared" si="4"/>
        <v>3</v>
      </c>
      <c r="BE108" t="s">
        <v>190</v>
      </c>
      <c r="BF108" s="2" t="s">
        <v>45</v>
      </c>
      <c r="BG108" s="2" t="s">
        <v>45</v>
      </c>
    </row>
    <row r="109" spans="1:59" x14ac:dyDescent="0.3">
      <c r="A109" t="s">
        <v>187</v>
      </c>
      <c r="B109">
        <v>2015</v>
      </c>
      <c r="C109">
        <v>10</v>
      </c>
      <c r="D109" t="s">
        <v>180</v>
      </c>
      <c r="E109">
        <v>1999</v>
      </c>
      <c r="F109">
        <v>2011</v>
      </c>
      <c r="G109">
        <f t="shared" si="6"/>
        <v>13</v>
      </c>
      <c r="H109">
        <v>1</v>
      </c>
      <c r="I109" t="s">
        <v>164</v>
      </c>
      <c r="J109" t="s">
        <v>165</v>
      </c>
      <c r="K109" t="s">
        <v>166</v>
      </c>
      <c r="L109">
        <v>43.633333</v>
      </c>
      <c r="M109">
        <v>116.7</v>
      </c>
      <c r="N109">
        <v>500</v>
      </c>
      <c r="O109" t="s">
        <v>167</v>
      </c>
      <c r="P109" t="s">
        <v>45</v>
      </c>
      <c r="Q109" t="s">
        <v>45</v>
      </c>
      <c r="R109" t="s">
        <v>45</v>
      </c>
      <c r="S109" t="s">
        <v>188</v>
      </c>
      <c r="T109" t="s">
        <v>61</v>
      </c>
      <c r="U109" t="s">
        <v>61</v>
      </c>
      <c r="V109" t="s">
        <v>169</v>
      </c>
      <c r="W109" s="2" t="s">
        <v>47</v>
      </c>
      <c r="X109" s="2" t="s">
        <v>45</v>
      </c>
      <c r="Y109">
        <v>0</v>
      </c>
      <c r="Z109" t="s">
        <v>46</v>
      </c>
      <c r="AA109" t="s">
        <v>170</v>
      </c>
      <c r="AB109" s="7">
        <v>0.25</v>
      </c>
      <c r="AC109" s="3">
        <v>17.82</v>
      </c>
      <c r="AD109" s="3">
        <v>5</v>
      </c>
      <c r="AE109" s="3">
        <v>1.3640014662748705</v>
      </c>
      <c r="AF109" s="3">
        <v>0.60999999999999943</v>
      </c>
      <c r="AG109" s="3">
        <v>17.82</v>
      </c>
      <c r="AH109" s="3">
        <v>5</v>
      </c>
      <c r="AI109" s="3">
        <v>1.3640014662748705</v>
      </c>
      <c r="AJ109" s="3">
        <v>0.60999999999999943</v>
      </c>
      <c r="AK109" s="3" t="s">
        <v>189</v>
      </c>
      <c r="AL109" t="s">
        <v>171</v>
      </c>
      <c r="AM109" t="s">
        <v>172</v>
      </c>
      <c r="AN109" t="s">
        <v>45</v>
      </c>
      <c r="AO109" t="s">
        <v>45</v>
      </c>
      <c r="AP109" t="s">
        <v>45</v>
      </c>
      <c r="AQ109" t="s">
        <v>173</v>
      </c>
      <c r="AR109" t="s">
        <v>174</v>
      </c>
      <c r="AS109">
        <v>0.9</v>
      </c>
      <c r="AT109">
        <v>334</v>
      </c>
      <c r="AU109" t="s">
        <v>45</v>
      </c>
      <c r="AV109">
        <v>4.97</v>
      </c>
      <c r="AW109" t="s">
        <v>45</v>
      </c>
      <c r="AX109" t="s">
        <v>53</v>
      </c>
      <c r="AY109" t="s">
        <v>53</v>
      </c>
      <c r="AZ109" t="s">
        <v>54</v>
      </c>
      <c r="BA109">
        <v>1</v>
      </c>
      <c r="BB109">
        <v>1</v>
      </c>
      <c r="BC109">
        <v>1</v>
      </c>
      <c r="BD109">
        <f t="shared" si="4"/>
        <v>3</v>
      </c>
      <c r="BE109" t="s">
        <v>190</v>
      </c>
      <c r="BF109" s="2" t="s">
        <v>45</v>
      </c>
      <c r="BG109" s="2" t="s">
        <v>45</v>
      </c>
    </row>
    <row r="110" spans="1:59" x14ac:dyDescent="0.3">
      <c r="A110" t="s">
        <v>187</v>
      </c>
      <c r="B110">
        <v>2015</v>
      </c>
      <c r="C110">
        <v>10</v>
      </c>
      <c r="D110" t="s">
        <v>180</v>
      </c>
      <c r="E110">
        <v>1999</v>
      </c>
      <c r="F110">
        <v>2011</v>
      </c>
      <c r="G110">
        <f t="shared" si="6"/>
        <v>13</v>
      </c>
      <c r="H110">
        <v>1</v>
      </c>
      <c r="I110" t="s">
        <v>164</v>
      </c>
      <c r="J110" t="s">
        <v>165</v>
      </c>
      <c r="K110" t="s">
        <v>166</v>
      </c>
      <c r="L110">
        <v>43.633333</v>
      </c>
      <c r="M110">
        <v>116.7</v>
      </c>
      <c r="N110">
        <v>500</v>
      </c>
      <c r="O110" t="s">
        <v>167</v>
      </c>
      <c r="P110" t="s">
        <v>45</v>
      </c>
      <c r="Q110" t="s">
        <v>45</v>
      </c>
      <c r="R110" t="s">
        <v>45</v>
      </c>
      <c r="S110" t="s">
        <v>188</v>
      </c>
      <c r="T110" t="s">
        <v>61</v>
      </c>
      <c r="U110" t="s">
        <v>61</v>
      </c>
      <c r="V110" t="s">
        <v>169</v>
      </c>
      <c r="W110" s="2" t="s">
        <v>47</v>
      </c>
      <c r="X110" s="2" t="s">
        <v>45</v>
      </c>
      <c r="Y110">
        <v>17.5</v>
      </c>
      <c r="Z110" t="s">
        <v>46</v>
      </c>
      <c r="AA110" t="s">
        <v>170</v>
      </c>
      <c r="AB110" s="7">
        <v>0.25</v>
      </c>
      <c r="AC110" s="3">
        <v>17.260000000000002</v>
      </c>
      <c r="AD110" s="3">
        <v>5</v>
      </c>
      <c r="AE110" s="3">
        <v>1.229837387624878</v>
      </c>
      <c r="AF110" s="3">
        <v>0.54999999999999716</v>
      </c>
      <c r="AG110" s="3">
        <v>17.82</v>
      </c>
      <c r="AH110" s="3">
        <v>5</v>
      </c>
      <c r="AI110" s="3">
        <v>1.3640014662748705</v>
      </c>
      <c r="AJ110" s="3">
        <v>0.60999999999999943</v>
      </c>
      <c r="AK110" s="3" t="s">
        <v>189</v>
      </c>
      <c r="AL110" t="s">
        <v>171</v>
      </c>
      <c r="AM110" t="s">
        <v>172</v>
      </c>
      <c r="AN110" t="s">
        <v>45</v>
      </c>
      <c r="AO110" t="s">
        <v>45</v>
      </c>
      <c r="AP110" t="s">
        <v>45</v>
      </c>
      <c r="AQ110" t="s">
        <v>173</v>
      </c>
      <c r="AR110" t="s">
        <v>174</v>
      </c>
      <c r="AS110">
        <v>0.9</v>
      </c>
      <c r="AT110">
        <v>334</v>
      </c>
      <c r="AU110" t="s">
        <v>45</v>
      </c>
      <c r="AV110">
        <v>4.97</v>
      </c>
      <c r="AW110" t="s">
        <v>45</v>
      </c>
      <c r="AX110" t="s">
        <v>53</v>
      </c>
      <c r="AY110" t="s">
        <v>53</v>
      </c>
      <c r="AZ110" t="s">
        <v>54</v>
      </c>
      <c r="BA110">
        <v>1</v>
      </c>
      <c r="BB110">
        <v>1</v>
      </c>
      <c r="BC110">
        <v>1</v>
      </c>
      <c r="BD110">
        <f t="shared" si="4"/>
        <v>3</v>
      </c>
      <c r="BE110" t="s">
        <v>190</v>
      </c>
      <c r="BF110" s="2" t="s">
        <v>45</v>
      </c>
      <c r="BG110" s="2" t="s">
        <v>45</v>
      </c>
    </row>
    <row r="111" spans="1:59" x14ac:dyDescent="0.3">
      <c r="A111" t="s">
        <v>187</v>
      </c>
      <c r="B111">
        <v>2015</v>
      </c>
      <c r="C111">
        <v>10</v>
      </c>
      <c r="D111" t="s">
        <v>180</v>
      </c>
      <c r="E111">
        <v>1999</v>
      </c>
      <c r="F111">
        <v>2011</v>
      </c>
      <c r="G111">
        <f t="shared" si="6"/>
        <v>13</v>
      </c>
      <c r="H111">
        <v>1</v>
      </c>
      <c r="I111" t="s">
        <v>164</v>
      </c>
      <c r="J111" t="s">
        <v>165</v>
      </c>
      <c r="K111" t="s">
        <v>166</v>
      </c>
      <c r="L111">
        <v>43.633333</v>
      </c>
      <c r="M111">
        <v>116.7</v>
      </c>
      <c r="N111">
        <v>500</v>
      </c>
      <c r="O111" t="s">
        <v>167</v>
      </c>
      <c r="P111" t="s">
        <v>45</v>
      </c>
      <c r="Q111" t="s">
        <v>45</v>
      </c>
      <c r="R111" t="s">
        <v>45</v>
      </c>
      <c r="S111" t="s">
        <v>188</v>
      </c>
      <c r="T111" t="s">
        <v>61</v>
      </c>
      <c r="U111" t="s">
        <v>61</v>
      </c>
      <c r="V111" t="s">
        <v>169</v>
      </c>
      <c r="W111" s="2" t="s">
        <v>47</v>
      </c>
      <c r="X111" s="2" t="s">
        <v>45</v>
      </c>
      <c r="Y111">
        <v>52.5</v>
      </c>
      <c r="Z111" t="s">
        <v>46</v>
      </c>
      <c r="AA111" t="s">
        <v>170</v>
      </c>
      <c r="AB111" s="7">
        <v>0.25</v>
      </c>
      <c r="AC111" s="3">
        <v>16.23</v>
      </c>
      <c r="AD111" s="3">
        <v>5</v>
      </c>
      <c r="AE111" s="3">
        <v>1.9677398201998129</v>
      </c>
      <c r="AF111" s="3">
        <v>0.87999999999999901</v>
      </c>
      <c r="AG111" s="3">
        <v>17.82</v>
      </c>
      <c r="AH111" s="3">
        <v>5</v>
      </c>
      <c r="AI111" s="3">
        <v>1.3640014662748705</v>
      </c>
      <c r="AJ111" s="3">
        <v>0.60999999999999943</v>
      </c>
      <c r="AK111" s="3" t="s">
        <v>189</v>
      </c>
      <c r="AL111" t="s">
        <v>171</v>
      </c>
      <c r="AM111" t="s">
        <v>172</v>
      </c>
      <c r="AN111" t="s">
        <v>45</v>
      </c>
      <c r="AO111" t="s">
        <v>45</v>
      </c>
      <c r="AP111" t="s">
        <v>45</v>
      </c>
      <c r="AQ111" t="s">
        <v>173</v>
      </c>
      <c r="AR111" t="s">
        <v>174</v>
      </c>
      <c r="AS111">
        <v>0.9</v>
      </c>
      <c r="AT111">
        <v>334</v>
      </c>
      <c r="AU111" t="s">
        <v>45</v>
      </c>
      <c r="AV111">
        <v>4.97</v>
      </c>
      <c r="AW111" t="s">
        <v>45</v>
      </c>
      <c r="AX111" t="s">
        <v>53</v>
      </c>
      <c r="AY111" t="s">
        <v>53</v>
      </c>
      <c r="AZ111" t="s">
        <v>54</v>
      </c>
      <c r="BA111">
        <v>1</v>
      </c>
      <c r="BB111">
        <v>1</v>
      </c>
      <c r="BC111">
        <v>1</v>
      </c>
      <c r="BD111">
        <f t="shared" si="4"/>
        <v>3</v>
      </c>
      <c r="BE111" t="s">
        <v>190</v>
      </c>
      <c r="BF111" s="2" t="s">
        <v>45</v>
      </c>
      <c r="BG111" s="2" t="s">
        <v>45</v>
      </c>
    </row>
    <row r="112" spans="1:59" x14ac:dyDescent="0.3">
      <c r="A112" t="s">
        <v>187</v>
      </c>
      <c r="B112">
        <v>2015</v>
      </c>
      <c r="C112">
        <v>10</v>
      </c>
      <c r="D112" t="s">
        <v>180</v>
      </c>
      <c r="E112">
        <v>1999</v>
      </c>
      <c r="F112">
        <v>2011</v>
      </c>
      <c r="G112">
        <f t="shared" si="6"/>
        <v>13</v>
      </c>
      <c r="H112">
        <v>1</v>
      </c>
      <c r="I112" t="s">
        <v>164</v>
      </c>
      <c r="J112" t="s">
        <v>165</v>
      </c>
      <c r="K112" t="s">
        <v>166</v>
      </c>
      <c r="L112">
        <v>43.633333</v>
      </c>
      <c r="M112">
        <v>116.7</v>
      </c>
      <c r="N112">
        <v>500</v>
      </c>
      <c r="O112" t="s">
        <v>167</v>
      </c>
      <c r="P112" t="s">
        <v>45</v>
      </c>
      <c r="Q112" t="s">
        <v>45</v>
      </c>
      <c r="R112" t="s">
        <v>45</v>
      </c>
      <c r="S112" t="s">
        <v>188</v>
      </c>
      <c r="T112" t="s">
        <v>61</v>
      </c>
      <c r="U112" t="s">
        <v>61</v>
      </c>
      <c r="V112" t="s">
        <v>169</v>
      </c>
      <c r="W112" s="2" t="s">
        <v>47</v>
      </c>
      <c r="X112" s="2" t="s">
        <v>45</v>
      </c>
      <c r="Y112">
        <v>105</v>
      </c>
      <c r="Z112" t="s">
        <v>46</v>
      </c>
      <c r="AA112" t="s">
        <v>170</v>
      </c>
      <c r="AB112" s="7">
        <v>0.25</v>
      </c>
      <c r="AC112" s="3">
        <v>16.16</v>
      </c>
      <c r="AD112" s="3">
        <v>5</v>
      </c>
      <c r="AE112" s="3">
        <v>1.0956733089748936</v>
      </c>
      <c r="AF112" s="3">
        <v>0.48999999999999844</v>
      </c>
      <c r="AG112" s="3">
        <v>17.82</v>
      </c>
      <c r="AH112" s="3">
        <v>5</v>
      </c>
      <c r="AI112" s="3">
        <v>1.3640014662748705</v>
      </c>
      <c r="AJ112" s="3">
        <v>0.60999999999999943</v>
      </c>
      <c r="AK112" s="3" t="s">
        <v>189</v>
      </c>
      <c r="AL112" t="s">
        <v>171</v>
      </c>
      <c r="AM112" t="s">
        <v>172</v>
      </c>
      <c r="AN112" t="s">
        <v>45</v>
      </c>
      <c r="AO112" t="s">
        <v>45</v>
      </c>
      <c r="AP112" t="s">
        <v>45</v>
      </c>
      <c r="AQ112" t="s">
        <v>173</v>
      </c>
      <c r="AR112" t="s">
        <v>174</v>
      </c>
      <c r="AS112">
        <v>0.9</v>
      </c>
      <c r="AT112">
        <v>334</v>
      </c>
      <c r="AU112" t="s">
        <v>45</v>
      </c>
      <c r="AV112">
        <v>4.97</v>
      </c>
      <c r="AW112" t="s">
        <v>45</v>
      </c>
      <c r="AX112" t="s">
        <v>53</v>
      </c>
      <c r="AY112" t="s">
        <v>53</v>
      </c>
      <c r="AZ112" t="s">
        <v>54</v>
      </c>
      <c r="BA112">
        <v>1</v>
      </c>
      <c r="BB112">
        <v>1</v>
      </c>
      <c r="BC112">
        <v>1</v>
      </c>
      <c r="BD112">
        <f t="shared" si="4"/>
        <v>3</v>
      </c>
      <c r="BE112" t="s">
        <v>190</v>
      </c>
      <c r="BF112" s="2" t="s">
        <v>45</v>
      </c>
      <c r="BG112" s="2" t="s">
        <v>45</v>
      </c>
    </row>
    <row r="113" spans="1:59" x14ac:dyDescent="0.3">
      <c r="A113" t="s">
        <v>187</v>
      </c>
      <c r="B113">
        <v>2015</v>
      </c>
      <c r="C113">
        <v>10</v>
      </c>
      <c r="D113" t="s">
        <v>180</v>
      </c>
      <c r="E113">
        <v>1999</v>
      </c>
      <c r="F113">
        <v>2011</v>
      </c>
      <c r="G113">
        <f t="shared" si="6"/>
        <v>13</v>
      </c>
      <c r="H113">
        <v>1</v>
      </c>
      <c r="I113" t="s">
        <v>164</v>
      </c>
      <c r="J113" t="s">
        <v>165</v>
      </c>
      <c r="K113" t="s">
        <v>166</v>
      </c>
      <c r="L113">
        <v>43.633333</v>
      </c>
      <c r="M113">
        <v>116.7</v>
      </c>
      <c r="N113">
        <v>500</v>
      </c>
      <c r="O113" t="s">
        <v>167</v>
      </c>
      <c r="P113" t="s">
        <v>45</v>
      </c>
      <c r="Q113" t="s">
        <v>45</v>
      </c>
      <c r="R113" t="s">
        <v>45</v>
      </c>
      <c r="S113" t="s">
        <v>188</v>
      </c>
      <c r="T113" t="s">
        <v>61</v>
      </c>
      <c r="U113" t="s">
        <v>61</v>
      </c>
      <c r="V113" t="s">
        <v>169</v>
      </c>
      <c r="W113" s="2" t="s">
        <v>47</v>
      </c>
      <c r="X113" s="2" t="s">
        <v>45</v>
      </c>
      <c r="Y113">
        <v>175</v>
      </c>
      <c r="Z113" t="s">
        <v>46</v>
      </c>
      <c r="AA113" t="s">
        <v>170</v>
      </c>
      <c r="AB113" s="7">
        <v>0.25</v>
      </c>
      <c r="AC113" s="3">
        <v>15.37</v>
      </c>
      <c r="AD113" s="3">
        <v>5</v>
      </c>
      <c r="AE113" s="3">
        <v>1.3192801067248796</v>
      </c>
      <c r="AF113" s="3">
        <v>0.59000000000000163</v>
      </c>
      <c r="AG113" s="3">
        <v>17.82</v>
      </c>
      <c r="AH113" s="3">
        <v>5</v>
      </c>
      <c r="AI113" s="3">
        <v>1.3640014662748705</v>
      </c>
      <c r="AJ113" s="3">
        <v>0.60999999999999943</v>
      </c>
      <c r="AK113" s="3" t="s">
        <v>189</v>
      </c>
      <c r="AL113" t="s">
        <v>171</v>
      </c>
      <c r="AM113" t="s">
        <v>172</v>
      </c>
      <c r="AN113" t="s">
        <v>45</v>
      </c>
      <c r="AO113" t="s">
        <v>45</v>
      </c>
      <c r="AP113" t="s">
        <v>45</v>
      </c>
      <c r="AQ113" t="s">
        <v>173</v>
      </c>
      <c r="AR113" t="s">
        <v>174</v>
      </c>
      <c r="AS113">
        <v>0.9</v>
      </c>
      <c r="AT113">
        <v>334</v>
      </c>
      <c r="AU113" t="s">
        <v>45</v>
      </c>
      <c r="AV113">
        <v>4.97</v>
      </c>
      <c r="AW113" t="s">
        <v>45</v>
      </c>
      <c r="AX113" t="s">
        <v>53</v>
      </c>
      <c r="AY113" t="s">
        <v>53</v>
      </c>
      <c r="AZ113" t="s">
        <v>54</v>
      </c>
      <c r="BA113">
        <v>1</v>
      </c>
      <c r="BB113">
        <v>1</v>
      </c>
      <c r="BC113">
        <v>1</v>
      </c>
      <c r="BD113">
        <f t="shared" si="4"/>
        <v>3</v>
      </c>
      <c r="BE113" t="s">
        <v>190</v>
      </c>
      <c r="BF113" s="2" t="s">
        <v>45</v>
      </c>
      <c r="BG113" s="2" t="s">
        <v>45</v>
      </c>
    </row>
    <row r="114" spans="1:59" x14ac:dyDescent="0.3">
      <c r="A114" t="s">
        <v>187</v>
      </c>
      <c r="B114">
        <v>2015</v>
      </c>
      <c r="C114">
        <v>10</v>
      </c>
      <c r="D114" t="s">
        <v>180</v>
      </c>
      <c r="E114">
        <v>1999</v>
      </c>
      <c r="F114">
        <v>2011</v>
      </c>
      <c r="G114">
        <f t="shared" si="6"/>
        <v>13</v>
      </c>
      <c r="H114">
        <v>1</v>
      </c>
      <c r="I114" t="s">
        <v>164</v>
      </c>
      <c r="J114" t="s">
        <v>165</v>
      </c>
      <c r="K114" t="s">
        <v>166</v>
      </c>
      <c r="L114">
        <v>43.633333</v>
      </c>
      <c r="M114">
        <v>116.7</v>
      </c>
      <c r="N114">
        <v>500</v>
      </c>
      <c r="O114" t="s">
        <v>167</v>
      </c>
      <c r="P114" t="s">
        <v>45</v>
      </c>
      <c r="Q114" t="s">
        <v>45</v>
      </c>
      <c r="R114" t="s">
        <v>45</v>
      </c>
      <c r="S114" t="s">
        <v>188</v>
      </c>
      <c r="T114" t="s">
        <v>61</v>
      </c>
      <c r="U114" t="s">
        <v>61</v>
      </c>
      <c r="V114" t="s">
        <v>169</v>
      </c>
      <c r="W114" s="2" t="s">
        <v>47</v>
      </c>
      <c r="X114" s="2" t="s">
        <v>45</v>
      </c>
      <c r="Y114">
        <v>280</v>
      </c>
      <c r="Z114" t="s">
        <v>46</v>
      </c>
      <c r="AA114" t="s">
        <v>170</v>
      </c>
      <c r="AB114" s="7">
        <v>0.25</v>
      </c>
      <c r="AC114" s="3">
        <v>14.24</v>
      </c>
      <c r="AD114" s="3">
        <v>5</v>
      </c>
      <c r="AE114" s="3">
        <v>0.62609903369993969</v>
      </c>
      <c r="AF114" s="3">
        <v>0.27999999999999936</v>
      </c>
      <c r="AG114" s="3">
        <v>17.82</v>
      </c>
      <c r="AH114" s="3">
        <v>5</v>
      </c>
      <c r="AI114" s="3">
        <v>1.3640014662748705</v>
      </c>
      <c r="AJ114" s="3">
        <v>0.60999999999999943</v>
      </c>
      <c r="AK114" s="3" t="s">
        <v>189</v>
      </c>
      <c r="AL114" t="s">
        <v>171</v>
      </c>
      <c r="AM114" t="s">
        <v>172</v>
      </c>
      <c r="AN114" t="s">
        <v>45</v>
      </c>
      <c r="AO114" t="s">
        <v>45</v>
      </c>
      <c r="AP114" t="s">
        <v>45</v>
      </c>
      <c r="AQ114" t="s">
        <v>173</v>
      </c>
      <c r="AR114" t="s">
        <v>174</v>
      </c>
      <c r="AS114">
        <v>0.9</v>
      </c>
      <c r="AT114">
        <v>334</v>
      </c>
      <c r="AU114" t="s">
        <v>45</v>
      </c>
      <c r="AV114">
        <v>4.97</v>
      </c>
      <c r="AW114" t="s">
        <v>45</v>
      </c>
      <c r="AX114" t="s">
        <v>53</v>
      </c>
      <c r="AY114" t="s">
        <v>53</v>
      </c>
      <c r="AZ114" t="s">
        <v>54</v>
      </c>
      <c r="BA114">
        <v>1</v>
      </c>
      <c r="BB114">
        <v>1</v>
      </c>
      <c r="BC114">
        <v>1</v>
      </c>
      <c r="BD114">
        <f t="shared" si="4"/>
        <v>3</v>
      </c>
      <c r="BE114" t="s">
        <v>190</v>
      </c>
      <c r="BF114" s="2" t="s">
        <v>45</v>
      </c>
      <c r="BG114" s="2" t="s">
        <v>45</v>
      </c>
    </row>
    <row r="115" spans="1:59" x14ac:dyDescent="0.3">
      <c r="A115" s="2" t="s">
        <v>193</v>
      </c>
      <c r="B115" s="2">
        <v>2008</v>
      </c>
      <c r="C115">
        <v>11</v>
      </c>
      <c r="D115" s="2" t="s">
        <v>197</v>
      </c>
      <c r="E115">
        <v>2005</v>
      </c>
      <c r="F115">
        <v>2005</v>
      </c>
      <c r="G115">
        <f t="shared" si="6"/>
        <v>1</v>
      </c>
      <c r="H115">
        <v>6</v>
      </c>
      <c r="I115" t="s">
        <v>194</v>
      </c>
      <c r="J115" t="s">
        <v>195</v>
      </c>
      <c r="K115" t="s">
        <v>196</v>
      </c>
      <c r="L115">
        <v>43.044635999999997</v>
      </c>
      <c r="M115">
        <v>-5.4099680000000001</v>
      </c>
      <c r="N115">
        <v>5000</v>
      </c>
      <c r="O115" s="2" t="s">
        <v>58</v>
      </c>
      <c r="P115" s="2" t="s">
        <v>59</v>
      </c>
      <c r="Q115" t="s">
        <v>181</v>
      </c>
      <c r="R115" t="s">
        <v>202</v>
      </c>
      <c r="S115" t="s">
        <v>188</v>
      </c>
      <c r="T115" s="2" t="s">
        <v>61</v>
      </c>
      <c r="U115" s="2" t="s">
        <v>47</v>
      </c>
      <c r="V115" s="2" t="s">
        <v>45</v>
      </c>
      <c r="W115" s="2" t="s">
        <v>47</v>
      </c>
      <c r="X115" s="2" t="s">
        <v>45</v>
      </c>
      <c r="Y115">
        <v>0</v>
      </c>
      <c r="Z115" t="s">
        <v>46</v>
      </c>
      <c r="AA115" t="s">
        <v>170</v>
      </c>
      <c r="AB115" s="3">
        <v>400</v>
      </c>
      <c r="AC115" s="7">
        <v>17</v>
      </c>
      <c r="AD115" s="7">
        <v>6</v>
      </c>
      <c r="AE115" s="3" t="s">
        <v>45</v>
      </c>
      <c r="AF115" s="3" t="s">
        <v>45</v>
      </c>
      <c r="AG115" s="7">
        <v>17</v>
      </c>
      <c r="AH115" s="7">
        <v>6</v>
      </c>
      <c r="AI115" s="3" t="s">
        <v>45</v>
      </c>
      <c r="AJ115" s="3" t="s">
        <v>45</v>
      </c>
      <c r="AK115" s="3" t="s">
        <v>45</v>
      </c>
      <c r="AL115" t="s">
        <v>204</v>
      </c>
      <c r="AM115" t="s">
        <v>50</v>
      </c>
      <c r="AN115" t="s">
        <v>45</v>
      </c>
      <c r="AO115" t="s">
        <v>45</v>
      </c>
      <c r="AP115" t="s">
        <v>45</v>
      </c>
      <c r="AQ115" t="s">
        <v>205</v>
      </c>
      <c r="AR115" t="s">
        <v>206</v>
      </c>
      <c r="AS115" t="s">
        <v>45</v>
      </c>
      <c r="AT115" t="s">
        <v>45</v>
      </c>
      <c r="AU115" t="s">
        <v>45</v>
      </c>
      <c r="AV115" t="s">
        <v>45</v>
      </c>
      <c r="AW115" t="s">
        <v>45</v>
      </c>
      <c r="AX115" t="s">
        <v>53</v>
      </c>
      <c r="AY115" t="s">
        <v>53</v>
      </c>
      <c r="AZ115" t="s">
        <v>54</v>
      </c>
      <c r="BA115">
        <v>0</v>
      </c>
      <c r="BB115">
        <v>1</v>
      </c>
      <c r="BC115">
        <v>1</v>
      </c>
      <c r="BD115">
        <f t="shared" si="4"/>
        <v>2</v>
      </c>
      <c r="BE115" t="s">
        <v>207</v>
      </c>
      <c r="BF115" s="2" t="s">
        <v>45</v>
      </c>
      <c r="BG115" s="2" t="s">
        <v>45</v>
      </c>
    </row>
    <row r="116" spans="1:59" x14ac:dyDescent="0.3">
      <c r="A116" s="2" t="s">
        <v>193</v>
      </c>
      <c r="B116" s="2">
        <v>2008</v>
      </c>
      <c r="C116">
        <v>11</v>
      </c>
      <c r="D116" s="2" t="s">
        <v>197</v>
      </c>
      <c r="E116">
        <v>2005</v>
      </c>
      <c r="F116">
        <v>2005</v>
      </c>
      <c r="G116">
        <f t="shared" si="6"/>
        <v>1</v>
      </c>
      <c r="H116">
        <v>6</v>
      </c>
      <c r="I116" t="s">
        <v>194</v>
      </c>
      <c r="J116" t="s">
        <v>195</v>
      </c>
      <c r="K116" t="s">
        <v>196</v>
      </c>
      <c r="L116">
        <v>43.044635999999997</v>
      </c>
      <c r="M116">
        <v>-5.4099680000000001</v>
      </c>
      <c r="N116">
        <v>5000</v>
      </c>
      <c r="O116" s="2" t="s">
        <v>58</v>
      </c>
      <c r="P116" s="2" t="s">
        <v>59</v>
      </c>
      <c r="Q116" t="s">
        <v>181</v>
      </c>
      <c r="R116" t="s">
        <v>202</v>
      </c>
      <c r="S116" t="s">
        <v>188</v>
      </c>
      <c r="T116" s="2" t="s">
        <v>61</v>
      </c>
      <c r="U116" s="2" t="s">
        <v>47</v>
      </c>
      <c r="V116" s="2" t="s">
        <v>45</v>
      </c>
      <c r="W116" s="2" t="s">
        <v>47</v>
      </c>
      <c r="X116" s="2" t="s">
        <v>45</v>
      </c>
      <c r="Y116">
        <v>56</v>
      </c>
      <c r="Z116" t="s">
        <v>46</v>
      </c>
      <c r="AA116" t="s">
        <v>170</v>
      </c>
      <c r="AB116" s="3">
        <v>400</v>
      </c>
      <c r="AC116" s="7">
        <v>14</v>
      </c>
      <c r="AD116" s="7">
        <v>6</v>
      </c>
      <c r="AE116" s="3" t="s">
        <v>45</v>
      </c>
      <c r="AF116" s="3" t="s">
        <v>45</v>
      </c>
      <c r="AG116" s="7">
        <v>17</v>
      </c>
      <c r="AH116" s="7">
        <v>6</v>
      </c>
      <c r="AI116" s="3" t="s">
        <v>45</v>
      </c>
      <c r="AJ116" s="3" t="s">
        <v>45</v>
      </c>
      <c r="AK116" s="3" t="s">
        <v>45</v>
      </c>
      <c r="AL116" t="s">
        <v>204</v>
      </c>
      <c r="AM116" t="s">
        <v>50</v>
      </c>
      <c r="AN116" t="s">
        <v>45</v>
      </c>
      <c r="AO116" t="s">
        <v>45</v>
      </c>
      <c r="AP116" t="s">
        <v>45</v>
      </c>
      <c r="AQ116" t="s">
        <v>205</v>
      </c>
      <c r="AR116" t="s">
        <v>206</v>
      </c>
      <c r="AS116" t="s">
        <v>45</v>
      </c>
      <c r="AT116" t="s">
        <v>45</v>
      </c>
      <c r="AU116" t="s">
        <v>45</v>
      </c>
      <c r="AV116" t="s">
        <v>45</v>
      </c>
      <c r="AW116" t="s">
        <v>45</v>
      </c>
      <c r="AX116" t="s">
        <v>53</v>
      </c>
      <c r="AY116" t="s">
        <v>53</v>
      </c>
      <c r="AZ116" t="s">
        <v>54</v>
      </c>
      <c r="BA116">
        <v>0</v>
      </c>
      <c r="BB116">
        <v>1</v>
      </c>
      <c r="BC116">
        <v>1</v>
      </c>
      <c r="BD116">
        <f t="shared" si="4"/>
        <v>2</v>
      </c>
      <c r="BE116" t="s">
        <v>207</v>
      </c>
      <c r="BF116" s="2" t="s">
        <v>45</v>
      </c>
      <c r="BG116" s="2" t="s">
        <v>45</v>
      </c>
    </row>
    <row r="117" spans="1:59" x14ac:dyDescent="0.3">
      <c r="A117" s="2" t="s">
        <v>193</v>
      </c>
      <c r="B117" s="2">
        <v>2008</v>
      </c>
      <c r="C117">
        <v>11</v>
      </c>
      <c r="D117" s="2" t="s">
        <v>198</v>
      </c>
      <c r="E117">
        <v>2005</v>
      </c>
      <c r="F117">
        <v>2005</v>
      </c>
      <c r="G117">
        <f t="shared" si="6"/>
        <v>1</v>
      </c>
      <c r="H117">
        <v>6</v>
      </c>
      <c r="I117" t="s">
        <v>194</v>
      </c>
      <c r="J117" t="s">
        <v>195</v>
      </c>
      <c r="K117" t="s">
        <v>196</v>
      </c>
      <c r="L117">
        <v>43.044635999999997</v>
      </c>
      <c r="M117">
        <v>-5.4099680000000001</v>
      </c>
      <c r="N117">
        <v>5000</v>
      </c>
      <c r="O117" s="2" t="s">
        <v>58</v>
      </c>
      <c r="P117" s="2" t="s">
        <v>59</v>
      </c>
      <c r="Q117" t="s">
        <v>203</v>
      </c>
      <c r="R117" t="s">
        <v>45</v>
      </c>
      <c r="S117" t="s">
        <v>188</v>
      </c>
      <c r="T117" s="2" t="s">
        <v>61</v>
      </c>
      <c r="U117" s="2" t="s">
        <v>47</v>
      </c>
      <c r="V117" s="2" t="s">
        <v>45</v>
      </c>
      <c r="W117" s="2" t="s">
        <v>47</v>
      </c>
      <c r="X117" s="2" t="s">
        <v>45</v>
      </c>
      <c r="Y117">
        <v>0</v>
      </c>
      <c r="Z117" t="s">
        <v>46</v>
      </c>
      <c r="AA117" t="s">
        <v>170</v>
      </c>
      <c r="AB117" s="3">
        <v>400</v>
      </c>
      <c r="AC117" s="7">
        <v>11</v>
      </c>
      <c r="AD117" s="7">
        <v>6</v>
      </c>
      <c r="AE117" s="3" t="s">
        <v>45</v>
      </c>
      <c r="AF117" s="3" t="s">
        <v>45</v>
      </c>
      <c r="AG117" s="7">
        <v>11</v>
      </c>
      <c r="AH117" s="7">
        <v>6</v>
      </c>
      <c r="AI117" s="3" t="s">
        <v>45</v>
      </c>
      <c r="AJ117" s="3" t="s">
        <v>45</v>
      </c>
      <c r="AK117" s="3" t="s">
        <v>45</v>
      </c>
      <c r="AL117" t="s">
        <v>204</v>
      </c>
      <c r="AM117" t="s">
        <v>50</v>
      </c>
      <c r="AN117" t="s">
        <v>45</v>
      </c>
      <c r="AO117" t="s">
        <v>45</v>
      </c>
      <c r="AP117" t="s">
        <v>45</v>
      </c>
      <c r="AQ117" t="s">
        <v>205</v>
      </c>
      <c r="AR117" t="s">
        <v>206</v>
      </c>
      <c r="AS117" t="s">
        <v>45</v>
      </c>
      <c r="AT117" t="s">
        <v>45</v>
      </c>
      <c r="AU117" t="s">
        <v>45</v>
      </c>
      <c r="AV117" t="s">
        <v>45</v>
      </c>
      <c r="AW117" t="s">
        <v>45</v>
      </c>
      <c r="AX117" t="s">
        <v>53</v>
      </c>
      <c r="AY117" t="s">
        <v>53</v>
      </c>
      <c r="AZ117" t="s">
        <v>54</v>
      </c>
      <c r="BA117">
        <v>0</v>
      </c>
      <c r="BB117">
        <v>1</v>
      </c>
      <c r="BC117">
        <v>1</v>
      </c>
      <c r="BD117">
        <f t="shared" si="4"/>
        <v>2</v>
      </c>
      <c r="BE117" t="s">
        <v>207</v>
      </c>
      <c r="BF117" s="2" t="s">
        <v>45</v>
      </c>
      <c r="BG117" s="2" t="s">
        <v>45</v>
      </c>
    </row>
    <row r="118" spans="1:59" x14ac:dyDescent="0.3">
      <c r="A118" s="2" t="s">
        <v>193</v>
      </c>
      <c r="B118" s="2">
        <v>2008</v>
      </c>
      <c r="C118">
        <v>11</v>
      </c>
      <c r="D118" s="2" t="s">
        <v>198</v>
      </c>
      <c r="E118">
        <v>2005</v>
      </c>
      <c r="F118">
        <v>2005</v>
      </c>
      <c r="G118">
        <f t="shared" si="6"/>
        <v>1</v>
      </c>
      <c r="H118">
        <v>6</v>
      </c>
      <c r="I118" t="s">
        <v>194</v>
      </c>
      <c r="J118" t="s">
        <v>195</v>
      </c>
      <c r="K118" t="s">
        <v>196</v>
      </c>
      <c r="L118">
        <v>43.044635999999997</v>
      </c>
      <c r="M118">
        <v>-5.4099680000000001</v>
      </c>
      <c r="N118">
        <v>5000</v>
      </c>
      <c r="O118" s="2" t="s">
        <v>58</v>
      </c>
      <c r="P118" s="2" t="s">
        <v>59</v>
      </c>
      <c r="Q118" t="s">
        <v>203</v>
      </c>
      <c r="R118" t="s">
        <v>45</v>
      </c>
      <c r="S118" t="s">
        <v>188</v>
      </c>
      <c r="T118" s="2" t="s">
        <v>61</v>
      </c>
      <c r="U118" s="2" t="s">
        <v>47</v>
      </c>
      <c r="V118" s="2" t="s">
        <v>45</v>
      </c>
      <c r="W118" s="2" t="s">
        <v>47</v>
      </c>
      <c r="X118" s="2" t="s">
        <v>45</v>
      </c>
      <c r="Y118">
        <v>56</v>
      </c>
      <c r="Z118" t="s">
        <v>46</v>
      </c>
      <c r="AA118" t="s">
        <v>170</v>
      </c>
      <c r="AB118" s="3">
        <v>400</v>
      </c>
      <c r="AC118" s="7">
        <v>12</v>
      </c>
      <c r="AD118" s="7">
        <v>6</v>
      </c>
      <c r="AE118" s="3" t="s">
        <v>45</v>
      </c>
      <c r="AF118" s="3" t="s">
        <v>45</v>
      </c>
      <c r="AG118" s="7">
        <v>11</v>
      </c>
      <c r="AH118" s="7">
        <v>6</v>
      </c>
      <c r="AI118" s="3" t="s">
        <v>45</v>
      </c>
      <c r="AJ118" s="3" t="s">
        <v>45</v>
      </c>
      <c r="AK118" s="3" t="s">
        <v>45</v>
      </c>
      <c r="AL118" t="s">
        <v>204</v>
      </c>
      <c r="AM118" t="s">
        <v>50</v>
      </c>
      <c r="AN118" t="s">
        <v>45</v>
      </c>
      <c r="AO118" t="s">
        <v>45</v>
      </c>
      <c r="AP118" t="s">
        <v>45</v>
      </c>
      <c r="AQ118" t="s">
        <v>205</v>
      </c>
      <c r="AR118" t="s">
        <v>206</v>
      </c>
      <c r="AS118" t="s">
        <v>45</v>
      </c>
      <c r="AT118" t="s">
        <v>45</v>
      </c>
      <c r="AU118" t="s">
        <v>45</v>
      </c>
      <c r="AV118" t="s">
        <v>45</v>
      </c>
      <c r="AW118" t="s">
        <v>45</v>
      </c>
      <c r="AX118" t="s">
        <v>53</v>
      </c>
      <c r="AY118" t="s">
        <v>53</v>
      </c>
      <c r="AZ118" t="s">
        <v>54</v>
      </c>
      <c r="BA118">
        <v>0</v>
      </c>
      <c r="BB118">
        <v>1</v>
      </c>
      <c r="BC118">
        <v>1</v>
      </c>
      <c r="BD118">
        <f t="shared" si="4"/>
        <v>2</v>
      </c>
      <c r="BE118" t="s">
        <v>207</v>
      </c>
      <c r="BF118" s="2" t="s">
        <v>45</v>
      </c>
      <c r="BG118" s="2" t="s">
        <v>45</v>
      </c>
    </row>
    <row r="119" spans="1:59" x14ac:dyDescent="0.3">
      <c r="A119" s="2" t="s">
        <v>193</v>
      </c>
      <c r="B119" s="2">
        <v>2008</v>
      </c>
      <c r="C119">
        <v>12</v>
      </c>
      <c r="D119" s="2" t="s">
        <v>199</v>
      </c>
      <c r="E119">
        <v>2005</v>
      </c>
      <c r="F119">
        <v>2006</v>
      </c>
      <c r="G119">
        <f t="shared" si="6"/>
        <v>2</v>
      </c>
      <c r="H119">
        <v>8</v>
      </c>
      <c r="I119" t="s">
        <v>194</v>
      </c>
      <c r="J119" t="s">
        <v>195</v>
      </c>
      <c r="K119" t="s">
        <v>196</v>
      </c>
      <c r="L119">
        <v>43.044635999999997</v>
      </c>
      <c r="M119">
        <v>-5.4099680000000001</v>
      </c>
      <c r="N119">
        <v>5000</v>
      </c>
      <c r="O119" s="2" t="s">
        <v>58</v>
      </c>
      <c r="P119" s="2" t="s">
        <v>59</v>
      </c>
      <c r="Q119" t="s">
        <v>181</v>
      </c>
      <c r="R119" t="s">
        <v>202</v>
      </c>
      <c r="S119" t="s">
        <v>188</v>
      </c>
      <c r="T119" s="2" t="s">
        <v>61</v>
      </c>
      <c r="U119" s="2" t="s">
        <v>47</v>
      </c>
      <c r="V119" s="2" t="s">
        <v>45</v>
      </c>
      <c r="W119" s="2" t="s">
        <v>47</v>
      </c>
      <c r="X119" s="2" t="s">
        <v>45</v>
      </c>
      <c r="Y119">
        <v>0</v>
      </c>
      <c r="Z119" t="s">
        <v>46</v>
      </c>
      <c r="AA119" t="s">
        <v>170</v>
      </c>
      <c r="AB119" s="3">
        <v>400</v>
      </c>
      <c r="AC119" s="7">
        <v>20</v>
      </c>
      <c r="AD119" s="7">
        <v>6</v>
      </c>
      <c r="AE119" s="3" t="s">
        <v>45</v>
      </c>
      <c r="AF119" s="3" t="s">
        <v>45</v>
      </c>
      <c r="AG119" s="7">
        <v>20</v>
      </c>
      <c r="AH119" s="7">
        <v>6</v>
      </c>
      <c r="AI119" s="3" t="s">
        <v>45</v>
      </c>
      <c r="AJ119" s="3" t="s">
        <v>45</v>
      </c>
      <c r="AK119" s="3" t="s">
        <v>45</v>
      </c>
      <c r="AL119" t="s">
        <v>204</v>
      </c>
      <c r="AM119" t="s">
        <v>50</v>
      </c>
      <c r="AN119" t="s">
        <v>45</v>
      </c>
      <c r="AO119" t="s">
        <v>45</v>
      </c>
      <c r="AP119" t="s">
        <v>45</v>
      </c>
      <c r="AQ119" t="s">
        <v>205</v>
      </c>
      <c r="AR119" t="s">
        <v>206</v>
      </c>
      <c r="AS119" t="s">
        <v>45</v>
      </c>
      <c r="AT119" t="s">
        <v>45</v>
      </c>
      <c r="AU119" t="s">
        <v>45</v>
      </c>
      <c r="AV119" t="s">
        <v>45</v>
      </c>
      <c r="AW119" t="s">
        <v>45</v>
      </c>
      <c r="AX119" t="s">
        <v>53</v>
      </c>
      <c r="AY119" t="s">
        <v>53</v>
      </c>
      <c r="AZ119" t="s">
        <v>54</v>
      </c>
      <c r="BA119">
        <v>0</v>
      </c>
      <c r="BB119">
        <v>1</v>
      </c>
      <c r="BC119">
        <v>1</v>
      </c>
      <c r="BD119">
        <f t="shared" si="4"/>
        <v>2</v>
      </c>
      <c r="BE119" t="s">
        <v>207</v>
      </c>
      <c r="BF119" s="2" t="s">
        <v>45</v>
      </c>
      <c r="BG119" s="2" t="s">
        <v>45</v>
      </c>
    </row>
    <row r="120" spans="1:59" x14ac:dyDescent="0.3">
      <c r="A120" s="2" t="s">
        <v>193</v>
      </c>
      <c r="B120" s="2">
        <v>2008</v>
      </c>
      <c r="C120">
        <v>12</v>
      </c>
      <c r="D120" s="2" t="s">
        <v>199</v>
      </c>
      <c r="E120">
        <v>2005</v>
      </c>
      <c r="F120">
        <v>2006</v>
      </c>
      <c r="G120">
        <f t="shared" si="6"/>
        <v>2</v>
      </c>
      <c r="H120">
        <v>8</v>
      </c>
      <c r="I120" t="s">
        <v>194</v>
      </c>
      <c r="J120" t="s">
        <v>195</v>
      </c>
      <c r="K120" t="s">
        <v>196</v>
      </c>
      <c r="L120">
        <v>43.044635999999997</v>
      </c>
      <c r="M120">
        <v>-5.4099680000000001</v>
      </c>
      <c r="N120">
        <v>5000</v>
      </c>
      <c r="O120" s="2" t="s">
        <v>58</v>
      </c>
      <c r="P120" s="2" t="s">
        <v>59</v>
      </c>
      <c r="Q120" t="s">
        <v>181</v>
      </c>
      <c r="R120" t="s">
        <v>202</v>
      </c>
      <c r="S120" t="s">
        <v>188</v>
      </c>
      <c r="T120" s="2" t="s">
        <v>61</v>
      </c>
      <c r="U120" s="2" t="s">
        <v>47</v>
      </c>
      <c r="V120" s="2" t="s">
        <v>45</v>
      </c>
      <c r="W120" s="2" t="s">
        <v>47</v>
      </c>
      <c r="X120" s="2" t="s">
        <v>45</v>
      </c>
      <c r="Y120">
        <v>56</v>
      </c>
      <c r="Z120" t="s">
        <v>46</v>
      </c>
      <c r="AA120" t="s">
        <v>170</v>
      </c>
      <c r="AB120" s="3">
        <v>400</v>
      </c>
      <c r="AC120" s="7">
        <v>20</v>
      </c>
      <c r="AD120" s="7">
        <v>6</v>
      </c>
      <c r="AE120" s="3" t="s">
        <v>45</v>
      </c>
      <c r="AF120" s="3" t="s">
        <v>45</v>
      </c>
      <c r="AG120" s="7">
        <v>20</v>
      </c>
      <c r="AH120" s="7">
        <v>6</v>
      </c>
      <c r="AI120" s="3" t="s">
        <v>45</v>
      </c>
      <c r="AJ120" s="3" t="s">
        <v>45</v>
      </c>
      <c r="AK120" s="3" t="s">
        <v>45</v>
      </c>
      <c r="AL120" t="s">
        <v>204</v>
      </c>
      <c r="AM120" t="s">
        <v>50</v>
      </c>
      <c r="AN120" t="s">
        <v>45</v>
      </c>
      <c r="AO120" t="s">
        <v>45</v>
      </c>
      <c r="AP120" t="s">
        <v>45</v>
      </c>
      <c r="AQ120" t="s">
        <v>205</v>
      </c>
      <c r="AR120" t="s">
        <v>206</v>
      </c>
      <c r="AS120" t="s">
        <v>45</v>
      </c>
      <c r="AT120" t="s">
        <v>45</v>
      </c>
      <c r="AU120" t="s">
        <v>45</v>
      </c>
      <c r="AV120" t="s">
        <v>45</v>
      </c>
      <c r="AW120" t="s">
        <v>45</v>
      </c>
      <c r="AX120" t="s">
        <v>53</v>
      </c>
      <c r="AY120" t="s">
        <v>53</v>
      </c>
      <c r="AZ120" t="s">
        <v>54</v>
      </c>
      <c r="BA120">
        <v>0</v>
      </c>
      <c r="BB120">
        <v>1</v>
      </c>
      <c r="BC120">
        <v>1</v>
      </c>
      <c r="BD120">
        <f t="shared" si="4"/>
        <v>2</v>
      </c>
      <c r="BE120" t="s">
        <v>207</v>
      </c>
      <c r="BF120" s="2" t="s">
        <v>45</v>
      </c>
      <c r="BG120" s="2" t="s">
        <v>45</v>
      </c>
    </row>
    <row r="121" spans="1:59" x14ac:dyDescent="0.3">
      <c r="A121" s="2" t="s">
        <v>193</v>
      </c>
      <c r="B121" s="2">
        <v>2008</v>
      </c>
      <c r="C121">
        <v>12</v>
      </c>
      <c r="D121" s="2" t="s">
        <v>200</v>
      </c>
      <c r="E121">
        <v>2005</v>
      </c>
      <c r="F121">
        <v>2006</v>
      </c>
      <c r="G121">
        <f t="shared" si="6"/>
        <v>2</v>
      </c>
      <c r="H121">
        <v>8</v>
      </c>
      <c r="I121" t="s">
        <v>194</v>
      </c>
      <c r="J121" t="s">
        <v>195</v>
      </c>
      <c r="K121" t="s">
        <v>196</v>
      </c>
      <c r="L121">
        <v>43.044635999999997</v>
      </c>
      <c r="M121">
        <v>-5.4099680000000001</v>
      </c>
      <c r="N121">
        <v>5000</v>
      </c>
      <c r="O121" s="2" t="s">
        <v>58</v>
      </c>
      <c r="P121" s="2" t="s">
        <v>59</v>
      </c>
      <c r="Q121" t="s">
        <v>203</v>
      </c>
      <c r="R121" t="s">
        <v>45</v>
      </c>
      <c r="S121" t="s">
        <v>188</v>
      </c>
      <c r="T121" s="2" t="s">
        <v>61</v>
      </c>
      <c r="U121" s="2" t="s">
        <v>47</v>
      </c>
      <c r="V121" s="2" t="s">
        <v>45</v>
      </c>
      <c r="W121" s="2" t="s">
        <v>47</v>
      </c>
      <c r="X121" s="2" t="s">
        <v>45</v>
      </c>
      <c r="Y121">
        <v>0</v>
      </c>
      <c r="Z121" t="s">
        <v>46</v>
      </c>
      <c r="AA121" t="s">
        <v>170</v>
      </c>
      <c r="AB121" s="3">
        <v>400</v>
      </c>
      <c r="AC121" s="7">
        <v>12</v>
      </c>
      <c r="AD121" s="7">
        <v>6</v>
      </c>
      <c r="AE121" s="3" t="s">
        <v>45</v>
      </c>
      <c r="AF121" s="3" t="s">
        <v>45</v>
      </c>
      <c r="AG121" s="7">
        <v>12</v>
      </c>
      <c r="AH121" s="7">
        <v>6</v>
      </c>
      <c r="AI121" s="3" t="s">
        <v>45</v>
      </c>
      <c r="AJ121" s="3" t="s">
        <v>45</v>
      </c>
      <c r="AK121" s="3" t="s">
        <v>45</v>
      </c>
      <c r="AL121" t="s">
        <v>204</v>
      </c>
      <c r="AM121" t="s">
        <v>50</v>
      </c>
      <c r="AN121" t="s">
        <v>45</v>
      </c>
      <c r="AO121" t="s">
        <v>45</v>
      </c>
      <c r="AP121" t="s">
        <v>45</v>
      </c>
      <c r="AQ121" t="s">
        <v>205</v>
      </c>
      <c r="AR121" t="s">
        <v>206</v>
      </c>
      <c r="AS121" t="s">
        <v>45</v>
      </c>
      <c r="AT121" t="s">
        <v>45</v>
      </c>
      <c r="AU121" t="s">
        <v>45</v>
      </c>
      <c r="AV121" t="s">
        <v>45</v>
      </c>
      <c r="AW121" t="s">
        <v>45</v>
      </c>
      <c r="AX121" t="s">
        <v>53</v>
      </c>
      <c r="AY121" t="s">
        <v>53</v>
      </c>
      <c r="AZ121" t="s">
        <v>54</v>
      </c>
      <c r="BA121">
        <v>0</v>
      </c>
      <c r="BB121">
        <v>1</v>
      </c>
      <c r="BC121">
        <v>1</v>
      </c>
      <c r="BD121">
        <f t="shared" si="4"/>
        <v>2</v>
      </c>
      <c r="BE121" t="s">
        <v>207</v>
      </c>
      <c r="BF121" s="2" t="s">
        <v>45</v>
      </c>
      <c r="BG121" s="2" t="s">
        <v>45</v>
      </c>
    </row>
    <row r="122" spans="1:59" x14ac:dyDescent="0.3">
      <c r="A122" s="2" t="s">
        <v>193</v>
      </c>
      <c r="B122" s="2">
        <v>2008</v>
      </c>
      <c r="C122">
        <v>12</v>
      </c>
      <c r="D122" s="2" t="s">
        <v>200</v>
      </c>
      <c r="E122">
        <v>2005</v>
      </c>
      <c r="F122">
        <v>2006</v>
      </c>
      <c r="G122">
        <f t="shared" si="6"/>
        <v>2</v>
      </c>
      <c r="H122">
        <v>8</v>
      </c>
      <c r="I122" t="s">
        <v>194</v>
      </c>
      <c r="J122" t="s">
        <v>195</v>
      </c>
      <c r="K122" t="s">
        <v>196</v>
      </c>
      <c r="L122">
        <v>43.044635999999997</v>
      </c>
      <c r="M122">
        <v>-5.4099680000000001</v>
      </c>
      <c r="N122">
        <v>5000</v>
      </c>
      <c r="O122" s="2" t="s">
        <v>58</v>
      </c>
      <c r="P122" s="2" t="s">
        <v>59</v>
      </c>
      <c r="Q122" t="s">
        <v>203</v>
      </c>
      <c r="R122" t="s">
        <v>45</v>
      </c>
      <c r="S122" t="s">
        <v>188</v>
      </c>
      <c r="T122" s="2" t="s">
        <v>61</v>
      </c>
      <c r="U122" s="2" t="s">
        <v>47</v>
      </c>
      <c r="V122" s="2" t="s">
        <v>45</v>
      </c>
      <c r="W122" s="2" t="s">
        <v>47</v>
      </c>
      <c r="X122" s="2" t="s">
        <v>45</v>
      </c>
      <c r="Y122">
        <v>56</v>
      </c>
      <c r="Z122" t="s">
        <v>46</v>
      </c>
      <c r="AA122" t="s">
        <v>170</v>
      </c>
      <c r="AB122" s="3">
        <v>400</v>
      </c>
      <c r="AC122" s="7">
        <v>13</v>
      </c>
      <c r="AD122" s="7">
        <v>6</v>
      </c>
      <c r="AE122" s="3" t="s">
        <v>45</v>
      </c>
      <c r="AF122" s="3" t="s">
        <v>45</v>
      </c>
      <c r="AG122" s="7">
        <v>12</v>
      </c>
      <c r="AH122" s="7">
        <v>6</v>
      </c>
      <c r="AI122" s="3" t="s">
        <v>45</v>
      </c>
      <c r="AJ122" s="3" t="s">
        <v>45</v>
      </c>
      <c r="AK122" s="3" t="s">
        <v>45</v>
      </c>
      <c r="AL122" t="s">
        <v>204</v>
      </c>
      <c r="AM122" t="s">
        <v>50</v>
      </c>
      <c r="AN122" t="s">
        <v>45</v>
      </c>
      <c r="AO122" t="s">
        <v>45</v>
      </c>
      <c r="AP122" t="s">
        <v>45</v>
      </c>
      <c r="AQ122" t="s">
        <v>205</v>
      </c>
      <c r="AR122" t="s">
        <v>206</v>
      </c>
      <c r="AS122" t="s">
        <v>45</v>
      </c>
      <c r="AT122" t="s">
        <v>45</v>
      </c>
      <c r="AU122" t="s">
        <v>45</v>
      </c>
      <c r="AV122" t="s">
        <v>45</v>
      </c>
      <c r="AW122" t="s">
        <v>45</v>
      </c>
      <c r="AX122" t="s">
        <v>53</v>
      </c>
      <c r="AY122" t="s">
        <v>53</v>
      </c>
      <c r="AZ122" t="s">
        <v>54</v>
      </c>
      <c r="BA122">
        <v>0</v>
      </c>
      <c r="BB122">
        <v>1</v>
      </c>
      <c r="BC122">
        <v>1</v>
      </c>
      <c r="BD122">
        <f t="shared" si="4"/>
        <v>2</v>
      </c>
      <c r="BE122" t="s">
        <v>207</v>
      </c>
      <c r="BF122" s="2" t="s">
        <v>45</v>
      </c>
      <c r="BG122" s="2" t="s">
        <v>45</v>
      </c>
    </row>
    <row r="123" spans="1:59" x14ac:dyDescent="0.3">
      <c r="A123" t="s">
        <v>210</v>
      </c>
      <c r="B123" s="2">
        <v>2008</v>
      </c>
      <c r="C123" s="2">
        <v>13</v>
      </c>
      <c r="D123" s="2" t="s">
        <v>214</v>
      </c>
      <c r="E123" s="2">
        <v>1999</v>
      </c>
      <c r="F123" s="2">
        <v>2002</v>
      </c>
      <c r="G123" s="2">
        <f t="shared" si="6"/>
        <v>4</v>
      </c>
      <c r="H123" s="2">
        <v>4</v>
      </c>
      <c r="I123" t="s">
        <v>194</v>
      </c>
      <c r="J123" t="s">
        <v>211</v>
      </c>
      <c r="K123" t="s">
        <v>212</v>
      </c>
      <c r="L123">
        <v>55.469721999999997</v>
      </c>
      <c r="M123">
        <v>-2.2308330000000001</v>
      </c>
      <c r="N123">
        <v>100</v>
      </c>
      <c r="O123" s="2" t="s">
        <v>58</v>
      </c>
      <c r="P123" t="s">
        <v>213</v>
      </c>
      <c r="Q123" s="2" t="s">
        <v>45</v>
      </c>
      <c r="R123" s="2" t="s">
        <v>45</v>
      </c>
      <c r="S123" s="2" t="s">
        <v>128</v>
      </c>
      <c r="T123" t="s">
        <v>47</v>
      </c>
      <c r="U123" t="s">
        <v>47</v>
      </c>
      <c r="V123" t="s">
        <v>45</v>
      </c>
      <c r="W123" t="s">
        <v>47</v>
      </c>
      <c r="X123" t="s">
        <v>45</v>
      </c>
      <c r="Y123">
        <v>0</v>
      </c>
      <c r="Z123" t="s">
        <v>46</v>
      </c>
      <c r="AA123" t="s">
        <v>170</v>
      </c>
      <c r="AB123" s="7">
        <f>20*12</f>
        <v>240</v>
      </c>
      <c r="AC123" s="3">
        <v>8</v>
      </c>
      <c r="AD123" s="3">
        <v>5</v>
      </c>
      <c r="AE123" s="3">
        <f>AF123*SQRT(AD123)</f>
        <v>1.5876082640248508</v>
      </c>
      <c r="AF123" s="3">
        <v>0.71</v>
      </c>
      <c r="AG123" s="3">
        <v>8</v>
      </c>
      <c r="AH123" s="3">
        <v>5</v>
      </c>
      <c r="AI123" s="3">
        <f>AJ123*SQRT(AH123)</f>
        <v>1.5876082640248508</v>
      </c>
      <c r="AJ123" s="3">
        <v>0.71</v>
      </c>
      <c r="AK123" s="3" t="s">
        <v>189</v>
      </c>
      <c r="AL123" t="s">
        <v>204</v>
      </c>
      <c r="AM123" t="s">
        <v>50</v>
      </c>
      <c r="AN123" t="s">
        <v>45</v>
      </c>
      <c r="AO123" t="s">
        <v>45</v>
      </c>
      <c r="AP123" t="s">
        <v>45</v>
      </c>
      <c r="AQ123" t="s">
        <v>51</v>
      </c>
      <c r="AR123" t="s">
        <v>218</v>
      </c>
      <c r="AS123" t="s">
        <v>45</v>
      </c>
      <c r="AT123">
        <v>950</v>
      </c>
      <c r="AU123" t="s">
        <v>45</v>
      </c>
      <c r="AV123">
        <v>6</v>
      </c>
      <c r="AW123" t="s">
        <v>45</v>
      </c>
      <c r="AX123" t="s">
        <v>53</v>
      </c>
      <c r="AY123" t="s">
        <v>53</v>
      </c>
      <c r="AZ123" t="s">
        <v>54</v>
      </c>
      <c r="BA123">
        <v>1</v>
      </c>
      <c r="BB123">
        <v>1</v>
      </c>
      <c r="BC123">
        <v>1</v>
      </c>
      <c r="BD123">
        <f t="shared" si="4"/>
        <v>3</v>
      </c>
      <c r="BE123" s="2" t="s">
        <v>219</v>
      </c>
      <c r="BF123" s="2" t="s">
        <v>45</v>
      </c>
      <c r="BG123" s="2" t="s">
        <v>45</v>
      </c>
    </row>
    <row r="124" spans="1:59" x14ac:dyDescent="0.3">
      <c r="A124" t="s">
        <v>210</v>
      </c>
      <c r="B124" s="2">
        <v>2008</v>
      </c>
      <c r="C124" s="2">
        <v>13</v>
      </c>
      <c r="D124" s="2" t="s">
        <v>214</v>
      </c>
      <c r="E124" s="2">
        <v>1999</v>
      </c>
      <c r="F124" s="2">
        <v>2002</v>
      </c>
      <c r="G124" s="2">
        <f t="shared" si="6"/>
        <v>4</v>
      </c>
      <c r="H124" s="2">
        <v>4</v>
      </c>
      <c r="I124" t="s">
        <v>194</v>
      </c>
      <c r="J124" t="s">
        <v>211</v>
      </c>
      <c r="K124" t="s">
        <v>212</v>
      </c>
      <c r="L124">
        <v>55.469721999999997</v>
      </c>
      <c r="M124">
        <v>-2.2308330000000001</v>
      </c>
      <c r="N124">
        <v>100</v>
      </c>
      <c r="O124" s="2" t="s">
        <v>58</v>
      </c>
      <c r="P124" t="s">
        <v>213</v>
      </c>
      <c r="Q124" s="2" t="s">
        <v>45</v>
      </c>
      <c r="R124" s="2" t="s">
        <v>45</v>
      </c>
      <c r="S124" s="2" t="s">
        <v>128</v>
      </c>
      <c r="T124" t="s">
        <v>47</v>
      </c>
      <c r="U124" t="s">
        <v>47</v>
      </c>
      <c r="V124" t="s">
        <v>45</v>
      </c>
      <c r="W124" t="s">
        <v>47</v>
      </c>
      <c r="X124" t="s">
        <v>45</v>
      </c>
      <c r="Y124">
        <v>240</v>
      </c>
      <c r="Z124" t="s">
        <v>46</v>
      </c>
      <c r="AA124" t="s">
        <v>170</v>
      </c>
      <c r="AB124" s="7">
        <f>20*12</f>
        <v>240</v>
      </c>
      <c r="AC124" s="3">
        <v>8.8000000000000007</v>
      </c>
      <c r="AD124" s="3">
        <v>5</v>
      </c>
      <c r="AE124" s="3">
        <f>AF124*SQRT(AD124)</f>
        <v>0.82734515167492217</v>
      </c>
      <c r="AF124" s="3">
        <v>0.37</v>
      </c>
      <c r="AG124" s="3">
        <v>8</v>
      </c>
      <c r="AH124" s="3">
        <v>5</v>
      </c>
      <c r="AI124" s="3">
        <f>AJ124*SQRT(AH124)</f>
        <v>1.5876082640248508</v>
      </c>
      <c r="AJ124" s="3">
        <v>0.71</v>
      </c>
      <c r="AK124" s="3" t="s">
        <v>189</v>
      </c>
      <c r="AL124" t="s">
        <v>204</v>
      </c>
      <c r="AM124" t="s">
        <v>50</v>
      </c>
      <c r="AN124" t="s">
        <v>45</v>
      </c>
      <c r="AO124" t="s">
        <v>45</v>
      </c>
      <c r="AP124" t="s">
        <v>45</v>
      </c>
      <c r="AQ124" t="s">
        <v>51</v>
      </c>
      <c r="AR124" t="s">
        <v>218</v>
      </c>
      <c r="AS124" t="s">
        <v>45</v>
      </c>
      <c r="AT124">
        <v>950</v>
      </c>
      <c r="AU124" t="s">
        <v>45</v>
      </c>
      <c r="AV124">
        <v>6</v>
      </c>
      <c r="AW124" t="s">
        <v>45</v>
      </c>
      <c r="AX124" t="s">
        <v>53</v>
      </c>
      <c r="AY124" t="s">
        <v>53</v>
      </c>
      <c r="AZ124" t="s">
        <v>54</v>
      </c>
      <c r="BA124">
        <v>1</v>
      </c>
      <c r="BB124">
        <v>1</v>
      </c>
      <c r="BC124">
        <v>1</v>
      </c>
      <c r="BD124">
        <f t="shared" si="4"/>
        <v>3</v>
      </c>
      <c r="BE124" s="2" t="s">
        <v>219</v>
      </c>
      <c r="BF124" s="2" t="s">
        <v>45</v>
      </c>
      <c r="BG124" s="2" t="s">
        <v>45</v>
      </c>
    </row>
    <row r="125" spans="1:59" x14ac:dyDescent="0.3">
      <c r="A125" t="s">
        <v>210</v>
      </c>
      <c r="B125" s="2">
        <v>2008</v>
      </c>
      <c r="C125" s="2">
        <v>14</v>
      </c>
      <c r="D125" s="2" t="s">
        <v>215</v>
      </c>
      <c r="E125" s="2">
        <v>1999</v>
      </c>
      <c r="F125" s="2">
        <v>2003</v>
      </c>
      <c r="G125" s="2">
        <f t="shared" si="6"/>
        <v>5</v>
      </c>
      <c r="H125" s="2">
        <v>4</v>
      </c>
      <c r="I125" t="s">
        <v>194</v>
      </c>
      <c r="J125" t="s">
        <v>211</v>
      </c>
      <c r="K125" t="s">
        <v>212</v>
      </c>
      <c r="L125">
        <v>55.469721999999997</v>
      </c>
      <c r="M125">
        <v>-2.2308330000000001</v>
      </c>
      <c r="N125">
        <v>100</v>
      </c>
      <c r="O125" s="2" t="s">
        <v>58</v>
      </c>
      <c r="P125" t="s">
        <v>138</v>
      </c>
      <c r="Q125" s="2" t="s">
        <v>216</v>
      </c>
      <c r="R125" t="s">
        <v>217</v>
      </c>
      <c r="S125" s="2" t="s">
        <v>126</v>
      </c>
      <c r="T125" t="s">
        <v>47</v>
      </c>
      <c r="U125" t="s">
        <v>47</v>
      </c>
      <c r="V125" t="s">
        <v>45</v>
      </c>
      <c r="W125" t="s">
        <v>47</v>
      </c>
      <c r="X125" t="s">
        <v>45</v>
      </c>
      <c r="Y125">
        <v>0</v>
      </c>
      <c r="Z125" t="s">
        <v>46</v>
      </c>
      <c r="AA125" t="s">
        <v>170</v>
      </c>
      <c r="AB125" s="7">
        <f>20*12</f>
        <v>240</v>
      </c>
      <c r="AC125" s="3">
        <v>20.6</v>
      </c>
      <c r="AD125" s="3">
        <v>5</v>
      </c>
      <c r="AE125" s="3">
        <f>AF125*SQRT(AD125)</f>
        <v>3.8013155617496426</v>
      </c>
      <c r="AF125" s="3">
        <v>1.7</v>
      </c>
      <c r="AG125" s="3">
        <v>20.6</v>
      </c>
      <c r="AH125" s="3">
        <v>5</v>
      </c>
      <c r="AI125" s="3">
        <f>AJ125*SQRT(AH125)</f>
        <v>3.8013155617496426</v>
      </c>
      <c r="AJ125" s="3">
        <v>1.7</v>
      </c>
      <c r="AK125" s="3" t="s">
        <v>189</v>
      </c>
      <c r="AL125" t="s">
        <v>204</v>
      </c>
      <c r="AM125" t="s">
        <v>50</v>
      </c>
      <c r="AN125" t="s">
        <v>45</v>
      </c>
      <c r="AO125" t="s">
        <v>45</v>
      </c>
      <c r="AP125" t="s">
        <v>45</v>
      </c>
      <c r="AQ125" t="s">
        <v>51</v>
      </c>
      <c r="AR125" t="s">
        <v>218</v>
      </c>
      <c r="AS125" t="s">
        <v>45</v>
      </c>
      <c r="AT125">
        <v>950</v>
      </c>
      <c r="AU125" t="s">
        <v>45</v>
      </c>
      <c r="AV125">
        <v>6</v>
      </c>
      <c r="AW125" t="s">
        <v>45</v>
      </c>
      <c r="AX125" t="s">
        <v>53</v>
      </c>
      <c r="AY125" t="s">
        <v>53</v>
      </c>
      <c r="AZ125" t="s">
        <v>54</v>
      </c>
      <c r="BA125">
        <v>1</v>
      </c>
      <c r="BB125">
        <v>1</v>
      </c>
      <c r="BC125">
        <v>1</v>
      </c>
      <c r="BD125">
        <f t="shared" si="4"/>
        <v>3</v>
      </c>
      <c r="BE125" s="2" t="s">
        <v>219</v>
      </c>
      <c r="BF125" s="2" t="s">
        <v>45</v>
      </c>
      <c r="BG125" s="2" t="s">
        <v>45</v>
      </c>
    </row>
    <row r="126" spans="1:59" x14ac:dyDescent="0.3">
      <c r="A126" t="s">
        <v>210</v>
      </c>
      <c r="B126" s="2">
        <v>2008</v>
      </c>
      <c r="C126" s="2">
        <v>14</v>
      </c>
      <c r="D126" s="2" t="s">
        <v>215</v>
      </c>
      <c r="E126" s="2">
        <v>1999</v>
      </c>
      <c r="F126" s="2">
        <v>2003</v>
      </c>
      <c r="G126" s="2">
        <f t="shared" si="6"/>
        <v>5</v>
      </c>
      <c r="H126" s="2">
        <v>4</v>
      </c>
      <c r="I126" t="s">
        <v>194</v>
      </c>
      <c r="J126" t="s">
        <v>211</v>
      </c>
      <c r="K126" t="s">
        <v>212</v>
      </c>
      <c r="L126">
        <v>55.469721999999997</v>
      </c>
      <c r="M126">
        <v>-2.2308330000000001</v>
      </c>
      <c r="N126">
        <v>100</v>
      </c>
      <c r="O126" s="2" t="s">
        <v>58</v>
      </c>
      <c r="P126" t="s">
        <v>138</v>
      </c>
      <c r="Q126" s="2" t="s">
        <v>216</v>
      </c>
      <c r="R126" t="s">
        <v>217</v>
      </c>
      <c r="S126" s="2" t="s">
        <v>126</v>
      </c>
      <c r="T126" t="s">
        <v>47</v>
      </c>
      <c r="U126" t="s">
        <v>47</v>
      </c>
      <c r="V126" t="s">
        <v>45</v>
      </c>
      <c r="W126" t="s">
        <v>47</v>
      </c>
      <c r="X126" t="s">
        <v>45</v>
      </c>
      <c r="Y126">
        <v>240</v>
      </c>
      <c r="Z126" t="s">
        <v>46</v>
      </c>
      <c r="AA126" t="s">
        <v>170</v>
      </c>
      <c r="AB126" s="7">
        <f>20*12</f>
        <v>240</v>
      </c>
      <c r="AC126" s="3">
        <v>19.600000000000001</v>
      </c>
      <c r="AD126" s="3">
        <v>5</v>
      </c>
      <c r="AE126" s="3">
        <f>AF126*SQRT(AD126)</f>
        <v>2.0795432190748047</v>
      </c>
      <c r="AF126" s="3">
        <v>0.93</v>
      </c>
      <c r="AG126" s="3">
        <v>20.6</v>
      </c>
      <c r="AH126" s="3">
        <v>5</v>
      </c>
      <c r="AI126" s="3">
        <f>AJ126*SQRT(AH126)</f>
        <v>3.8013155617496426</v>
      </c>
      <c r="AJ126" s="3">
        <v>1.7</v>
      </c>
      <c r="AK126" s="3" t="s">
        <v>189</v>
      </c>
      <c r="AL126" t="s">
        <v>204</v>
      </c>
      <c r="AM126" t="s">
        <v>50</v>
      </c>
      <c r="AN126" t="s">
        <v>45</v>
      </c>
      <c r="AO126" t="s">
        <v>45</v>
      </c>
      <c r="AP126" t="s">
        <v>45</v>
      </c>
      <c r="AQ126" t="s">
        <v>51</v>
      </c>
      <c r="AR126" t="s">
        <v>218</v>
      </c>
      <c r="AS126" t="s">
        <v>45</v>
      </c>
      <c r="AT126">
        <v>950</v>
      </c>
      <c r="AU126" t="s">
        <v>45</v>
      </c>
      <c r="AV126">
        <v>6</v>
      </c>
      <c r="AW126" t="s">
        <v>45</v>
      </c>
      <c r="AX126" t="s">
        <v>53</v>
      </c>
      <c r="AY126" t="s">
        <v>53</v>
      </c>
      <c r="AZ126" t="s">
        <v>54</v>
      </c>
      <c r="BA126">
        <v>1</v>
      </c>
      <c r="BB126">
        <v>1</v>
      </c>
      <c r="BC126">
        <v>1</v>
      </c>
      <c r="BD126">
        <f t="shared" si="4"/>
        <v>3</v>
      </c>
      <c r="BE126" s="2" t="s">
        <v>219</v>
      </c>
      <c r="BF126" s="2" t="s">
        <v>45</v>
      </c>
      <c r="BG126" s="2" t="s">
        <v>45</v>
      </c>
    </row>
    <row r="127" spans="1:59" customFormat="1" x14ac:dyDescent="0.3">
      <c r="A127" t="s">
        <v>974</v>
      </c>
      <c r="B127">
        <v>2016</v>
      </c>
      <c r="C127">
        <v>15</v>
      </c>
      <c r="D127" s="2" t="s">
        <v>220</v>
      </c>
      <c r="E127">
        <v>2006</v>
      </c>
      <c r="F127">
        <v>2013</v>
      </c>
      <c r="G127">
        <f t="shared" si="6"/>
        <v>8</v>
      </c>
      <c r="H127">
        <v>1</v>
      </c>
      <c r="I127" t="s">
        <v>221</v>
      </c>
      <c r="J127" t="s">
        <v>222</v>
      </c>
      <c r="K127" t="s">
        <v>223</v>
      </c>
      <c r="L127">
        <v>41.783332999999999</v>
      </c>
      <c r="M127">
        <v>111.88333299999999</v>
      </c>
      <c r="N127">
        <v>0</v>
      </c>
      <c r="O127" t="s">
        <v>58</v>
      </c>
      <c r="P127" t="s">
        <v>224</v>
      </c>
      <c r="Q127" t="s">
        <v>213</v>
      </c>
      <c r="R127" t="s">
        <v>225</v>
      </c>
      <c r="S127" t="s">
        <v>226</v>
      </c>
      <c r="T127" t="s">
        <v>227</v>
      </c>
      <c r="U127" t="s">
        <v>228</v>
      </c>
      <c r="V127" t="s">
        <v>229</v>
      </c>
      <c r="W127" t="s">
        <v>227</v>
      </c>
      <c r="X127" t="s">
        <v>45</v>
      </c>
      <c r="Y127" s="8">
        <v>0</v>
      </c>
      <c r="Z127" t="s">
        <v>46</v>
      </c>
      <c r="AA127" t="s">
        <v>170</v>
      </c>
      <c r="AB127">
        <v>12</v>
      </c>
      <c r="AC127" s="7">
        <v>1.1499999999999999</v>
      </c>
      <c r="AD127" s="9">
        <v>6</v>
      </c>
      <c r="AE127" s="7" t="s">
        <v>225</v>
      </c>
      <c r="AF127" s="7" t="s">
        <v>225</v>
      </c>
      <c r="AG127" s="7">
        <v>1.1499999999999999</v>
      </c>
      <c r="AH127" s="9">
        <v>6</v>
      </c>
      <c r="AI127" s="7" t="s">
        <v>225</v>
      </c>
      <c r="AJ127" s="7" t="s">
        <v>225</v>
      </c>
      <c r="AK127" s="7" t="s">
        <v>230</v>
      </c>
      <c r="AL127" s="7" t="s">
        <v>231</v>
      </c>
      <c r="AM127" s="7" t="s">
        <v>232</v>
      </c>
      <c r="AN127" s="7">
        <v>0.03</v>
      </c>
      <c r="AO127" s="7">
        <v>0.03</v>
      </c>
      <c r="AP127" t="s">
        <v>45</v>
      </c>
      <c r="AQ127" s="7" t="s">
        <v>233</v>
      </c>
      <c r="AR127" s="7" t="s">
        <v>234</v>
      </c>
      <c r="AS127" s="10" t="s">
        <v>235</v>
      </c>
      <c r="AT127">
        <v>248</v>
      </c>
      <c r="AU127" t="s">
        <v>45</v>
      </c>
      <c r="AV127" t="s">
        <v>45</v>
      </c>
      <c r="AW127" t="s">
        <v>45</v>
      </c>
      <c r="AX127" t="s">
        <v>53</v>
      </c>
      <c r="AY127" t="s">
        <v>53</v>
      </c>
      <c r="AZ127" t="s">
        <v>236</v>
      </c>
      <c r="BA127">
        <v>0</v>
      </c>
      <c r="BB127">
        <v>1</v>
      </c>
      <c r="BC127">
        <v>1</v>
      </c>
      <c r="BD127">
        <f t="shared" si="4"/>
        <v>2</v>
      </c>
      <c r="BE127" t="s">
        <v>237</v>
      </c>
      <c r="BF127" t="s">
        <v>45</v>
      </c>
      <c r="BG127" t="s">
        <v>45</v>
      </c>
    </row>
    <row r="128" spans="1:59" customFormat="1" x14ac:dyDescent="0.3">
      <c r="A128" t="s">
        <v>974</v>
      </c>
      <c r="B128">
        <v>2016</v>
      </c>
      <c r="C128">
        <v>15</v>
      </c>
      <c r="D128" s="2" t="s">
        <v>220</v>
      </c>
      <c r="E128">
        <v>2006</v>
      </c>
      <c r="F128">
        <v>2013</v>
      </c>
      <c r="G128">
        <f t="shared" si="6"/>
        <v>8</v>
      </c>
      <c r="H128">
        <v>1</v>
      </c>
      <c r="I128" t="s">
        <v>221</v>
      </c>
      <c r="J128" t="s">
        <v>222</v>
      </c>
      <c r="K128" t="s">
        <v>223</v>
      </c>
      <c r="L128">
        <v>41.783332999999999</v>
      </c>
      <c r="M128">
        <v>111.88333299999999</v>
      </c>
      <c r="N128">
        <v>0</v>
      </c>
      <c r="O128" t="s">
        <v>58</v>
      </c>
      <c r="P128" t="s">
        <v>224</v>
      </c>
      <c r="Q128" t="s">
        <v>213</v>
      </c>
      <c r="R128" t="s">
        <v>225</v>
      </c>
      <c r="S128" t="s">
        <v>226</v>
      </c>
      <c r="T128" t="s">
        <v>227</v>
      </c>
      <c r="U128" t="s">
        <v>228</v>
      </c>
      <c r="V128" t="s">
        <v>229</v>
      </c>
      <c r="W128" t="s">
        <v>227</v>
      </c>
      <c r="X128" t="s">
        <v>45</v>
      </c>
      <c r="Y128" s="8">
        <v>100</v>
      </c>
      <c r="Z128" t="s">
        <v>46</v>
      </c>
      <c r="AA128" t="s">
        <v>170</v>
      </c>
      <c r="AB128">
        <v>12</v>
      </c>
      <c r="AC128" s="7">
        <v>2</v>
      </c>
      <c r="AD128" s="9">
        <v>6</v>
      </c>
      <c r="AE128" s="7" t="s">
        <v>225</v>
      </c>
      <c r="AF128" s="7" t="s">
        <v>225</v>
      </c>
      <c r="AG128" s="7">
        <v>1.1499999999999999</v>
      </c>
      <c r="AH128" s="9">
        <v>6</v>
      </c>
      <c r="AI128" s="7" t="s">
        <v>225</v>
      </c>
      <c r="AJ128" s="7" t="s">
        <v>225</v>
      </c>
      <c r="AK128" s="7" t="s">
        <v>230</v>
      </c>
      <c r="AL128" s="7" t="s">
        <v>231</v>
      </c>
      <c r="AM128" s="7" t="s">
        <v>232</v>
      </c>
      <c r="AN128" s="7">
        <v>0.03</v>
      </c>
      <c r="AO128" s="7">
        <v>0.03</v>
      </c>
      <c r="AP128" t="s">
        <v>45</v>
      </c>
      <c r="AQ128" s="7" t="s">
        <v>233</v>
      </c>
      <c r="AR128" s="7" t="s">
        <v>234</v>
      </c>
      <c r="AS128" s="10" t="s">
        <v>235</v>
      </c>
      <c r="AT128">
        <v>248</v>
      </c>
      <c r="AU128" t="s">
        <v>45</v>
      </c>
      <c r="AV128" t="s">
        <v>45</v>
      </c>
      <c r="AW128" t="s">
        <v>45</v>
      </c>
      <c r="AX128" t="s">
        <v>53</v>
      </c>
      <c r="AY128" t="s">
        <v>53</v>
      </c>
      <c r="AZ128" t="s">
        <v>236</v>
      </c>
      <c r="BA128">
        <v>0</v>
      </c>
      <c r="BB128">
        <v>1</v>
      </c>
      <c r="BC128">
        <v>1</v>
      </c>
      <c r="BD128">
        <f t="shared" si="4"/>
        <v>2</v>
      </c>
      <c r="BE128" t="s">
        <v>237</v>
      </c>
      <c r="BF128" t="s">
        <v>45</v>
      </c>
      <c r="BG128" t="s">
        <v>45</v>
      </c>
    </row>
    <row r="129" spans="1:59" customFormat="1" x14ac:dyDescent="0.3">
      <c r="A129" t="s">
        <v>974</v>
      </c>
      <c r="B129">
        <v>2016</v>
      </c>
      <c r="C129">
        <v>15</v>
      </c>
      <c r="D129" s="2" t="s">
        <v>238</v>
      </c>
      <c r="E129">
        <v>2006</v>
      </c>
      <c r="F129">
        <v>2013</v>
      </c>
      <c r="G129">
        <f t="shared" si="6"/>
        <v>8</v>
      </c>
      <c r="H129">
        <v>1</v>
      </c>
      <c r="I129" t="s">
        <v>221</v>
      </c>
      <c r="J129" t="s">
        <v>222</v>
      </c>
      <c r="K129" t="s">
        <v>223</v>
      </c>
      <c r="L129">
        <v>41.783332999999999</v>
      </c>
      <c r="M129">
        <v>111.88333299999999</v>
      </c>
      <c r="N129">
        <v>0</v>
      </c>
      <c r="O129" t="s">
        <v>58</v>
      </c>
      <c r="P129" t="s">
        <v>239</v>
      </c>
      <c r="Q129" t="s">
        <v>240</v>
      </c>
      <c r="R129" t="s">
        <v>225</v>
      </c>
      <c r="S129" t="s">
        <v>241</v>
      </c>
      <c r="T129" t="s">
        <v>227</v>
      </c>
      <c r="U129" t="s">
        <v>228</v>
      </c>
      <c r="V129" t="s">
        <v>229</v>
      </c>
      <c r="W129" t="s">
        <v>227</v>
      </c>
      <c r="X129" t="s">
        <v>45</v>
      </c>
      <c r="Y129" s="8">
        <v>0</v>
      </c>
      <c r="Z129" t="s">
        <v>46</v>
      </c>
      <c r="AA129" t="s">
        <v>170</v>
      </c>
      <c r="AB129">
        <v>12</v>
      </c>
      <c r="AC129" s="7">
        <v>0.67500000000000004</v>
      </c>
      <c r="AD129" s="9">
        <v>6</v>
      </c>
      <c r="AE129" s="7" t="s">
        <v>225</v>
      </c>
      <c r="AF129" s="7" t="s">
        <v>225</v>
      </c>
      <c r="AG129" s="7">
        <v>0.67500000000000004</v>
      </c>
      <c r="AH129" s="9">
        <v>6</v>
      </c>
      <c r="AI129" s="7" t="s">
        <v>225</v>
      </c>
      <c r="AJ129" s="7" t="s">
        <v>225</v>
      </c>
      <c r="AK129" s="7" t="s">
        <v>230</v>
      </c>
      <c r="AL129" s="7" t="s">
        <v>231</v>
      </c>
      <c r="AM129" s="7" t="s">
        <v>232</v>
      </c>
      <c r="AN129" s="7">
        <v>0.03</v>
      </c>
      <c r="AO129" s="7">
        <v>0.03</v>
      </c>
      <c r="AP129" t="s">
        <v>45</v>
      </c>
      <c r="AQ129" s="7" t="s">
        <v>233</v>
      </c>
      <c r="AR129" s="7" t="s">
        <v>234</v>
      </c>
      <c r="AS129" s="10" t="s">
        <v>235</v>
      </c>
      <c r="AT129">
        <v>248</v>
      </c>
      <c r="AU129" t="s">
        <v>45</v>
      </c>
      <c r="AV129" t="s">
        <v>45</v>
      </c>
      <c r="AW129" t="s">
        <v>45</v>
      </c>
      <c r="AX129" t="s">
        <v>53</v>
      </c>
      <c r="AY129" t="s">
        <v>53</v>
      </c>
      <c r="AZ129" t="s">
        <v>236</v>
      </c>
      <c r="BA129">
        <v>0</v>
      </c>
      <c r="BB129">
        <v>1</v>
      </c>
      <c r="BC129">
        <v>1</v>
      </c>
      <c r="BD129">
        <f t="shared" si="4"/>
        <v>2</v>
      </c>
      <c r="BE129" t="s">
        <v>237</v>
      </c>
      <c r="BF129" t="s">
        <v>45</v>
      </c>
      <c r="BG129" t="s">
        <v>45</v>
      </c>
    </row>
    <row r="130" spans="1:59" customFormat="1" x14ac:dyDescent="0.3">
      <c r="A130" t="s">
        <v>974</v>
      </c>
      <c r="B130">
        <v>2016</v>
      </c>
      <c r="C130">
        <v>15</v>
      </c>
      <c r="D130" s="2" t="s">
        <v>238</v>
      </c>
      <c r="E130">
        <v>2006</v>
      </c>
      <c r="F130">
        <v>2013</v>
      </c>
      <c r="G130">
        <f t="shared" si="6"/>
        <v>8</v>
      </c>
      <c r="H130">
        <v>1</v>
      </c>
      <c r="I130" t="s">
        <v>221</v>
      </c>
      <c r="J130" t="s">
        <v>222</v>
      </c>
      <c r="K130" t="s">
        <v>223</v>
      </c>
      <c r="L130">
        <v>41.783332999999999</v>
      </c>
      <c r="M130">
        <v>111.88333299999999</v>
      </c>
      <c r="N130">
        <v>0</v>
      </c>
      <c r="O130" t="s">
        <v>58</v>
      </c>
      <c r="P130" t="s">
        <v>239</v>
      </c>
      <c r="Q130" t="s">
        <v>240</v>
      </c>
      <c r="R130" t="s">
        <v>225</v>
      </c>
      <c r="S130" t="s">
        <v>241</v>
      </c>
      <c r="T130" t="s">
        <v>227</v>
      </c>
      <c r="U130" t="s">
        <v>228</v>
      </c>
      <c r="V130" t="s">
        <v>229</v>
      </c>
      <c r="W130" t="s">
        <v>227</v>
      </c>
      <c r="X130" t="s">
        <v>45</v>
      </c>
      <c r="Y130" s="8">
        <v>100</v>
      </c>
      <c r="Z130" t="s">
        <v>46</v>
      </c>
      <c r="AA130" t="s">
        <v>170</v>
      </c>
      <c r="AB130">
        <v>12</v>
      </c>
      <c r="AC130" s="7">
        <v>0.17</v>
      </c>
      <c r="AD130" s="9">
        <v>6</v>
      </c>
      <c r="AE130" s="7" t="s">
        <v>225</v>
      </c>
      <c r="AF130" s="7" t="s">
        <v>225</v>
      </c>
      <c r="AG130" s="7">
        <v>0.67500000000000004</v>
      </c>
      <c r="AH130" s="9">
        <v>6</v>
      </c>
      <c r="AI130" s="7" t="s">
        <v>225</v>
      </c>
      <c r="AJ130" s="7" t="s">
        <v>225</v>
      </c>
      <c r="AK130" s="7" t="s">
        <v>230</v>
      </c>
      <c r="AL130" s="7" t="s">
        <v>231</v>
      </c>
      <c r="AM130" s="7" t="s">
        <v>232</v>
      </c>
      <c r="AN130" s="7">
        <v>0.03</v>
      </c>
      <c r="AO130" s="7">
        <v>0.03</v>
      </c>
      <c r="AP130" t="s">
        <v>45</v>
      </c>
      <c r="AQ130" s="7" t="s">
        <v>233</v>
      </c>
      <c r="AR130" s="7" t="s">
        <v>234</v>
      </c>
      <c r="AS130" s="10" t="s">
        <v>235</v>
      </c>
      <c r="AT130">
        <v>248</v>
      </c>
      <c r="AU130" t="s">
        <v>45</v>
      </c>
      <c r="AV130" t="s">
        <v>45</v>
      </c>
      <c r="AW130" t="s">
        <v>45</v>
      </c>
      <c r="AX130" t="s">
        <v>53</v>
      </c>
      <c r="AY130" t="s">
        <v>53</v>
      </c>
      <c r="AZ130" t="s">
        <v>236</v>
      </c>
      <c r="BA130">
        <v>0</v>
      </c>
      <c r="BB130">
        <v>1</v>
      </c>
      <c r="BC130">
        <v>1</v>
      </c>
      <c r="BD130">
        <f t="shared" si="4"/>
        <v>2</v>
      </c>
      <c r="BE130" t="s">
        <v>237</v>
      </c>
      <c r="BF130" t="s">
        <v>45</v>
      </c>
      <c r="BG130" t="s">
        <v>45</v>
      </c>
    </row>
    <row r="131" spans="1:59" customFormat="1" x14ac:dyDescent="0.3">
      <c r="A131" t="s">
        <v>974</v>
      </c>
      <c r="B131">
        <v>2016</v>
      </c>
      <c r="C131">
        <v>15</v>
      </c>
      <c r="D131" s="2" t="s">
        <v>242</v>
      </c>
      <c r="E131">
        <v>2006</v>
      </c>
      <c r="F131">
        <v>2013</v>
      </c>
      <c r="G131">
        <f t="shared" si="6"/>
        <v>8</v>
      </c>
      <c r="H131">
        <v>1</v>
      </c>
      <c r="I131" t="s">
        <v>221</v>
      </c>
      <c r="J131" t="s">
        <v>222</v>
      </c>
      <c r="K131" t="s">
        <v>223</v>
      </c>
      <c r="L131">
        <v>41.783332999999999</v>
      </c>
      <c r="M131">
        <v>111.88333299999999</v>
      </c>
      <c r="N131">
        <v>0</v>
      </c>
      <c r="O131" t="s">
        <v>58</v>
      </c>
      <c r="P131" t="s">
        <v>239</v>
      </c>
      <c r="Q131" t="s">
        <v>243</v>
      </c>
      <c r="R131" t="s">
        <v>225</v>
      </c>
      <c r="S131" t="s">
        <v>241</v>
      </c>
      <c r="T131" t="s">
        <v>227</v>
      </c>
      <c r="U131" t="s">
        <v>228</v>
      </c>
      <c r="V131" t="s">
        <v>229</v>
      </c>
      <c r="W131" t="s">
        <v>227</v>
      </c>
      <c r="X131" t="s">
        <v>45</v>
      </c>
      <c r="Y131" s="8">
        <v>0</v>
      </c>
      <c r="Z131" t="s">
        <v>46</v>
      </c>
      <c r="AA131" t="s">
        <v>170</v>
      </c>
      <c r="AB131">
        <v>12</v>
      </c>
      <c r="AC131" s="7">
        <v>0.5</v>
      </c>
      <c r="AD131" s="9">
        <v>6</v>
      </c>
      <c r="AE131" s="7" t="s">
        <v>225</v>
      </c>
      <c r="AF131" s="7" t="s">
        <v>225</v>
      </c>
      <c r="AG131" s="7">
        <v>0.5</v>
      </c>
      <c r="AH131" s="9">
        <v>6</v>
      </c>
      <c r="AI131" s="7" t="s">
        <v>225</v>
      </c>
      <c r="AJ131" s="7" t="s">
        <v>225</v>
      </c>
      <c r="AK131" s="7" t="s">
        <v>230</v>
      </c>
      <c r="AL131" s="7" t="s">
        <v>231</v>
      </c>
      <c r="AM131" s="7" t="s">
        <v>232</v>
      </c>
      <c r="AN131" s="7">
        <v>0.03</v>
      </c>
      <c r="AO131" s="7">
        <v>0.03</v>
      </c>
      <c r="AP131" t="s">
        <v>45</v>
      </c>
      <c r="AQ131" s="7" t="s">
        <v>233</v>
      </c>
      <c r="AR131" s="7" t="s">
        <v>234</v>
      </c>
      <c r="AS131" s="10" t="s">
        <v>235</v>
      </c>
      <c r="AT131">
        <v>248</v>
      </c>
      <c r="AU131" t="s">
        <v>45</v>
      </c>
      <c r="AV131" t="s">
        <v>45</v>
      </c>
      <c r="AW131" t="s">
        <v>45</v>
      </c>
      <c r="AX131" t="s">
        <v>53</v>
      </c>
      <c r="AY131" t="s">
        <v>53</v>
      </c>
      <c r="AZ131" t="s">
        <v>236</v>
      </c>
      <c r="BA131">
        <v>0</v>
      </c>
      <c r="BB131">
        <v>1</v>
      </c>
      <c r="BC131">
        <v>1</v>
      </c>
      <c r="BD131">
        <f t="shared" ref="BD131:BD194" si="7">SUM(BA131,BB131,BC131)</f>
        <v>2</v>
      </c>
      <c r="BE131" t="s">
        <v>237</v>
      </c>
      <c r="BF131" t="s">
        <v>45</v>
      </c>
      <c r="BG131" t="s">
        <v>45</v>
      </c>
    </row>
    <row r="132" spans="1:59" customFormat="1" x14ac:dyDescent="0.3">
      <c r="A132" t="s">
        <v>974</v>
      </c>
      <c r="B132">
        <v>2016</v>
      </c>
      <c r="C132">
        <v>15</v>
      </c>
      <c r="D132" s="2" t="s">
        <v>242</v>
      </c>
      <c r="E132">
        <v>2006</v>
      </c>
      <c r="F132">
        <v>2013</v>
      </c>
      <c r="G132">
        <f t="shared" si="6"/>
        <v>8</v>
      </c>
      <c r="H132">
        <v>1</v>
      </c>
      <c r="I132" t="s">
        <v>221</v>
      </c>
      <c r="J132" t="s">
        <v>222</v>
      </c>
      <c r="K132" t="s">
        <v>223</v>
      </c>
      <c r="L132">
        <v>41.783332999999999</v>
      </c>
      <c r="M132">
        <v>111.88333299999999</v>
      </c>
      <c r="N132">
        <v>0</v>
      </c>
      <c r="O132" t="s">
        <v>58</v>
      </c>
      <c r="P132" t="s">
        <v>239</v>
      </c>
      <c r="Q132" t="s">
        <v>243</v>
      </c>
      <c r="R132" t="s">
        <v>225</v>
      </c>
      <c r="S132" t="s">
        <v>241</v>
      </c>
      <c r="T132" t="s">
        <v>227</v>
      </c>
      <c r="U132" t="s">
        <v>228</v>
      </c>
      <c r="V132" t="s">
        <v>229</v>
      </c>
      <c r="W132" t="s">
        <v>227</v>
      </c>
      <c r="X132" t="s">
        <v>45</v>
      </c>
      <c r="Y132" s="8">
        <v>100</v>
      </c>
      <c r="Z132" t="s">
        <v>46</v>
      </c>
      <c r="AA132" t="s">
        <v>170</v>
      </c>
      <c r="AB132">
        <v>12</v>
      </c>
      <c r="AC132" s="7">
        <v>0.5</v>
      </c>
      <c r="AD132" s="9">
        <v>6</v>
      </c>
      <c r="AE132" s="7" t="s">
        <v>225</v>
      </c>
      <c r="AF132" s="7" t="s">
        <v>225</v>
      </c>
      <c r="AG132" s="7">
        <v>0.5</v>
      </c>
      <c r="AH132" s="9">
        <v>6</v>
      </c>
      <c r="AI132" s="7" t="s">
        <v>225</v>
      </c>
      <c r="AJ132" s="7" t="s">
        <v>225</v>
      </c>
      <c r="AK132" s="7" t="s">
        <v>230</v>
      </c>
      <c r="AL132" s="7" t="s">
        <v>231</v>
      </c>
      <c r="AM132" s="7" t="s">
        <v>232</v>
      </c>
      <c r="AN132" s="7">
        <v>0.03</v>
      </c>
      <c r="AO132" s="7">
        <v>0.03</v>
      </c>
      <c r="AP132" t="s">
        <v>45</v>
      </c>
      <c r="AQ132" s="7" t="s">
        <v>233</v>
      </c>
      <c r="AR132" s="7" t="s">
        <v>234</v>
      </c>
      <c r="AS132" s="10" t="s">
        <v>235</v>
      </c>
      <c r="AT132">
        <v>248</v>
      </c>
      <c r="AU132" t="s">
        <v>45</v>
      </c>
      <c r="AV132" t="s">
        <v>45</v>
      </c>
      <c r="AW132" t="s">
        <v>45</v>
      </c>
      <c r="AX132" t="s">
        <v>53</v>
      </c>
      <c r="AY132" t="s">
        <v>53</v>
      </c>
      <c r="AZ132" t="s">
        <v>236</v>
      </c>
      <c r="BA132">
        <v>0</v>
      </c>
      <c r="BB132">
        <v>1</v>
      </c>
      <c r="BC132">
        <v>1</v>
      </c>
      <c r="BD132">
        <f t="shared" si="7"/>
        <v>2</v>
      </c>
      <c r="BE132" t="s">
        <v>237</v>
      </c>
      <c r="BF132" t="s">
        <v>45</v>
      </c>
      <c r="BG132" t="s">
        <v>45</v>
      </c>
    </row>
    <row r="133" spans="1:59" customFormat="1" x14ac:dyDescent="0.3">
      <c r="A133" t="s">
        <v>974</v>
      </c>
      <c r="B133">
        <v>2016</v>
      </c>
      <c r="C133">
        <v>15</v>
      </c>
      <c r="D133" s="2" t="s">
        <v>244</v>
      </c>
      <c r="E133">
        <v>2006</v>
      </c>
      <c r="F133">
        <v>2013</v>
      </c>
      <c r="G133">
        <f t="shared" si="6"/>
        <v>8</v>
      </c>
      <c r="H133">
        <v>1</v>
      </c>
      <c r="I133" t="s">
        <v>221</v>
      </c>
      <c r="J133" t="s">
        <v>222</v>
      </c>
      <c r="K133" t="s">
        <v>223</v>
      </c>
      <c r="L133">
        <v>41.783332999999999</v>
      </c>
      <c r="M133">
        <v>111.88333299999999</v>
      </c>
      <c r="N133">
        <v>0</v>
      </c>
      <c r="O133" t="s">
        <v>58</v>
      </c>
      <c r="P133" t="s">
        <v>239</v>
      </c>
      <c r="Q133" t="s">
        <v>245</v>
      </c>
      <c r="R133" t="s">
        <v>225</v>
      </c>
      <c r="S133" t="s">
        <v>241</v>
      </c>
      <c r="T133" t="s">
        <v>227</v>
      </c>
      <c r="U133" t="s">
        <v>228</v>
      </c>
      <c r="V133" t="s">
        <v>229</v>
      </c>
      <c r="W133" t="s">
        <v>227</v>
      </c>
      <c r="X133" t="s">
        <v>45</v>
      </c>
      <c r="Y133" s="8">
        <v>0</v>
      </c>
      <c r="Z133" t="s">
        <v>46</v>
      </c>
      <c r="AA133" t="s">
        <v>170</v>
      </c>
      <c r="AB133">
        <v>12</v>
      </c>
      <c r="AC133" s="7">
        <v>0</v>
      </c>
      <c r="AD133" s="9">
        <v>6</v>
      </c>
      <c r="AE133" s="7" t="s">
        <v>225</v>
      </c>
      <c r="AF133" s="7" t="s">
        <v>225</v>
      </c>
      <c r="AG133" s="7">
        <v>0</v>
      </c>
      <c r="AH133" s="9">
        <v>6</v>
      </c>
      <c r="AI133" s="7" t="s">
        <v>225</v>
      </c>
      <c r="AJ133" s="7" t="s">
        <v>225</v>
      </c>
      <c r="AK133" s="7" t="s">
        <v>230</v>
      </c>
      <c r="AL133" s="7" t="s">
        <v>231</v>
      </c>
      <c r="AM133" s="7" t="s">
        <v>232</v>
      </c>
      <c r="AN133" s="7">
        <v>0.03</v>
      </c>
      <c r="AO133" s="7">
        <v>0.03</v>
      </c>
      <c r="AP133" t="s">
        <v>45</v>
      </c>
      <c r="AQ133" s="7" t="s">
        <v>233</v>
      </c>
      <c r="AR133" s="7" t="s">
        <v>234</v>
      </c>
      <c r="AS133" s="10" t="s">
        <v>235</v>
      </c>
      <c r="AT133">
        <v>248</v>
      </c>
      <c r="AU133" t="s">
        <v>45</v>
      </c>
      <c r="AV133" t="s">
        <v>45</v>
      </c>
      <c r="AW133" t="s">
        <v>45</v>
      </c>
      <c r="AX133" t="s">
        <v>53</v>
      </c>
      <c r="AY133" t="s">
        <v>53</v>
      </c>
      <c r="AZ133" t="s">
        <v>236</v>
      </c>
      <c r="BA133">
        <v>0</v>
      </c>
      <c r="BB133">
        <v>1</v>
      </c>
      <c r="BC133">
        <v>1</v>
      </c>
      <c r="BD133">
        <f t="shared" si="7"/>
        <v>2</v>
      </c>
      <c r="BE133" t="s">
        <v>237</v>
      </c>
      <c r="BF133" t="s">
        <v>45</v>
      </c>
      <c r="BG133" t="s">
        <v>45</v>
      </c>
    </row>
    <row r="134" spans="1:59" customFormat="1" x14ac:dyDescent="0.3">
      <c r="A134" t="s">
        <v>974</v>
      </c>
      <c r="B134">
        <v>2016</v>
      </c>
      <c r="C134">
        <v>15</v>
      </c>
      <c r="D134" s="2" t="s">
        <v>244</v>
      </c>
      <c r="E134">
        <v>2006</v>
      </c>
      <c r="F134">
        <v>2013</v>
      </c>
      <c r="G134">
        <f t="shared" si="6"/>
        <v>8</v>
      </c>
      <c r="H134">
        <v>1</v>
      </c>
      <c r="I134" t="s">
        <v>221</v>
      </c>
      <c r="J134" t="s">
        <v>222</v>
      </c>
      <c r="K134" t="s">
        <v>223</v>
      </c>
      <c r="L134">
        <v>41.783332999999999</v>
      </c>
      <c r="M134">
        <v>111.88333299999999</v>
      </c>
      <c r="N134">
        <v>0</v>
      </c>
      <c r="O134" t="s">
        <v>58</v>
      </c>
      <c r="P134" t="s">
        <v>239</v>
      </c>
      <c r="Q134" t="s">
        <v>245</v>
      </c>
      <c r="R134" t="s">
        <v>225</v>
      </c>
      <c r="S134" t="s">
        <v>241</v>
      </c>
      <c r="T134" t="s">
        <v>227</v>
      </c>
      <c r="U134" t="s">
        <v>228</v>
      </c>
      <c r="V134" t="s">
        <v>229</v>
      </c>
      <c r="W134" t="s">
        <v>227</v>
      </c>
      <c r="X134" t="s">
        <v>45</v>
      </c>
      <c r="Y134" s="8">
        <v>100</v>
      </c>
      <c r="Z134" t="s">
        <v>46</v>
      </c>
      <c r="AA134" t="s">
        <v>170</v>
      </c>
      <c r="AB134">
        <v>12</v>
      </c>
      <c r="AC134" s="7">
        <v>0.83</v>
      </c>
      <c r="AD134" s="9">
        <v>6</v>
      </c>
      <c r="AE134" s="7" t="s">
        <v>225</v>
      </c>
      <c r="AF134" s="7" t="s">
        <v>225</v>
      </c>
      <c r="AG134" s="7">
        <v>0</v>
      </c>
      <c r="AH134" s="9">
        <v>6</v>
      </c>
      <c r="AI134" s="7" t="s">
        <v>225</v>
      </c>
      <c r="AJ134" s="7" t="s">
        <v>225</v>
      </c>
      <c r="AK134" s="7" t="s">
        <v>230</v>
      </c>
      <c r="AL134" s="7" t="s">
        <v>231</v>
      </c>
      <c r="AM134" s="7" t="s">
        <v>232</v>
      </c>
      <c r="AN134" s="7">
        <v>0.03</v>
      </c>
      <c r="AO134" s="7">
        <v>0.03</v>
      </c>
      <c r="AP134" t="s">
        <v>45</v>
      </c>
      <c r="AQ134" s="7" t="s">
        <v>233</v>
      </c>
      <c r="AR134" s="7" t="s">
        <v>234</v>
      </c>
      <c r="AS134" s="10" t="s">
        <v>235</v>
      </c>
      <c r="AT134">
        <v>248</v>
      </c>
      <c r="AU134" t="s">
        <v>45</v>
      </c>
      <c r="AV134" t="s">
        <v>45</v>
      </c>
      <c r="AW134" t="s">
        <v>45</v>
      </c>
      <c r="AX134" t="s">
        <v>53</v>
      </c>
      <c r="AY134" t="s">
        <v>53</v>
      </c>
      <c r="AZ134" t="s">
        <v>236</v>
      </c>
      <c r="BA134">
        <v>0</v>
      </c>
      <c r="BB134">
        <v>1</v>
      </c>
      <c r="BC134">
        <v>1</v>
      </c>
      <c r="BD134">
        <f t="shared" si="7"/>
        <v>2</v>
      </c>
      <c r="BE134" t="s">
        <v>237</v>
      </c>
      <c r="BF134" t="s">
        <v>45</v>
      </c>
      <c r="BG134" t="s">
        <v>45</v>
      </c>
    </row>
    <row r="135" spans="1:59" customFormat="1" x14ac:dyDescent="0.3">
      <c r="A135" t="s">
        <v>974</v>
      </c>
      <c r="B135">
        <v>2016</v>
      </c>
      <c r="C135">
        <v>15</v>
      </c>
      <c r="D135" s="2" t="s">
        <v>246</v>
      </c>
      <c r="E135">
        <v>2006</v>
      </c>
      <c r="F135">
        <v>2013</v>
      </c>
      <c r="G135">
        <f t="shared" ref="G135:G168" si="8">F135-E135+1</f>
        <v>8</v>
      </c>
      <c r="H135">
        <v>1</v>
      </c>
      <c r="I135" t="s">
        <v>221</v>
      </c>
      <c r="J135" t="s">
        <v>222</v>
      </c>
      <c r="K135" t="s">
        <v>223</v>
      </c>
      <c r="L135">
        <v>41.783332999999999</v>
      </c>
      <c r="M135">
        <v>111.88333299999999</v>
      </c>
      <c r="N135">
        <v>0</v>
      </c>
      <c r="O135" t="s">
        <v>58</v>
      </c>
      <c r="P135" t="s">
        <v>247</v>
      </c>
      <c r="Q135" t="s">
        <v>248</v>
      </c>
      <c r="R135" t="s">
        <v>249</v>
      </c>
      <c r="S135" t="s">
        <v>241</v>
      </c>
      <c r="T135" t="s">
        <v>227</v>
      </c>
      <c r="U135" t="s">
        <v>228</v>
      </c>
      <c r="V135" t="s">
        <v>229</v>
      </c>
      <c r="W135" t="s">
        <v>227</v>
      </c>
      <c r="X135" t="s">
        <v>45</v>
      </c>
      <c r="Y135" s="8">
        <v>0</v>
      </c>
      <c r="Z135" t="s">
        <v>46</v>
      </c>
      <c r="AA135" t="s">
        <v>170</v>
      </c>
      <c r="AB135">
        <v>12</v>
      </c>
      <c r="AC135" s="7">
        <v>0.18</v>
      </c>
      <c r="AD135" s="9">
        <v>6</v>
      </c>
      <c r="AE135" s="7" t="s">
        <v>225</v>
      </c>
      <c r="AF135" s="7" t="s">
        <v>225</v>
      </c>
      <c r="AG135" s="7">
        <v>0.18</v>
      </c>
      <c r="AH135" s="9">
        <v>6</v>
      </c>
      <c r="AI135" s="7" t="s">
        <v>225</v>
      </c>
      <c r="AJ135" s="7" t="s">
        <v>225</v>
      </c>
      <c r="AK135" s="7" t="s">
        <v>230</v>
      </c>
      <c r="AL135" s="7" t="s">
        <v>231</v>
      </c>
      <c r="AM135" s="7" t="s">
        <v>232</v>
      </c>
      <c r="AN135" s="7">
        <v>0.03</v>
      </c>
      <c r="AO135" s="7">
        <v>0.03</v>
      </c>
      <c r="AP135" t="s">
        <v>45</v>
      </c>
      <c r="AQ135" s="7" t="s">
        <v>233</v>
      </c>
      <c r="AR135" s="7" t="s">
        <v>234</v>
      </c>
      <c r="AS135" s="10" t="s">
        <v>235</v>
      </c>
      <c r="AT135">
        <v>248</v>
      </c>
      <c r="AU135" t="s">
        <v>45</v>
      </c>
      <c r="AV135" t="s">
        <v>45</v>
      </c>
      <c r="AW135" t="s">
        <v>45</v>
      </c>
      <c r="AX135" t="s">
        <v>53</v>
      </c>
      <c r="AY135" t="s">
        <v>53</v>
      </c>
      <c r="AZ135" t="s">
        <v>236</v>
      </c>
      <c r="BA135">
        <v>0</v>
      </c>
      <c r="BB135">
        <v>1</v>
      </c>
      <c r="BC135">
        <v>1</v>
      </c>
      <c r="BD135">
        <f t="shared" si="7"/>
        <v>2</v>
      </c>
      <c r="BE135" t="s">
        <v>237</v>
      </c>
      <c r="BF135" t="s">
        <v>45</v>
      </c>
      <c r="BG135" t="s">
        <v>45</v>
      </c>
    </row>
    <row r="136" spans="1:59" customFormat="1" x14ac:dyDescent="0.3">
      <c r="A136" t="s">
        <v>974</v>
      </c>
      <c r="B136">
        <v>2016</v>
      </c>
      <c r="C136">
        <v>15</v>
      </c>
      <c r="D136" s="2" t="s">
        <v>246</v>
      </c>
      <c r="E136">
        <v>2006</v>
      </c>
      <c r="F136">
        <v>2013</v>
      </c>
      <c r="G136">
        <f t="shared" si="8"/>
        <v>8</v>
      </c>
      <c r="H136">
        <v>1</v>
      </c>
      <c r="I136" t="s">
        <v>221</v>
      </c>
      <c r="J136" t="s">
        <v>222</v>
      </c>
      <c r="K136" t="s">
        <v>223</v>
      </c>
      <c r="L136">
        <v>41.783332999999999</v>
      </c>
      <c r="M136">
        <v>111.88333299999999</v>
      </c>
      <c r="N136">
        <v>0</v>
      </c>
      <c r="O136" t="s">
        <v>58</v>
      </c>
      <c r="P136" t="s">
        <v>247</v>
      </c>
      <c r="Q136" t="s">
        <v>248</v>
      </c>
      <c r="R136" t="s">
        <v>249</v>
      </c>
      <c r="S136" t="s">
        <v>241</v>
      </c>
      <c r="T136" t="s">
        <v>227</v>
      </c>
      <c r="U136" t="s">
        <v>228</v>
      </c>
      <c r="V136" t="s">
        <v>229</v>
      </c>
      <c r="W136" t="s">
        <v>227</v>
      </c>
      <c r="X136" t="s">
        <v>45</v>
      </c>
      <c r="Y136" s="8">
        <v>100</v>
      </c>
      <c r="Z136" t="s">
        <v>46</v>
      </c>
      <c r="AA136" t="s">
        <v>170</v>
      </c>
      <c r="AB136">
        <v>12</v>
      </c>
      <c r="AC136" s="7">
        <v>0</v>
      </c>
      <c r="AD136" s="9">
        <v>6</v>
      </c>
      <c r="AE136" s="7" t="s">
        <v>225</v>
      </c>
      <c r="AF136" s="7" t="s">
        <v>225</v>
      </c>
      <c r="AG136" s="7">
        <v>0.18</v>
      </c>
      <c r="AH136" s="9">
        <v>6</v>
      </c>
      <c r="AI136" s="7" t="s">
        <v>225</v>
      </c>
      <c r="AJ136" s="7" t="s">
        <v>225</v>
      </c>
      <c r="AK136" s="7" t="s">
        <v>230</v>
      </c>
      <c r="AL136" s="7" t="s">
        <v>231</v>
      </c>
      <c r="AM136" s="7" t="s">
        <v>232</v>
      </c>
      <c r="AN136" s="7">
        <v>0.03</v>
      </c>
      <c r="AO136" s="7">
        <v>0.03</v>
      </c>
      <c r="AP136" t="s">
        <v>45</v>
      </c>
      <c r="AQ136" s="7" t="s">
        <v>233</v>
      </c>
      <c r="AR136" s="7" t="s">
        <v>234</v>
      </c>
      <c r="AS136" s="10" t="s">
        <v>235</v>
      </c>
      <c r="AT136">
        <v>248</v>
      </c>
      <c r="AU136" t="s">
        <v>45</v>
      </c>
      <c r="AV136" t="s">
        <v>45</v>
      </c>
      <c r="AW136" t="s">
        <v>45</v>
      </c>
      <c r="AX136" t="s">
        <v>53</v>
      </c>
      <c r="AY136" t="s">
        <v>53</v>
      </c>
      <c r="AZ136" t="s">
        <v>236</v>
      </c>
      <c r="BA136">
        <v>0</v>
      </c>
      <c r="BB136">
        <v>1</v>
      </c>
      <c r="BC136">
        <v>1</v>
      </c>
      <c r="BD136">
        <f t="shared" si="7"/>
        <v>2</v>
      </c>
      <c r="BE136" t="s">
        <v>237</v>
      </c>
      <c r="BF136" t="s">
        <v>45</v>
      </c>
      <c r="BG136" t="s">
        <v>45</v>
      </c>
    </row>
    <row r="137" spans="1:59" customFormat="1" x14ac:dyDescent="0.3">
      <c r="A137" t="s">
        <v>974</v>
      </c>
      <c r="B137">
        <v>2016</v>
      </c>
      <c r="C137">
        <v>15</v>
      </c>
      <c r="D137" s="2" t="s">
        <v>975</v>
      </c>
      <c r="E137">
        <v>2006</v>
      </c>
      <c r="F137">
        <v>2013</v>
      </c>
      <c r="G137">
        <f t="shared" ref="G137:G138" si="9">F137-E137+1</f>
        <v>8</v>
      </c>
      <c r="H137">
        <v>1</v>
      </c>
      <c r="I137" t="s">
        <v>221</v>
      </c>
      <c r="J137" t="s">
        <v>222</v>
      </c>
      <c r="K137" t="s">
        <v>223</v>
      </c>
      <c r="L137">
        <v>41.783332999999999</v>
      </c>
      <c r="M137">
        <v>111.88333299999999</v>
      </c>
      <c r="N137">
        <v>0</v>
      </c>
      <c r="O137" t="s">
        <v>58</v>
      </c>
      <c r="P137" t="s">
        <v>247</v>
      </c>
      <c r="Q137" t="s">
        <v>181</v>
      </c>
      <c r="R137" t="s">
        <v>45</v>
      </c>
      <c r="S137" t="s">
        <v>241</v>
      </c>
      <c r="T137" t="s">
        <v>227</v>
      </c>
      <c r="U137" t="s">
        <v>228</v>
      </c>
      <c r="V137" t="s">
        <v>229</v>
      </c>
      <c r="W137" t="s">
        <v>227</v>
      </c>
      <c r="X137" t="s">
        <v>45</v>
      </c>
      <c r="Y137" s="8">
        <v>0</v>
      </c>
      <c r="Z137" t="s">
        <v>46</v>
      </c>
      <c r="AA137" t="s">
        <v>170</v>
      </c>
      <c r="AB137">
        <v>12</v>
      </c>
      <c r="AC137" s="7">
        <v>0.85</v>
      </c>
      <c r="AD137" s="9">
        <v>6</v>
      </c>
      <c r="AE137" s="7" t="s">
        <v>225</v>
      </c>
      <c r="AF137" s="7" t="s">
        <v>225</v>
      </c>
      <c r="AG137" s="7">
        <v>0.85</v>
      </c>
      <c r="AH137" s="9">
        <v>6</v>
      </c>
      <c r="AI137" s="7" t="s">
        <v>225</v>
      </c>
      <c r="AJ137" s="7" t="s">
        <v>225</v>
      </c>
      <c r="AK137" s="7" t="s">
        <v>230</v>
      </c>
      <c r="AL137" s="7" t="s">
        <v>231</v>
      </c>
      <c r="AM137" s="7" t="s">
        <v>232</v>
      </c>
      <c r="AN137" s="7">
        <v>0.03</v>
      </c>
      <c r="AO137" s="7">
        <v>0.03</v>
      </c>
      <c r="AP137" t="s">
        <v>45</v>
      </c>
      <c r="AQ137" s="7" t="s">
        <v>233</v>
      </c>
      <c r="AR137" s="7" t="s">
        <v>234</v>
      </c>
      <c r="AS137" s="10" t="s">
        <v>235</v>
      </c>
      <c r="AT137">
        <v>248</v>
      </c>
      <c r="AU137" t="s">
        <v>45</v>
      </c>
      <c r="AV137" t="s">
        <v>45</v>
      </c>
      <c r="AW137" t="s">
        <v>45</v>
      </c>
      <c r="AX137" t="s">
        <v>53</v>
      </c>
      <c r="AY137" t="s">
        <v>53</v>
      </c>
      <c r="AZ137" t="s">
        <v>236</v>
      </c>
      <c r="BA137">
        <v>0</v>
      </c>
      <c r="BB137">
        <v>1</v>
      </c>
      <c r="BC137">
        <v>1</v>
      </c>
      <c r="BD137">
        <f t="shared" si="7"/>
        <v>2</v>
      </c>
      <c r="BE137" t="s">
        <v>237</v>
      </c>
      <c r="BF137" t="s">
        <v>45</v>
      </c>
      <c r="BG137" t="s">
        <v>45</v>
      </c>
    </row>
    <row r="138" spans="1:59" customFormat="1" x14ac:dyDescent="0.3">
      <c r="A138" t="s">
        <v>974</v>
      </c>
      <c r="B138">
        <v>2016</v>
      </c>
      <c r="C138">
        <v>15</v>
      </c>
      <c r="D138" s="2" t="s">
        <v>975</v>
      </c>
      <c r="E138">
        <v>2006</v>
      </c>
      <c r="F138">
        <v>2013</v>
      </c>
      <c r="G138">
        <f t="shared" si="9"/>
        <v>8</v>
      </c>
      <c r="H138">
        <v>1</v>
      </c>
      <c r="I138" t="s">
        <v>221</v>
      </c>
      <c r="J138" t="s">
        <v>222</v>
      </c>
      <c r="K138" t="s">
        <v>223</v>
      </c>
      <c r="L138">
        <v>41.783332999999999</v>
      </c>
      <c r="M138">
        <v>111.88333299999999</v>
      </c>
      <c r="N138">
        <v>0</v>
      </c>
      <c r="O138" t="s">
        <v>58</v>
      </c>
      <c r="P138" t="s">
        <v>247</v>
      </c>
      <c r="Q138" t="s">
        <v>181</v>
      </c>
      <c r="R138" t="s">
        <v>45</v>
      </c>
      <c r="S138" t="s">
        <v>241</v>
      </c>
      <c r="T138" t="s">
        <v>227</v>
      </c>
      <c r="U138" t="s">
        <v>228</v>
      </c>
      <c r="V138" t="s">
        <v>229</v>
      </c>
      <c r="W138" t="s">
        <v>227</v>
      </c>
      <c r="X138" t="s">
        <v>45</v>
      </c>
      <c r="Y138" s="8">
        <v>100</v>
      </c>
      <c r="Z138" t="s">
        <v>46</v>
      </c>
      <c r="AA138" t="s">
        <v>170</v>
      </c>
      <c r="AB138">
        <v>12</v>
      </c>
      <c r="AC138" s="7">
        <v>0.33</v>
      </c>
      <c r="AD138" s="9">
        <v>6</v>
      </c>
      <c r="AE138" s="7" t="s">
        <v>225</v>
      </c>
      <c r="AF138" s="7" t="s">
        <v>225</v>
      </c>
      <c r="AG138" s="7">
        <v>0.85</v>
      </c>
      <c r="AH138" s="9">
        <v>6</v>
      </c>
      <c r="AI138" s="7" t="s">
        <v>225</v>
      </c>
      <c r="AJ138" s="7" t="s">
        <v>225</v>
      </c>
      <c r="AK138" s="7" t="s">
        <v>230</v>
      </c>
      <c r="AL138" s="7" t="s">
        <v>231</v>
      </c>
      <c r="AM138" s="7" t="s">
        <v>232</v>
      </c>
      <c r="AN138" s="7">
        <v>0.03</v>
      </c>
      <c r="AO138" s="7">
        <v>0.03</v>
      </c>
      <c r="AP138" t="s">
        <v>45</v>
      </c>
      <c r="AQ138" s="7" t="s">
        <v>233</v>
      </c>
      <c r="AR138" s="7" t="s">
        <v>234</v>
      </c>
      <c r="AS138" s="10" t="s">
        <v>235</v>
      </c>
      <c r="AT138">
        <v>248</v>
      </c>
      <c r="AU138" t="s">
        <v>45</v>
      </c>
      <c r="AV138" t="s">
        <v>45</v>
      </c>
      <c r="AW138" t="s">
        <v>45</v>
      </c>
      <c r="AX138" t="s">
        <v>53</v>
      </c>
      <c r="AY138" t="s">
        <v>53</v>
      </c>
      <c r="AZ138" t="s">
        <v>236</v>
      </c>
      <c r="BA138">
        <v>0</v>
      </c>
      <c r="BB138">
        <v>1</v>
      </c>
      <c r="BC138">
        <v>1</v>
      </c>
      <c r="BD138">
        <f t="shared" si="7"/>
        <v>2</v>
      </c>
      <c r="BE138" t="s">
        <v>237</v>
      </c>
      <c r="BF138" t="s">
        <v>45</v>
      </c>
      <c r="BG138" t="s">
        <v>45</v>
      </c>
    </row>
    <row r="139" spans="1:59" customFormat="1" x14ac:dyDescent="0.3">
      <c r="A139" t="s">
        <v>250</v>
      </c>
      <c r="B139">
        <v>2019</v>
      </c>
      <c r="C139">
        <v>16</v>
      </c>
      <c r="D139" t="s">
        <v>251</v>
      </c>
      <c r="E139">
        <v>2007</v>
      </c>
      <c r="F139">
        <v>2014</v>
      </c>
      <c r="G139">
        <f t="shared" si="8"/>
        <v>8</v>
      </c>
      <c r="H139">
        <v>3</v>
      </c>
      <c r="I139" t="s">
        <v>221</v>
      </c>
      <c r="J139" t="s">
        <v>222</v>
      </c>
      <c r="K139" t="s">
        <v>252</v>
      </c>
      <c r="L139">
        <v>29.7</v>
      </c>
      <c r="M139">
        <v>103.233333</v>
      </c>
      <c r="N139">
        <v>0</v>
      </c>
      <c r="O139" t="s">
        <v>58</v>
      </c>
      <c r="P139" t="s">
        <v>225</v>
      </c>
      <c r="Q139" t="s">
        <v>225</v>
      </c>
      <c r="R139" t="s">
        <v>225</v>
      </c>
      <c r="S139" t="s">
        <v>188</v>
      </c>
      <c r="T139" t="s">
        <v>228</v>
      </c>
      <c r="U139" t="s">
        <v>227</v>
      </c>
      <c r="V139" t="s">
        <v>253</v>
      </c>
      <c r="W139" t="s">
        <v>227</v>
      </c>
      <c r="X139" t="s">
        <v>45</v>
      </c>
      <c r="Y139" s="8">
        <v>0</v>
      </c>
      <c r="Z139" t="s">
        <v>46</v>
      </c>
      <c r="AA139" t="s">
        <v>170</v>
      </c>
      <c r="AB139">
        <v>9</v>
      </c>
      <c r="AC139" s="7">
        <v>3.338852961363</v>
      </c>
      <c r="AD139" s="9">
        <v>3</v>
      </c>
      <c r="AE139" s="3">
        <f t="shared" ref="AE139:AE182" si="10">AF139*SQRT(AD139)</f>
        <v>0.56810811077542245</v>
      </c>
      <c r="AF139" s="7">
        <v>0.3279973706849999</v>
      </c>
      <c r="AG139" s="7">
        <v>3.338852961363</v>
      </c>
      <c r="AH139" s="9">
        <v>3</v>
      </c>
      <c r="AI139" s="3">
        <v>0.56810811077542245</v>
      </c>
      <c r="AJ139" s="7">
        <v>0.3279973706849999</v>
      </c>
      <c r="AK139" s="7" t="s">
        <v>230</v>
      </c>
      <c r="AL139" s="7" t="s">
        <v>254</v>
      </c>
      <c r="AM139" s="7" t="s">
        <v>255</v>
      </c>
      <c r="AN139" s="7" t="s">
        <v>45</v>
      </c>
      <c r="AO139" s="7" t="s">
        <v>45</v>
      </c>
      <c r="AP139" t="s">
        <v>45</v>
      </c>
      <c r="AQ139" s="7" t="s">
        <v>256</v>
      </c>
      <c r="AR139" s="7" t="s">
        <v>256</v>
      </c>
      <c r="AS139" s="10" t="s">
        <v>257</v>
      </c>
      <c r="AT139">
        <v>1489.8</v>
      </c>
      <c r="AU139">
        <v>4.5999999999999996</v>
      </c>
      <c r="AV139" t="s">
        <v>45</v>
      </c>
      <c r="AW139" t="s">
        <v>45</v>
      </c>
      <c r="AX139" t="s">
        <v>53</v>
      </c>
      <c r="AY139" t="s">
        <v>53</v>
      </c>
      <c r="AZ139" t="s">
        <v>236</v>
      </c>
      <c r="BA139">
        <v>1</v>
      </c>
      <c r="BB139">
        <v>1</v>
      </c>
      <c r="BC139">
        <v>1</v>
      </c>
      <c r="BD139">
        <f t="shared" si="7"/>
        <v>3</v>
      </c>
      <c r="BE139" t="s">
        <v>258</v>
      </c>
      <c r="BF139" t="s">
        <v>259</v>
      </c>
      <c r="BG139" t="s">
        <v>45</v>
      </c>
    </row>
    <row r="140" spans="1:59" customFormat="1" x14ac:dyDescent="0.3">
      <c r="A140" t="s">
        <v>250</v>
      </c>
      <c r="B140">
        <v>2019</v>
      </c>
      <c r="C140">
        <v>16</v>
      </c>
      <c r="D140" t="s">
        <v>251</v>
      </c>
      <c r="E140">
        <v>2007</v>
      </c>
      <c r="F140">
        <v>2014</v>
      </c>
      <c r="G140">
        <f t="shared" si="8"/>
        <v>8</v>
      </c>
      <c r="H140">
        <v>3</v>
      </c>
      <c r="I140" t="s">
        <v>221</v>
      </c>
      <c r="J140" t="s">
        <v>222</v>
      </c>
      <c r="K140" t="s">
        <v>252</v>
      </c>
      <c r="L140">
        <v>29.7</v>
      </c>
      <c r="M140">
        <v>103.233333</v>
      </c>
      <c r="N140">
        <v>0</v>
      </c>
      <c r="O140" t="s">
        <v>58</v>
      </c>
      <c r="P140" t="s">
        <v>225</v>
      </c>
      <c r="Q140" t="s">
        <v>225</v>
      </c>
      <c r="R140" t="s">
        <v>225</v>
      </c>
      <c r="S140" t="s">
        <v>188</v>
      </c>
      <c r="T140" t="s">
        <v>228</v>
      </c>
      <c r="U140" t="s">
        <v>227</v>
      </c>
      <c r="V140" t="s">
        <v>253</v>
      </c>
      <c r="W140" t="s">
        <v>227</v>
      </c>
      <c r="X140" t="s">
        <v>45</v>
      </c>
      <c r="Y140" s="8">
        <v>50</v>
      </c>
      <c r="Z140" t="s">
        <v>46</v>
      </c>
      <c r="AA140" t="s">
        <v>170</v>
      </c>
      <c r="AB140">
        <v>9</v>
      </c>
      <c r="AC140" s="7">
        <v>3.3319413430770002</v>
      </c>
      <c r="AD140" s="9">
        <v>3</v>
      </c>
      <c r="AE140" s="3">
        <f t="shared" si="10"/>
        <v>1.5022525752631697</v>
      </c>
      <c r="AF140" s="7">
        <v>0.86732592871899961</v>
      </c>
      <c r="AG140" s="7">
        <v>3.338852961363</v>
      </c>
      <c r="AH140" s="9">
        <v>3</v>
      </c>
      <c r="AI140" s="3">
        <v>0.56810811077542245</v>
      </c>
      <c r="AJ140" s="7">
        <v>0.3279973706849999</v>
      </c>
      <c r="AK140" s="7" t="s">
        <v>230</v>
      </c>
      <c r="AL140" s="7" t="s">
        <v>254</v>
      </c>
      <c r="AM140" s="7" t="s">
        <v>255</v>
      </c>
      <c r="AN140" s="7" t="s">
        <v>45</v>
      </c>
      <c r="AO140" s="7" t="s">
        <v>45</v>
      </c>
      <c r="AP140" t="s">
        <v>45</v>
      </c>
      <c r="AQ140" s="7" t="s">
        <v>256</v>
      </c>
      <c r="AR140" s="7" t="s">
        <v>256</v>
      </c>
      <c r="AS140" s="10" t="s">
        <v>257</v>
      </c>
      <c r="AT140">
        <v>1489.8</v>
      </c>
      <c r="AU140">
        <v>4.5999999999999996</v>
      </c>
      <c r="AV140" t="s">
        <v>45</v>
      </c>
      <c r="AW140" t="s">
        <v>45</v>
      </c>
      <c r="AX140" t="s">
        <v>53</v>
      </c>
      <c r="AY140" t="s">
        <v>53</v>
      </c>
      <c r="AZ140" t="s">
        <v>236</v>
      </c>
      <c r="BA140">
        <v>1</v>
      </c>
      <c r="BB140">
        <v>1</v>
      </c>
      <c r="BC140">
        <v>1</v>
      </c>
      <c r="BD140">
        <f t="shared" si="7"/>
        <v>3</v>
      </c>
      <c r="BE140" t="s">
        <v>258</v>
      </c>
      <c r="BF140" t="s">
        <v>259</v>
      </c>
      <c r="BG140" t="s">
        <v>45</v>
      </c>
    </row>
    <row r="141" spans="1:59" customFormat="1" x14ac:dyDescent="0.3">
      <c r="A141" t="s">
        <v>250</v>
      </c>
      <c r="B141">
        <v>2019</v>
      </c>
      <c r="C141">
        <v>16</v>
      </c>
      <c r="D141" t="s">
        <v>251</v>
      </c>
      <c r="E141">
        <v>2007</v>
      </c>
      <c r="F141">
        <v>2014</v>
      </c>
      <c r="G141">
        <f t="shared" si="8"/>
        <v>8</v>
      </c>
      <c r="H141">
        <v>3</v>
      </c>
      <c r="I141" t="s">
        <v>221</v>
      </c>
      <c r="J141" t="s">
        <v>222</v>
      </c>
      <c r="K141" t="s">
        <v>252</v>
      </c>
      <c r="L141">
        <v>29.7</v>
      </c>
      <c r="M141">
        <v>103.233333</v>
      </c>
      <c r="N141">
        <v>0</v>
      </c>
      <c r="O141" t="s">
        <v>58</v>
      </c>
      <c r="P141" t="s">
        <v>225</v>
      </c>
      <c r="Q141" t="s">
        <v>225</v>
      </c>
      <c r="R141" t="s">
        <v>225</v>
      </c>
      <c r="S141" t="s">
        <v>188</v>
      </c>
      <c r="T141" t="s">
        <v>228</v>
      </c>
      <c r="U141" t="s">
        <v>227</v>
      </c>
      <c r="V141" t="s">
        <v>253</v>
      </c>
      <c r="W141" t="s">
        <v>227</v>
      </c>
      <c r="X141" t="s">
        <v>45</v>
      </c>
      <c r="Y141" s="8">
        <v>150</v>
      </c>
      <c r="Z141" t="s">
        <v>46</v>
      </c>
      <c r="AA141" t="s">
        <v>170</v>
      </c>
      <c r="AB141">
        <v>9</v>
      </c>
      <c r="AC141" s="7">
        <v>1.998492010556</v>
      </c>
      <c r="AD141" s="9">
        <v>3</v>
      </c>
      <c r="AE141" s="3">
        <f t="shared" si="10"/>
        <v>1.0225644619230196</v>
      </c>
      <c r="AF141" s="7">
        <v>0.5903778673550002</v>
      </c>
      <c r="AG141" s="7">
        <v>3.338852961363</v>
      </c>
      <c r="AH141" s="9">
        <v>3</v>
      </c>
      <c r="AI141" s="3">
        <v>0.56810811077542245</v>
      </c>
      <c r="AJ141" s="7">
        <v>0.3279973706849999</v>
      </c>
      <c r="AK141" s="7" t="s">
        <v>230</v>
      </c>
      <c r="AL141" s="7" t="s">
        <v>254</v>
      </c>
      <c r="AM141" s="7" t="s">
        <v>255</v>
      </c>
      <c r="AN141" s="7" t="s">
        <v>45</v>
      </c>
      <c r="AO141" s="7" t="s">
        <v>45</v>
      </c>
      <c r="AP141" t="s">
        <v>45</v>
      </c>
      <c r="AQ141" s="7" t="s">
        <v>256</v>
      </c>
      <c r="AR141" s="7" t="s">
        <v>256</v>
      </c>
      <c r="AS141" s="10" t="s">
        <v>257</v>
      </c>
      <c r="AT141">
        <v>1489.8</v>
      </c>
      <c r="AU141">
        <v>4.5999999999999996</v>
      </c>
      <c r="AV141" t="s">
        <v>45</v>
      </c>
      <c r="AW141" t="s">
        <v>45</v>
      </c>
      <c r="AX141" t="s">
        <v>53</v>
      </c>
      <c r="AY141" t="s">
        <v>53</v>
      </c>
      <c r="AZ141" t="s">
        <v>236</v>
      </c>
      <c r="BA141">
        <v>1</v>
      </c>
      <c r="BB141">
        <v>1</v>
      </c>
      <c r="BC141">
        <v>1</v>
      </c>
      <c r="BD141">
        <f t="shared" si="7"/>
        <v>3</v>
      </c>
      <c r="BE141" t="s">
        <v>258</v>
      </c>
      <c r="BF141" t="s">
        <v>259</v>
      </c>
      <c r="BG141" t="s">
        <v>45</v>
      </c>
    </row>
    <row r="142" spans="1:59" customFormat="1" x14ac:dyDescent="0.3">
      <c r="A142" t="s">
        <v>250</v>
      </c>
      <c r="B142">
        <v>2019</v>
      </c>
      <c r="C142">
        <v>16</v>
      </c>
      <c r="D142" t="s">
        <v>251</v>
      </c>
      <c r="E142">
        <v>2007</v>
      </c>
      <c r="F142">
        <v>2014</v>
      </c>
      <c r="G142">
        <f t="shared" si="8"/>
        <v>8</v>
      </c>
      <c r="H142">
        <v>3</v>
      </c>
      <c r="I142" t="s">
        <v>221</v>
      </c>
      <c r="J142" t="s">
        <v>222</v>
      </c>
      <c r="K142" t="s">
        <v>252</v>
      </c>
      <c r="L142">
        <v>29.7</v>
      </c>
      <c r="M142">
        <v>103.233333</v>
      </c>
      <c r="N142">
        <v>0</v>
      </c>
      <c r="O142" t="s">
        <v>58</v>
      </c>
      <c r="P142" t="s">
        <v>225</v>
      </c>
      <c r="Q142" t="s">
        <v>225</v>
      </c>
      <c r="R142" t="s">
        <v>225</v>
      </c>
      <c r="S142" t="s">
        <v>188</v>
      </c>
      <c r="T142" t="s">
        <v>228</v>
      </c>
      <c r="U142" t="s">
        <v>227</v>
      </c>
      <c r="V142" t="s">
        <v>253</v>
      </c>
      <c r="W142" t="s">
        <v>227</v>
      </c>
      <c r="X142" t="s">
        <v>45</v>
      </c>
      <c r="Y142" s="8">
        <v>300</v>
      </c>
      <c r="Z142" t="s">
        <v>46</v>
      </c>
      <c r="AA142" t="s">
        <v>170</v>
      </c>
      <c r="AB142">
        <v>9</v>
      </c>
      <c r="AC142" s="7">
        <v>3.8574563311390002</v>
      </c>
      <c r="AD142" s="9">
        <v>3</v>
      </c>
      <c r="AE142" s="3">
        <f t="shared" si="10"/>
        <v>1.5780483200827282</v>
      </c>
      <c r="AF142" s="7">
        <v>0.91108662239399996</v>
      </c>
      <c r="AG142" s="7">
        <v>3.338852961363</v>
      </c>
      <c r="AH142" s="9">
        <v>3</v>
      </c>
      <c r="AI142" s="3">
        <v>0.56810811077542245</v>
      </c>
      <c r="AJ142" s="7">
        <v>0.3279973706849999</v>
      </c>
      <c r="AK142" s="7" t="s">
        <v>230</v>
      </c>
      <c r="AL142" s="7" t="s">
        <v>254</v>
      </c>
      <c r="AM142" s="7" t="s">
        <v>255</v>
      </c>
      <c r="AN142" s="7" t="s">
        <v>45</v>
      </c>
      <c r="AO142" s="7" t="s">
        <v>45</v>
      </c>
      <c r="AP142" t="s">
        <v>45</v>
      </c>
      <c r="AQ142" s="7" t="s">
        <v>256</v>
      </c>
      <c r="AR142" s="7" t="s">
        <v>256</v>
      </c>
      <c r="AS142" s="10" t="s">
        <v>257</v>
      </c>
      <c r="AT142">
        <v>1489.8</v>
      </c>
      <c r="AU142">
        <v>4.5999999999999996</v>
      </c>
      <c r="AV142" t="s">
        <v>45</v>
      </c>
      <c r="AW142" t="s">
        <v>45</v>
      </c>
      <c r="AX142" t="s">
        <v>53</v>
      </c>
      <c r="AY142" t="s">
        <v>53</v>
      </c>
      <c r="AZ142" t="s">
        <v>236</v>
      </c>
      <c r="BA142">
        <v>1</v>
      </c>
      <c r="BB142">
        <v>1</v>
      </c>
      <c r="BC142">
        <v>1</v>
      </c>
      <c r="BD142">
        <f t="shared" si="7"/>
        <v>3</v>
      </c>
      <c r="BE142" t="s">
        <v>258</v>
      </c>
      <c r="BF142" t="s">
        <v>259</v>
      </c>
      <c r="BG142" t="s">
        <v>45</v>
      </c>
    </row>
    <row r="143" spans="1:59" customFormat="1" x14ac:dyDescent="0.3">
      <c r="A143" t="s">
        <v>250</v>
      </c>
      <c r="B143">
        <v>2019</v>
      </c>
      <c r="C143">
        <v>17</v>
      </c>
      <c r="D143" t="s">
        <v>260</v>
      </c>
      <c r="E143">
        <v>2007</v>
      </c>
      <c r="F143">
        <v>2014</v>
      </c>
      <c r="G143">
        <f t="shared" si="8"/>
        <v>8</v>
      </c>
      <c r="H143">
        <v>3</v>
      </c>
      <c r="I143" t="s">
        <v>221</v>
      </c>
      <c r="J143" t="s">
        <v>222</v>
      </c>
      <c r="K143" t="s">
        <v>252</v>
      </c>
      <c r="L143">
        <v>29.7</v>
      </c>
      <c r="M143">
        <v>103.233333</v>
      </c>
      <c r="N143">
        <v>0</v>
      </c>
      <c r="O143" t="s">
        <v>58</v>
      </c>
      <c r="P143" t="s">
        <v>225</v>
      </c>
      <c r="Q143" t="s">
        <v>225</v>
      </c>
      <c r="R143" t="s">
        <v>225</v>
      </c>
      <c r="S143" t="s">
        <v>188</v>
      </c>
      <c r="T143" t="s">
        <v>228</v>
      </c>
      <c r="U143" t="s">
        <v>227</v>
      </c>
      <c r="V143" t="s">
        <v>253</v>
      </c>
      <c r="W143" t="s">
        <v>227</v>
      </c>
      <c r="X143" t="s">
        <v>45</v>
      </c>
      <c r="Y143" s="8">
        <v>0</v>
      </c>
      <c r="Z143" t="s">
        <v>46</v>
      </c>
      <c r="AA143" t="s">
        <v>170</v>
      </c>
      <c r="AB143">
        <v>9</v>
      </c>
      <c r="AC143" s="7">
        <v>2</v>
      </c>
      <c r="AD143" s="9">
        <v>3</v>
      </c>
      <c r="AE143" s="3">
        <f t="shared" si="10"/>
        <v>1.0225979480042278</v>
      </c>
      <c r="AF143" s="7">
        <v>0.59039720055299982</v>
      </c>
      <c r="AG143" s="7">
        <v>2</v>
      </c>
      <c r="AH143" s="9">
        <v>3</v>
      </c>
      <c r="AI143" s="3">
        <f>AJ143*SQRT(AH143)</f>
        <v>1.0225979480042278</v>
      </c>
      <c r="AJ143" s="7">
        <v>0.59039720055299982</v>
      </c>
      <c r="AK143" s="7" t="s">
        <v>230</v>
      </c>
      <c r="AL143" s="7" t="s">
        <v>254</v>
      </c>
      <c r="AM143" s="7" t="s">
        <v>255</v>
      </c>
      <c r="AN143" s="7" t="s">
        <v>45</v>
      </c>
      <c r="AO143" s="7" t="s">
        <v>45</v>
      </c>
      <c r="AP143" t="s">
        <v>45</v>
      </c>
      <c r="AQ143" s="7" t="s">
        <v>256</v>
      </c>
      <c r="AR143" s="7" t="s">
        <v>256</v>
      </c>
      <c r="AS143" s="10" t="s">
        <v>257</v>
      </c>
      <c r="AT143">
        <v>1489.8</v>
      </c>
      <c r="AU143">
        <v>4.5999999999999996</v>
      </c>
      <c r="AV143" t="s">
        <v>45</v>
      </c>
      <c r="AW143" t="s">
        <v>45</v>
      </c>
      <c r="AX143" t="s">
        <v>53</v>
      </c>
      <c r="AY143" t="s">
        <v>53</v>
      </c>
      <c r="AZ143" t="s">
        <v>236</v>
      </c>
      <c r="BA143">
        <v>1</v>
      </c>
      <c r="BB143">
        <v>1</v>
      </c>
      <c r="BC143">
        <v>1</v>
      </c>
      <c r="BD143">
        <f t="shared" si="7"/>
        <v>3</v>
      </c>
      <c r="BE143" t="s">
        <v>258</v>
      </c>
      <c r="BF143" t="s">
        <v>259</v>
      </c>
      <c r="BG143" t="s">
        <v>45</v>
      </c>
    </row>
    <row r="144" spans="1:59" customFormat="1" x14ac:dyDescent="0.3">
      <c r="A144" t="s">
        <v>250</v>
      </c>
      <c r="B144">
        <v>2019</v>
      </c>
      <c r="C144">
        <v>17</v>
      </c>
      <c r="D144" t="s">
        <v>260</v>
      </c>
      <c r="E144">
        <v>2007</v>
      </c>
      <c r="F144">
        <v>2014</v>
      </c>
      <c r="G144">
        <f t="shared" si="8"/>
        <v>8</v>
      </c>
      <c r="H144">
        <v>3</v>
      </c>
      <c r="I144" t="s">
        <v>221</v>
      </c>
      <c r="J144" t="s">
        <v>222</v>
      </c>
      <c r="K144" t="s">
        <v>252</v>
      </c>
      <c r="L144">
        <v>29.7</v>
      </c>
      <c r="M144">
        <v>103.233333</v>
      </c>
      <c r="N144">
        <v>0</v>
      </c>
      <c r="O144" t="s">
        <v>58</v>
      </c>
      <c r="P144" t="s">
        <v>225</v>
      </c>
      <c r="Q144" t="s">
        <v>225</v>
      </c>
      <c r="R144" t="s">
        <v>225</v>
      </c>
      <c r="S144" t="s">
        <v>188</v>
      </c>
      <c r="T144" t="s">
        <v>228</v>
      </c>
      <c r="U144" t="s">
        <v>227</v>
      </c>
      <c r="V144" t="s">
        <v>253</v>
      </c>
      <c r="W144" t="s">
        <v>227</v>
      </c>
      <c r="X144" t="s">
        <v>45</v>
      </c>
      <c r="Y144" s="8">
        <v>50</v>
      </c>
      <c r="Z144" t="s">
        <v>46</v>
      </c>
      <c r="AA144" t="s">
        <v>170</v>
      </c>
      <c r="AB144">
        <v>9</v>
      </c>
      <c r="AC144" s="7">
        <v>3</v>
      </c>
      <c r="AD144" s="9">
        <v>3</v>
      </c>
      <c r="AE144" s="3">
        <f t="shared" si="10"/>
        <v>0</v>
      </c>
      <c r="AF144" s="7">
        <v>0</v>
      </c>
      <c r="AG144" s="7">
        <v>2</v>
      </c>
      <c r="AH144" s="9">
        <v>3</v>
      </c>
      <c r="AI144" s="3">
        <f>AJ144*SQRT(AH144)</f>
        <v>1.0225979480042278</v>
      </c>
      <c r="AJ144" s="7">
        <v>0.59039720055299982</v>
      </c>
      <c r="AK144" s="7" t="s">
        <v>230</v>
      </c>
      <c r="AL144" s="7" t="s">
        <v>254</v>
      </c>
      <c r="AM144" s="7" t="s">
        <v>255</v>
      </c>
      <c r="AN144">
        <v>1</v>
      </c>
      <c r="AO144">
        <v>1</v>
      </c>
      <c r="AP144" t="s">
        <v>45</v>
      </c>
      <c r="AQ144" s="7" t="s">
        <v>256</v>
      </c>
      <c r="AR144" s="7" t="s">
        <v>256</v>
      </c>
      <c r="AS144" s="10" t="s">
        <v>257</v>
      </c>
      <c r="AT144">
        <v>1489.8</v>
      </c>
      <c r="AU144">
        <v>4.5999999999999996</v>
      </c>
      <c r="AV144" t="s">
        <v>45</v>
      </c>
      <c r="AW144" t="s">
        <v>45</v>
      </c>
      <c r="AX144" t="s">
        <v>53</v>
      </c>
      <c r="AY144" t="s">
        <v>53</v>
      </c>
      <c r="AZ144" t="s">
        <v>236</v>
      </c>
      <c r="BA144">
        <v>1</v>
      </c>
      <c r="BB144">
        <v>1</v>
      </c>
      <c r="BC144">
        <v>1</v>
      </c>
      <c r="BD144">
        <f t="shared" si="7"/>
        <v>3</v>
      </c>
      <c r="BE144" t="s">
        <v>258</v>
      </c>
      <c r="BF144" t="s">
        <v>259</v>
      </c>
      <c r="BG144" t="s">
        <v>45</v>
      </c>
    </row>
    <row r="145" spans="1:59" customFormat="1" x14ac:dyDescent="0.3">
      <c r="A145" t="s">
        <v>250</v>
      </c>
      <c r="B145">
        <v>2019</v>
      </c>
      <c r="C145">
        <v>17</v>
      </c>
      <c r="D145" t="s">
        <v>260</v>
      </c>
      <c r="E145">
        <v>2007</v>
      </c>
      <c r="F145">
        <v>2014</v>
      </c>
      <c r="G145">
        <f t="shared" si="8"/>
        <v>8</v>
      </c>
      <c r="H145">
        <v>3</v>
      </c>
      <c r="I145" t="s">
        <v>221</v>
      </c>
      <c r="J145" t="s">
        <v>222</v>
      </c>
      <c r="K145" t="s">
        <v>252</v>
      </c>
      <c r="L145">
        <v>29.7</v>
      </c>
      <c r="M145">
        <v>103.233333</v>
      </c>
      <c r="N145">
        <v>0</v>
      </c>
      <c r="O145" t="s">
        <v>58</v>
      </c>
      <c r="P145" t="s">
        <v>225</v>
      </c>
      <c r="Q145" t="s">
        <v>225</v>
      </c>
      <c r="R145" t="s">
        <v>225</v>
      </c>
      <c r="S145" t="s">
        <v>188</v>
      </c>
      <c r="T145" t="s">
        <v>228</v>
      </c>
      <c r="U145" t="s">
        <v>227</v>
      </c>
      <c r="V145" t="s">
        <v>253</v>
      </c>
      <c r="W145" t="s">
        <v>227</v>
      </c>
      <c r="X145" t="s">
        <v>45</v>
      </c>
      <c r="Y145" s="8">
        <v>150</v>
      </c>
      <c r="Z145" t="s">
        <v>46</v>
      </c>
      <c r="AA145" t="s">
        <v>170</v>
      </c>
      <c r="AB145">
        <v>9</v>
      </c>
      <c r="AC145" s="7">
        <v>2</v>
      </c>
      <c r="AD145" s="9">
        <v>3</v>
      </c>
      <c r="AE145" s="3">
        <f t="shared" si="10"/>
        <v>1.0099402093073058</v>
      </c>
      <c r="AF145" s="7">
        <v>0.58308925170900006</v>
      </c>
      <c r="AG145" s="7">
        <v>2</v>
      </c>
      <c r="AH145" s="9">
        <v>3</v>
      </c>
      <c r="AI145" s="3">
        <f>AJ145*SQRT(AH145)</f>
        <v>1.0225979480042278</v>
      </c>
      <c r="AJ145" s="7">
        <v>0.59039720055299982</v>
      </c>
      <c r="AK145" s="7" t="s">
        <v>230</v>
      </c>
      <c r="AL145" s="7" t="s">
        <v>254</v>
      </c>
      <c r="AM145" s="7" t="s">
        <v>255</v>
      </c>
      <c r="AN145" s="7" t="s">
        <v>45</v>
      </c>
      <c r="AO145" s="7" t="s">
        <v>45</v>
      </c>
      <c r="AP145" t="s">
        <v>45</v>
      </c>
      <c r="AQ145" s="7" t="s">
        <v>256</v>
      </c>
      <c r="AR145" s="7" t="s">
        <v>256</v>
      </c>
      <c r="AS145" s="10" t="s">
        <v>257</v>
      </c>
      <c r="AT145">
        <v>1489.8</v>
      </c>
      <c r="AU145">
        <v>4.5999999999999996</v>
      </c>
      <c r="AV145" t="s">
        <v>45</v>
      </c>
      <c r="AW145" t="s">
        <v>45</v>
      </c>
      <c r="AX145" t="s">
        <v>53</v>
      </c>
      <c r="AY145" t="s">
        <v>53</v>
      </c>
      <c r="AZ145" t="s">
        <v>236</v>
      </c>
      <c r="BA145">
        <v>1</v>
      </c>
      <c r="BB145">
        <v>1</v>
      </c>
      <c r="BC145">
        <v>1</v>
      </c>
      <c r="BD145">
        <f t="shared" si="7"/>
        <v>3</v>
      </c>
      <c r="BE145" t="s">
        <v>258</v>
      </c>
      <c r="BF145" t="s">
        <v>259</v>
      </c>
      <c r="BG145" t="s">
        <v>45</v>
      </c>
    </row>
    <row r="146" spans="1:59" customFormat="1" x14ac:dyDescent="0.3">
      <c r="A146" t="s">
        <v>250</v>
      </c>
      <c r="B146">
        <v>2019</v>
      </c>
      <c r="C146">
        <v>17</v>
      </c>
      <c r="D146" t="s">
        <v>260</v>
      </c>
      <c r="E146">
        <v>2007</v>
      </c>
      <c r="F146">
        <v>2014</v>
      </c>
      <c r="G146">
        <f t="shared" si="8"/>
        <v>8</v>
      </c>
      <c r="H146">
        <v>3</v>
      </c>
      <c r="I146" t="s">
        <v>221</v>
      </c>
      <c r="J146" t="s">
        <v>222</v>
      </c>
      <c r="K146" t="s">
        <v>252</v>
      </c>
      <c r="L146">
        <v>29.7</v>
      </c>
      <c r="M146">
        <v>103.233333</v>
      </c>
      <c r="N146">
        <v>0</v>
      </c>
      <c r="O146" t="s">
        <v>58</v>
      </c>
      <c r="P146" t="s">
        <v>225</v>
      </c>
      <c r="Q146" t="s">
        <v>225</v>
      </c>
      <c r="R146" t="s">
        <v>225</v>
      </c>
      <c r="S146" t="s">
        <v>188</v>
      </c>
      <c r="T146" t="s">
        <v>228</v>
      </c>
      <c r="U146" t="s">
        <v>227</v>
      </c>
      <c r="V146" t="s">
        <v>253</v>
      </c>
      <c r="W146" t="s">
        <v>227</v>
      </c>
      <c r="X146" t="s">
        <v>45</v>
      </c>
      <c r="Y146" s="8">
        <v>300</v>
      </c>
      <c r="Z146" t="s">
        <v>46</v>
      </c>
      <c r="AA146" t="s">
        <v>170</v>
      </c>
      <c r="AB146">
        <v>9</v>
      </c>
      <c r="AC146" s="7">
        <v>2.664569014684</v>
      </c>
      <c r="AD146" s="9">
        <v>3</v>
      </c>
      <c r="AE146" s="3">
        <f t="shared" si="10"/>
        <v>1.1488069880853498</v>
      </c>
      <c r="AF146" s="7">
        <v>0.66326402381799987</v>
      </c>
      <c r="AG146" s="7">
        <v>2</v>
      </c>
      <c r="AH146" s="9">
        <v>3</v>
      </c>
      <c r="AI146" s="3">
        <f>AJ146*SQRT(AH146)</f>
        <v>1.0225979480042278</v>
      </c>
      <c r="AJ146" s="7">
        <v>0.59039720055299982</v>
      </c>
      <c r="AK146" s="7" t="s">
        <v>230</v>
      </c>
      <c r="AL146" s="7" t="s">
        <v>254</v>
      </c>
      <c r="AM146" s="7" t="s">
        <v>255</v>
      </c>
      <c r="AN146" s="7" t="s">
        <v>45</v>
      </c>
      <c r="AO146" s="7" t="s">
        <v>45</v>
      </c>
      <c r="AP146" t="s">
        <v>45</v>
      </c>
      <c r="AQ146" s="7" t="s">
        <v>256</v>
      </c>
      <c r="AR146" s="7" t="s">
        <v>256</v>
      </c>
      <c r="AS146" s="10" t="s">
        <v>257</v>
      </c>
      <c r="AT146">
        <v>1489.8</v>
      </c>
      <c r="AU146">
        <v>4.5999999999999996</v>
      </c>
      <c r="AV146" t="s">
        <v>45</v>
      </c>
      <c r="AW146" t="s">
        <v>45</v>
      </c>
      <c r="AX146" t="s">
        <v>53</v>
      </c>
      <c r="AY146" t="s">
        <v>53</v>
      </c>
      <c r="AZ146" t="s">
        <v>236</v>
      </c>
      <c r="BA146">
        <v>1</v>
      </c>
      <c r="BB146">
        <v>1</v>
      </c>
      <c r="BC146">
        <v>1</v>
      </c>
      <c r="BD146">
        <f t="shared" si="7"/>
        <v>3</v>
      </c>
      <c r="BE146" t="s">
        <v>258</v>
      </c>
      <c r="BF146" t="s">
        <v>259</v>
      </c>
      <c r="BG146" t="s">
        <v>45</v>
      </c>
    </row>
    <row r="147" spans="1:59" customFormat="1" x14ac:dyDescent="0.3">
      <c r="A147" t="s">
        <v>250</v>
      </c>
      <c r="B147">
        <v>2019</v>
      </c>
      <c r="C147">
        <v>18</v>
      </c>
      <c r="D147" t="s">
        <v>261</v>
      </c>
      <c r="E147">
        <v>2007</v>
      </c>
      <c r="F147">
        <v>2015</v>
      </c>
      <c r="G147">
        <f t="shared" si="8"/>
        <v>9</v>
      </c>
      <c r="H147">
        <v>3</v>
      </c>
      <c r="I147" t="s">
        <v>221</v>
      </c>
      <c r="J147" t="s">
        <v>222</v>
      </c>
      <c r="K147" t="s">
        <v>252</v>
      </c>
      <c r="L147">
        <v>29.7</v>
      </c>
      <c r="M147">
        <v>103.233333</v>
      </c>
      <c r="N147">
        <v>0</v>
      </c>
      <c r="O147" t="s">
        <v>58</v>
      </c>
      <c r="P147" t="s">
        <v>225</v>
      </c>
      <c r="Q147" t="s">
        <v>225</v>
      </c>
      <c r="R147" t="s">
        <v>225</v>
      </c>
      <c r="S147" t="s">
        <v>188</v>
      </c>
      <c r="T147" t="s">
        <v>228</v>
      </c>
      <c r="U147" t="s">
        <v>227</v>
      </c>
      <c r="V147" t="s">
        <v>253</v>
      </c>
      <c r="W147" t="s">
        <v>227</v>
      </c>
      <c r="X147" t="s">
        <v>45</v>
      </c>
      <c r="Y147" s="8">
        <v>0</v>
      </c>
      <c r="Z147" t="s">
        <v>46</v>
      </c>
      <c r="AA147" t="s">
        <v>170</v>
      </c>
      <c r="AB147">
        <v>9</v>
      </c>
      <c r="AC147" s="7">
        <v>3.6644240156989998</v>
      </c>
      <c r="AD147" s="9">
        <v>3</v>
      </c>
      <c r="AE147" s="3">
        <f t="shared" si="10"/>
        <v>1.5275513096164115</v>
      </c>
      <c r="AF147" s="7">
        <v>0.88193215980800055</v>
      </c>
      <c r="AG147" s="7">
        <v>3.6644240156989998</v>
      </c>
      <c r="AH147" s="9">
        <v>3</v>
      </c>
      <c r="AI147" s="3">
        <v>1.5275513096164115</v>
      </c>
      <c r="AJ147" s="7">
        <v>0.88193215980800055</v>
      </c>
      <c r="AK147" s="7" t="s">
        <v>230</v>
      </c>
      <c r="AL147" s="7" t="s">
        <v>254</v>
      </c>
      <c r="AM147" s="7" t="s">
        <v>255</v>
      </c>
      <c r="AN147" s="7" t="s">
        <v>45</v>
      </c>
      <c r="AO147" s="7" t="s">
        <v>45</v>
      </c>
      <c r="AP147" t="s">
        <v>45</v>
      </c>
      <c r="AQ147" s="7" t="s">
        <v>256</v>
      </c>
      <c r="AR147" s="7" t="s">
        <v>256</v>
      </c>
      <c r="AS147" s="10" t="s">
        <v>257</v>
      </c>
      <c r="AT147">
        <v>1489.8</v>
      </c>
      <c r="AU147">
        <v>4.5999999999999996</v>
      </c>
      <c r="AV147" t="s">
        <v>45</v>
      </c>
      <c r="AW147" t="s">
        <v>45</v>
      </c>
      <c r="AX147" t="s">
        <v>53</v>
      </c>
      <c r="AY147" t="s">
        <v>53</v>
      </c>
      <c r="AZ147" t="s">
        <v>236</v>
      </c>
      <c r="BA147">
        <v>1</v>
      </c>
      <c r="BB147">
        <v>1</v>
      </c>
      <c r="BC147">
        <v>1</v>
      </c>
      <c r="BD147">
        <f t="shared" si="7"/>
        <v>3</v>
      </c>
      <c r="BE147" t="s">
        <v>258</v>
      </c>
      <c r="BF147" t="s">
        <v>259</v>
      </c>
      <c r="BG147" t="s">
        <v>45</v>
      </c>
    </row>
    <row r="148" spans="1:59" customFormat="1" x14ac:dyDescent="0.3">
      <c r="A148" t="s">
        <v>250</v>
      </c>
      <c r="B148">
        <v>2019</v>
      </c>
      <c r="C148">
        <v>18</v>
      </c>
      <c r="D148" t="s">
        <v>261</v>
      </c>
      <c r="E148">
        <v>2007</v>
      </c>
      <c r="F148">
        <v>2015</v>
      </c>
      <c r="G148">
        <f t="shared" si="8"/>
        <v>9</v>
      </c>
      <c r="H148">
        <v>3</v>
      </c>
      <c r="I148" t="s">
        <v>221</v>
      </c>
      <c r="J148" t="s">
        <v>222</v>
      </c>
      <c r="K148" t="s">
        <v>252</v>
      </c>
      <c r="L148">
        <v>29.7</v>
      </c>
      <c r="M148">
        <v>103.233333</v>
      </c>
      <c r="N148">
        <v>0</v>
      </c>
      <c r="O148" t="s">
        <v>58</v>
      </c>
      <c r="P148" t="s">
        <v>225</v>
      </c>
      <c r="Q148" t="s">
        <v>225</v>
      </c>
      <c r="R148" t="s">
        <v>225</v>
      </c>
      <c r="S148" t="s">
        <v>188</v>
      </c>
      <c r="T148" t="s">
        <v>228</v>
      </c>
      <c r="U148" t="s">
        <v>227</v>
      </c>
      <c r="V148" t="s">
        <v>253</v>
      </c>
      <c r="W148" t="s">
        <v>227</v>
      </c>
      <c r="X148" t="s">
        <v>45</v>
      </c>
      <c r="Y148" s="8">
        <v>50</v>
      </c>
      <c r="Z148" t="s">
        <v>46</v>
      </c>
      <c r="AA148" t="s">
        <v>170</v>
      </c>
      <c r="AB148">
        <v>9</v>
      </c>
      <c r="AC148" s="7">
        <v>4.3499308838169997</v>
      </c>
      <c r="AD148" s="9">
        <v>3</v>
      </c>
      <c r="AE148" s="3">
        <f t="shared" si="10"/>
        <v>0.5933566160085828</v>
      </c>
      <c r="AF148" s="7">
        <v>0.34257460197800071</v>
      </c>
      <c r="AG148" s="7">
        <v>3.6644240156989998</v>
      </c>
      <c r="AH148" s="9">
        <v>3</v>
      </c>
      <c r="AI148" s="3">
        <v>1.5275513096164115</v>
      </c>
      <c r="AJ148" s="7">
        <v>0.88193215980800055</v>
      </c>
      <c r="AK148" s="7" t="s">
        <v>230</v>
      </c>
      <c r="AL148" s="7" t="s">
        <v>254</v>
      </c>
      <c r="AM148" s="7" t="s">
        <v>255</v>
      </c>
      <c r="AN148" s="7" t="s">
        <v>45</v>
      </c>
      <c r="AO148" s="7" t="s">
        <v>45</v>
      </c>
      <c r="AP148" t="s">
        <v>45</v>
      </c>
      <c r="AQ148" s="7" t="s">
        <v>256</v>
      </c>
      <c r="AR148" s="7" t="s">
        <v>256</v>
      </c>
      <c r="AS148" s="10" t="s">
        <v>257</v>
      </c>
      <c r="AT148">
        <v>1489.8</v>
      </c>
      <c r="AU148">
        <v>4.5999999999999996</v>
      </c>
      <c r="AV148" t="s">
        <v>45</v>
      </c>
      <c r="AW148" t="s">
        <v>45</v>
      </c>
      <c r="AX148" t="s">
        <v>53</v>
      </c>
      <c r="AY148" t="s">
        <v>53</v>
      </c>
      <c r="AZ148" t="s">
        <v>236</v>
      </c>
      <c r="BA148">
        <v>1</v>
      </c>
      <c r="BB148">
        <v>1</v>
      </c>
      <c r="BC148">
        <v>1</v>
      </c>
      <c r="BD148">
        <f t="shared" si="7"/>
        <v>3</v>
      </c>
      <c r="BE148" t="s">
        <v>258</v>
      </c>
      <c r="BF148" t="s">
        <v>259</v>
      </c>
      <c r="BG148" t="s">
        <v>45</v>
      </c>
    </row>
    <row r="149" spans="1:59" customFormat="1" x14ac:dyDescent="0.3">
      <c r="A149" t="s">
        <v>250</v>
      </c>
      <c r="B149">
        <v>2019</v>
      </c>
      <c r="C149">
        <v>18</v>
      </c>
      <c r="D149" t="s">
        <v>261</v>
      </c>
      <c r="E149">
        <v>2007</v>
      </c>
      <c r="F149">
        <v>2015</v>
      </c>
      <c r="G149">
        <f t="shared" si="8"/>
        <v>9</v>
      </c>
      <c r="H149">
        <v>3</v>
      </c>
      <c r="I149" t="s">
        <v>221</v>
      </c>
      <c r="J149" t="s">
        <v>222</v>
      </c>
      <c r="K149" t="s">
        <v>252</v>
      </c>
      <c r="L149">
        <v>29.7</v>
      </c>
      <c r="M149">
        <v>103.233333</v>
      </c>
      <c r="N149">
        <v>0</v>
      </c>
      <c r="O149" t="s">
        <v>58</v>
      </c>
      <c r="P149" t="s">
        <v>225</v>
      </c>
      <c r="Q149" t="s">
        <v>225</v>
      </c>
      <c r="R149" t="s">
        <v>225</v>
      </c>
      <c r="S149" t="s">
        <v>188</v>
      </c>
      <c r="T149" t="s">
        <v>228</v>
      </c>
      <c r="U149" t="s">
        <v>227</v>
      </c>
      <c r="V149" t="s">
        <v>253</v>
      </c>
      <c r="W149" t="s">
        <v>227</v>
      </c>
      <c r="X149" t="s">
        <v>45</v>
      </c>
      <c r="Y149" s="8">
        <v>150</v>
      </c>
      <c r="Z149" t="s">
        <v>46</v>
      </c>
      <c r="AA149" t="s">
        <v>170</v>
      </c>
      <c r="AB149">
        <v>9</v>
      </c>
      <c r="AC149" s="7">
        <v>2.6666280002709999</v>
      </c>
      <c r="AD149" s="9">
        <v>3</v>
      </c>
      <c r="AE149" s="3">
        <f t="shared" si="10"/>
        <v>1.1361994785102414</v>
      </c>
      <c r="AF149" s="7">
        <v>0.65598507477100032</v>
      </c>
      <c r="AG149" s="7">
        <v>3.6644240156989998</v>
      </c>
      <c r="AH149" s="9">
        <v>3</v>
      </c>
      <c r="AI149" s="3">
        <v>1.5275513096164115</v>
      </c>
      <c r="AJ149" s="7">
        <v>0.88193215980800055</v>
      </c>
      <c r="AK149" s="7" t="s">
        <v>230</v>
      </c>
      <c r="AL149" s="7" t="s">
        <v>254</v>
      </c>
      <c r="AM149" s="7" t="s">
        <v>255</v>
      </c>
      <c r="AN149" s="7" t="s">
        <v>45</v>
      </c>
      <c r="AO149" s="7" t="s">
        <v>45</v>
      </c>
      <c r="AP149" t="s">
        <v>45</v>
      </c>
      <c r="AQ149" s="7" t="s">
        <v>256</v>
      </c>
      <c r="AR149" s="7" t="s">
        <v>256</v>
      </c>
      <c r="AS149" s="10" t="s">
        <v>257</v>
      </c>
      <c r="AT149">
        <v>1489.8</v>
      </c>
      <c r="AU149">
        <v>4.5999999999999996</v>
      </c>
      <c r="AV149" t="s">
        <v>45</v>
      </c>
      <c r="AW149" t="s">
        <v>45</v>
      </c>
      <c r="AX149" t="s">
        <v>53</v>
      </c>
      <c r="AY149" t="s">
        <v>53</v>
      </c>
      <c r="AZ149" t="s">
        <v>236</v>
      </c>
      <c r="BA149">
        <v>1</v>
      </c>
      <c r="BB149">
        <v>1</v>
      </c>
      <c r="BC149">
        <v>1</v>
      </c>
      <c r="BD149">
        <f t="shared" si="7"/>
        <v>3</v>
      </c>
      <c r="BE149" t="s">
        <v>258</v>
      </c>
      <c r="BF149" t="s">
        <v>259</v>
      </c>
      <c r="BG149" t="s">
        <v>45</v>
      </c>
    </row>
    <row r="150" spans="1:59" customFormat="1" x14ac:dyDescent="0.3">
      <c r="A150" t="s">
        <v>250</v>
      </c>
      <c r="B150">
        <v>2019</v>
      </c>
      <c r="C150">
        <v>18</v>
      </c>
      <c r="D150" t="s">
        <v>261</v>
      </c>
      <c r="E150">
        <v>2007</v>
      </c>
      <c r="F150">
        <v>2015</v>
      </c>
      <c r="G150">
        <f t="shared" si="8"/>
        <v>9</v>
      </c>
      <c r="H150">
        <v>3</v>
      </c>
      <c r="I150" t="s">
        <v>221</v>
      </c>
      <c r="J150" t="s">
        <v>222</v>
      </c>
      <c r="K150" t="s">
        <v>252</v>
      </c>
      <c r="L150">
        <v>29.7</v>
      </c>
      <c r="M150">
        <v>103.233333</v>
      </c>
      <c r="N150">
        <v>0</v>
      </c>
      <c r="O150" t="s">
        <v>58</v>
      </c>
      <c r="P150" t="s">
        <v>225</v>
      </c>
      <c r="Q150" t="s">
        <v>225</v>
      </c>
      <c r="R150" t="s">
        <v>225</v>
      </c>
      <c r="S150" t="s">
        <v>188</v>
      </c>
      <c r="T150" t="s">
        <v>228</v>
      </c>
      <c r="U150" t="s">
        <v>227</v>
      </c>
      <c r="V150" t="s">
        <v>253</v>
      </c>
      <c r="W150" t="s">
        <v>227</v>
      </c>
      <c r="X150" t="s">
        <v>45</v>
      </c>
      <c r="Y150" s="8">
        <v>300</v>
      </c>
      <c r="Z150" t="s">
        <v>46</v>
      </c>
      <c r="AA150" t="s">
        <v>170</v>
      </c>
      <c r="AB150">
        <v>9</v>
      </c>
      <c r="AC150" s="7">
        <v>1.996442691568</v>
      </c>
      <c r="AD150" s="9">
        <v>3</v>
      </c>
      <c r="AE150" s="3">
        <f t="shared" si="10"/>
        <v>1.0351887145387328</v>
      </c>
      <c r="AF150" s="7">
        <v>0.59766648300100012</v>
      </c>
      <c r="AG150" s="7">
        <v>3.6644240156989998</v>
      </c>
      <c r="AH150" s="9">
        <v>3</v>
      </c>
      <c r="AI150" s="3">
        <v>1.5275513096164115</v>
      </c>
      <c r="AJ150" s="7">
        <v>0.88193215980800055</v>
      </c>
      <c r="AK150" s="7" t="s">
        <v>230</v>
      </c>
      <c r="AL150" s="7" t="s">
        <v>254</v>
      </c>
      <c r="AM150" s="7" t="s">
        <v>255</v>
      </c>
      <c r="AN150" s="7" t="s">
        <v>45</v>
      </c>
      <c r="AO150" s="7" t="s">
        <v>45</v>
      </c>
      <c r="AP150" t="s">
        <v>45</v>
      </c>
      <c r="AQ150" s="7" t="s">
        <v>256</v>
      </c>
      <c r="AR150" s="7" t="s">
        <v>256</v>
      </c>
      <c r="AS150" s="10" t="s">
        <v>257</v>
      </c>
      <c r="AT150">
        <v>1489.8</v>
      </c>
      <c r="AU150">
        <v>4.5999999999999996</v>
      </c>
      <c r="AV150" t="s">
        <v>45</v>
      </c>
      <c r="AW150" t="s">
        <v>45</v>
      </c>
      <c r="AX150" t="s">
        <v>53</v>
      </c>
      <c r="AY150" t="s">
        <v>53</v>
      </c>
      <c r="AZ150" t="s">
        <v>236</v>
      </c>
      <c r="BA150">
        <v>1</v>
      </c>
      <c r="BB150">
        <v>1</v>
      </c>
      <c r="BC150">
        <v>1</v>
      </c>
      <c r="BD150">
        <f t="shared" si="7"/>
        <v>3</v>
      </c>
      <c r="BE150" t="s">
        <v>258</v>
      </c>
      <c r="BF150" t="s">
        <v>259</v>
      </c>
      <c r="BG150" t="s">
        <v>45</v>
      </c>
    </row>
    <row r="151" spans="1:59" customFormat="1" x14ac:dyDescent="0.3">
      <c r="A151" t="s">
        <v>262</v>
      </c>
      <c r="B151">
        <v>2017</v>
      </c>
      <c r="C151">
        <v>19</v>
      </c>
      <c r="D151" t="s">
        <v>263</v>
      </c>
      <c r="E151">
        <v>2011</v>
      </c>
      <c r="F151">
        <v>2015</v>
      </c>
      <c r="G151">
        <f t="shared" si="8"/>
        <v>5</v>
      </c>
      <c r="H151">
        <v>2</v>
      </c>
      <c r="I151" t="s">
        <v>221</v>
      </c>
      <c r="J151" t="s">
        <v>222</v>
      </c>
      <c r="K151" t="s">
        <v>264</v>
      </c>
      <c r="L151">
        <v>44.166666999999997</v>
      </c>
      <c r="M151">
        <v>116.466667</v>
      </c>
      <c r="N151">
        <v>0</v>
      </c>
      <c r="O151" t="s">
        <v>265</v>
      </c>
      <c r="P151" t="s">
        <v>225</v>
      </c>
      <c r="Q151" t="s">
        <v>225</v>
      </c>
      <c r="R151" t="s">
        <v>225</v>
      </c>
      <c r="S151" t="s">
        <v>266</v>
      </c>
      <c r="T151" t="s">
        <v>228</v>
      </c>
      <c r="U151" t="s">
        <v>227</v>
      </c>
      <c r="V151" t="s">
        <v>225</v>
      </c>
      <c r="W151" t="s">
        <v>227</v>
      </c>
      <c r="X151" t="s">
        <v>45</v>
      </c>
      <c r="Y151" s="6">
        <v>0</v>
      </c>
      <c r="Z151" t="s">
        <v>46</v>
      </c>
      <c r="AA151" t="s">
        <v>267</v>
      </c>
      <c r="AB151" t="s">
        <v>225</v>
      </c>
      <c r="AC151" s="7">
        <v>2.8038189253039998</v>
      </c>
      <c r="AD151" s="9">
        <v>5</v>
      </c>
      <c r="AE151" s="3">
        <f t="shared" si="10"/>
        <v>1.6102119946665798</v>
      </c>
      <c r="AF151" s="7">
        <v>0.7201086956520002</v>
      </c>
      <c r="AG151" s="7">
        <v>2.8038189253039998</v>
      </c>
      <c r="AH151" s="9">
        <v>5</v>
      </c>
      <c r="AI151" s="7">
        <v>1.6102119946665798</v>
      </c>
      <c r="AJ151" s="7">
        <v>0.7201086956520002</v>
      </c>
      <c r="AK151" s="7" t="s">
        <v>230</v>
      </c>
      <c r="AL151" s="7" t="s">
        <v>268</v>
      </c>
      <c r="AM151" s="7" t="s">
        <v>255</v>
      </c>
      <c r="AN151" s="7" t="s">
        <v>45</v>
      </c>
      <c r="AO151" s="7" t="s">
        <v>45</v>
      </c>
      <c r="AP151" t="s">
        <v>45</v>
      </c>
      <c r="AQ151" s="7" t="s">
        <v>233</v>
      </c>
      <c r="AR151" s="7" t="s">
        <v>234</v>
      </c>
      <c r="AS151" s="10" t="s">
        <v>269</v>
      </c>
      <c r="AT151" s="7" t="s">
        <v>270</v>
      </c>
      <c r="AU151">
        <v>8.5500000000000007</v>
      </c>
      <c r="AV151" t="s">
        <v>45</v>
      </c>
      <c r="AW151" t="s">
        <v>45</v>
      </c>
      <c r="AX151" t="s">
        <v>53</v>
      </c>
      <c r="AY151" t="s">
        <v>53</v>
      </c>
      <c r="AZ151" t="s">
        <v>236</v>
      </c>
      <c r="BA151">
        <v>1</v>
      </c>
      <c r="BB151">
        <v>1</v>
      </c>
      <c r="BC151">
        <v>1</v>
      </c>
      <c r="BD151">
        <f t="shared" si="7"/>
        <v>3</v>
      </c>
      <c r="BE151" t="s">
        <v>55</v>
      </c>
      <c r="BF151" t="s">
        <v>294</v>
      </c>
      <c r="BG151" t="s">
        <v>45</v>
      </c>
    </row>
    <row r="152" spans="1:59" customFormat="1" x14ac:dyDescent="0.3">
      <c r="A152" t="s">
        <v>262</v>
      </c>
      <c r="B152">
        <v>2017</v>
      </c>
      <c r="C152">
        <v>19</v>
      </c>
      <c r="D152" t="s">
        <v>263</v>
      </c>
      <c r="E152">
        <v>2011</v>
      </c>
      <c r="F152">
        <v>2015</v>
      </c>
      <c r="G152">
        <f t="shared" si="8"/>
        <v>5</v>
      </c>
      <c r="H152">
        <v>2</v>
      </c>
      <c r="I152" t="s">
        <v>221</v>
      </c>
      <c r="J152" t="s">
        <v>222</v>
      </c>
      <c r="K152" t="s">
        <v>264</v>
      </c>
      <c r="L152">
        <v>44.166666999999997</v>
      </c>
      <c r="M152">
        <v>116.466667</v>
      </c>
      <c r="N152">
        <v>0</v>
      </c>
      <c r="O152" t="s">
        <v>265</v>
      </c>
      <c r="P152" t="s">
        <v>225</v>
      </c>
      <c r="Q152" t="s">
        <v>225</v>
      </c>
      <c r="R152" t="s">
        <v>225</v>
      </c>
      <c r="S152" t="s">
        <v>266</v>
      </c>
      <c r="T152" t="s">
        <v>228</v>
      </c>
      <c r="U152" t="s">
        <v>227</v>
      </c>
      <c r="V152" t="s">
        <v>225</v>
      </c>
      <c r="W152" t="s">
        <v>227</v>
      </c>
      <c r="X152" t="s">
        <v>45</v>
      </c>
      <c r="Y152" s="6">
        <v>25</v>
      </c>
      <c r="Z152" t="s">
        <v>46</v>
      </c>
      <c r="AA152" t="s">
        <v>267</v>
      </c>
      <c r="AB152" t="s">
        <v>225</v>
      </c>
      <c r="AC152" s="7">
        <v>2.4009105316669999</v>
      </c>
      <c r="AD152" s="9">
        <v>5</v>
      </c>
      <c r="AE152" s="3">
        <f t="shared" si="10"/>
        <v>1.5190679194972372</v>
      </c>
      <c r="AF152" s="7">
        <v>0.67934782608700006</v>
      </c>
      <c r="AG152" s="7">
        <v>2.8038189253039998</v>
      </c>
      <c r="AH152" s="9">
        <v>5</v>
      </c>
      <c r="AI152" s="7">
        <v>1.6102119946665798</v>
      </c>
      <c r="AJ152" s="7">
        <v>0.7201086956520002</v>
      </c>
      <c r="AK152" s="7" t="s">
        <v>230</v>
      </c>
      <c r="AL152" s="7" t="s">
        <v>268</v>
      </c>
      <c r="AM152" s="7" t="s">
        <v>255</v>
      </c>
      <c r="AN152" s="7" t="s">
        <v>45</v>
      </c>
      <c r="AO152" s="7" t="s">
        <v>45</v>
      </c>
      <c r="AP152" t="s">
        <v>45</v>
      </c>
      <c r="AQ152" s="7" t="s">
        <v>233</v>
      </c>
      <c r="AR152" s="7" t="s">
        <v>234</v>
      </c>
      <c r="AS152" s="10" t="s">
        <v>269</v>
      </c>
      <c r="AT152" s="7" t="s">
        <v>270</v>
      </c>
      <c r="AU152">
        <v>8.5500000000000007</v>
      </c>
      <c r="AV152" t="s">
        <v>45</v>
      </c>
      <c r="AW152" t="s">
        <v>45</v>
      </c>
      <c r="AX152" t="s">
        <v>53</v>
      </c>
      <c r="AY152" t="s">
        <v>53</v>
      </c>
      <c r="AZ152" t="s">
        <v>236</v>
      </c>
      <c r="BA152">
        <v>1</v>
      </c>
      <c r="BB152">
        <v>1</v>
      </c>
      <c r="BC152">
        <v>1</v>
      </c>
      <c r="BD152">
        <f t="shared" si="7"/>
        <v>3</v>
      </c>
      <c r="BE152" t="s">
        <v>55</v>
      </c>
      <c r="BF152" t="s">
        <v>271</v>
      </c>
      <c r="BG152" t="s">
        <v>45</v>
      </c>
    </row>
    <row r="153" spans="1:59" customFormat="1" x14ac:dyDescent="0.3">
      <c r="A153" t="s">
        <v>262</v>
      </c>
      <c r="B153">
        <v>2017</v>
      </c>
      <c r="C153">
        <v>19</v>
      </c>
      <c r="D153" t="s">
        <v>263</v>
      </c>
      <c r="E153">
        <v>2011</v>
      </c>
      <c r="F153">
        <v>2015</v>
      </c>
      <c r="G153">
        <f t="shared" si="8"/>
        <v>5</v>
      </c>
      <c r="H153">
        <v>2</v>
      </c>
      <c r="I153" t="s">
        <v>221</v>
      </c>
      <c r="J153" t="s">
        <v>222</v>
      </c>
      <c r="K153" t="s">
        <v>264</v>
      </c>
      <c r="L153">
        <v>44.166666999999997</v>
      </c>
      <c r="M153">
        <v>116.466667</v>
      </c>
      <c r="N153">
        <v>0</v>
      </c>
      <c r="O153" t="s">
        <v>265</v>
      </c>
      <c r="P153" t="s">
        <v>225</v>
      </c>
      <c r="Q153" t="s">
        <v>225</v>
      </c>
      <c r="R153" t="s">
        <v>225</v>
      </c>
      <c r="S153" t="s">
        <v>266</v>
      </c>
      <c r="T153" t="s">
        <v>228</v>
      </c>
      <c r="U153" t="s">
        <v>227</v>
      </c>
      <c r="V153" t="s">
        <v>225</v>
      </c>
      <c r="W153" t="s">
        <v>227</v>
      </c>
      <c r="X153" t="s">
        <v>45</v>
      </c>
      <c r="Y153" s="6">
        <v>50</v>
      </c>
      <c r="Z153" t="s">
        <v>46</v>
      </c>
      <c r="AA153" t="s">
        <v>267</v>
      </c>
      <c r="AB153" t="s">
        <v>225</v>
      </c>
      <c r="AC153" s="7">
        <v>1.597205609712</v>
      </c>
      <c r="AD153" s="9">
        <v>5</v>
      </c>
      <c r="AE153" s="3">
        <f t="shared" si="10"/>
        <v>0.56201334017588822</v>
      </c>
      <c r="AF153" s="7">
        <v>0.25134000657899991</v>
      </c>
      <c r="AG153" s="7">
        <v>2.8038189253039998</v>
      </c>
      <c r="AH153" s="9">
        <v>5</v>
      </c>
      <c r="AI153" s="7">
        <v>1.6102119946665798</v>
      </c>
      <c r="AJ153" s="7">
        <v>0.7201086956520002</v>
      </c>
      <c r="AK153" s="7" t="s">
        <v>230</v>
      </c>
      <c r="AL153" s="7" t="s">
        <v>268</v>
      </c>
      <c r="AM153" s="7" t="s">
        <v>255</v>
      </c>
      <c r="AN153" s="7" t="s">
        <v>45</v>
      </c>
      <c r="AO153" s="7" t="s">
        <v>45</v>
      </c>
      <c r="AP153" t="s">
        <v>45</v>
      </c>
      <c r="AQ153" s="7" t="s">
        <v>233</v>
      </c>
      <c r="AR153" s="7" t="s">
        <v>234</v>
      </c>
      <c r="AS153" s="10" t="s">
        <v>269</v>
      </c>
      <c r="AT153" s="7" t="s">
        <v>270</v>
      </c>
      <c r="AU153">
        <v>8.52</v>
      </c>
      <c r="AV153" t="s">
        <v>45</v>
      </c>
      <c r="AW153" t="s">
        <v>45</v>
      </c>
      <c r="AX153" t="s">
        <v>53</v>
      </c>
      <c r="AY153" t="s">
        <v>53</v>
      </c>
      <c r="AZ153" t="s">
        <v>236</v>
      </c>
      <c r="BA153">
        <v>1</v>
      </c>
      <c r="BB153">
        <v>1</v>
      </c>
      <c r="BC153">
        <v>1</v>
      </c>
      <c r="BD153">
        <f t="shared" si="7"/>
        <v>3</v>
      </c>
      <c r="BE153" t="s">
        <v>55</v>
      </c>
      <c r="BF153" t="s">
        <v>271</v>
      </c>
      <c r="BG153" t="s">
        <v>45</v>
      </c>
    </row>
    <row r="154" spans="1:59" customFormat="1" x14ac:dyDescent="0.3">
      <c r="A154" t="s">
        <v>262</v>
      </c>
      <c r="B154">
        <v>2017</v>
      </c>
      <c r="C154">
        <v>19</v>
      </c>
      <c r="D154" t="s">
        <v>263</v>
      </c>
      <c r="E154">
        <v>2011</v>
      </c>
      <c r="F154">
        <v>2015</v>
      </c>
      <c r="G154">
        <f t="shared" si="8"/>
        <v>5</v>
      </c>
      <c r="H154">
        <v>2</v>
      </c>
      <c r="I154" t="s">
        <v>221</v>
      </c>
      <c r="J154" t="s">
        <v>222</v>
      </c>
      <c r="K154" t="s">
        <v>264</v>
      </c>
      <c r="L154">
        <v>44.166666999999997</v>
      </c>
      <c r="M154">
        <v>116.466667</v>
      </c>
      <c r="N154">
        <v>0</v>
      </c>
      <c r="O154" t="s">
        <v>265</v>
      </c>
      <c r="P154" t="s">
        <v>225</v>
      </c>
      <c r="Q154" t="s">
        <v>225</v>
      </c>
      <c r="R154" t="s">
        <v>225</v>
      </c>
      <c r="S154" t="s">
        <v>266</v>
      </c>
      <c r="T154" t="s">
        <v>228</v>
      </c>
      <c r="U154" t="s">
        <v>227</v>
      </c>
      <c r="V154" t="s">
        <v>225</v>
      </c>
      <c r="W154" t="s">
        <v>227</v>
      </c>
      <c r="X154" t="s">
        <v>45</v>
      </c>
      <c r="Y154" s="6">
        <v>100</v>
      </c>
      <c r="Z154" t="s">
        <v>46</v>
      </c>
      <c r="AA154" t="s">
        <v>267</v>
      </c>
      <c r="AB154" t="s">
        <v>225</v>
      </c>
      <c r="AC154" s="7">
        <v>2.4034989683629999</v>
      </c>
      <c r="AD154" s="9">
        <v>5</v>
      </c>
      <c r="AE154" s="3">
        <f t="shared" si="10"/>
        <v>0.51652488266766428</v>
      </c>
      <c r="AF154" s="7">
        <v>0.23099694994300002</v>
      </c>
      <c r="AG154" s="7">
        <v>2.8038189253039998</v>
      </c>
      <c r="AH154" s="9">
        <v>5</v>
      </c>
      <c r="AI154" s="7">
        <v>1.6102119946665798</v>
      </c>
      <c r="AJ154" s="7">
        <v>0.7201086956520002</v>
      </c>
      <c r="AK154" s="7" t="s">
        <v>230</v>
      </c>
      <c r="AL154" s="7" t="s">
        <v>268</v>
      </c>
      <c r="AM154" s="7" t="s">
        <v>255</v>
      </c>
      <c r="AN154" s="7" t="s">
        <v>45</v>
      </c>
      <c r="AO154" s="7" t="s">
        <v>45</v>
      </c>
      <c r="AP154" t="s">
        <v>45</v>
      </c>
      <c r="AQ154" s="7" t="s">
        <v>233</v>
      </c>
      <c r="AR154" s="7" t="s">
        <v>234</v>
      </c>
      <c r="AS154" s="10" t="s">
        <v>269</v>
      </c>
      <c r="AT154" s="7" t="s">
        <v>270</v>
      </c>
      <c r="AU154">
        <v>8.42</v>
      </c>
      <c r="AV154" t="s">
        <v>45</v>
      </c>
      <c r="AW154" t="s">
        <v>45</v>
      </c>
      <c r="AX154" t="s">
        <v>53</v>
      </c>
      <c r="AY154" t="s">
        <v>53</v>
      </c>
      <c r="AZ154" t="s">
        <v>236</v>
      </c>
      <c r="BA154">
        <v>1</v>
      </c>
      <c r="BB154">
        <v>1</v>
      </c>
      <c r="BC154">
        <v>1</v>
      </c>
      <c r="BD154">
        <f t="shared" si="7"/>
        <v>3</v>
      </c>
      <c r="BE154" t="s">
        <v>55</v>
      </c>
      <c r="BF154" t="s">
        <v>271</v>
      </c>
      <c r="BG154" t="s">
        <v>45</v>
      </c>
    </row>
    <row r="155" spans="1:59" customFormat="1" x14ac:dyDescent="0.3">
      <c r="A155" t="s">
        <v>262</v>
      </c>
      <c r="B155">
        <v>2017</v>
      </c>
      <c r="C155">
        <v>20</v>
      </c>
      <c r="D155" t="s">
        <v>272</v>
      </c>
      <c r="E155">
        <v>2011</v>
      </c>
      <c r="F155">
        <v>2015</v>
      </c>
      <c r="G155">
        <f t="shared" si="8"/>
        <v>5</v>
      </c>
      <c r="H155">
        <v>2</v>
      </c>
      <c r="I155" t="s">
        <v>221</v>
      </c>
      <c r="J155" t="s">
        <v>222</v>
      </c>
      <c r="K155" t="s">
        <v>264</v>
      </c>
      <c r="L155">
        <v>44.166666999999997</v>
      </c>
      <c r="M155">
        <v>116.466667</v>
      </c>
      <c r="N155">
        <v>0</v>
      </c>
      <c r="O155" t="s">
        <v>265</v>
      </c>
      <c r="P155" t="s">
        <v>225</v>
      </c>
      <c r="Q155" t="s">
        <v>225</v>
      </c>
      <c r="R155" t="s">
        <v>225</v>
      </c>
      <c r="S155" t="s">
        <v>266</v>
      </c>
      <c r="T155" t="s">
        <v>228</v>
      </c>
      <c r="U155" t="s">
        <v>227</v>
      </c>
      <c r="V155" t="s">
        <v>225</v>
      </c>
      <c r="W155" t="s">
        <v>227</v>
      </c>
      <c r="X155" t="s">
        <v>45</v>
      </c>
      <c r="Y155" s="6">
        <v>0</v>
      </c>
      <c r="Z155" t="s">
        <v>46</v>
      </c>
      <c r="AA155" t="s">
        <v>267</v>
      </c>
      <c r="AB155" t="s">
        <v>225</v>
      </c>
      <c r="AC155" s="7">
        <v>2.6239833143950002</v>
      </c>
      <c r="AD155" s="9">
        <v>5</v>
      </c>
      <c r="AE155" s="3">
        <f t="shared" si="10"/>
        <v>0.83548735572381538</v>
      </c>
      <c r="AF155" s="7">
        <v>0.3736413043479998</v>
      </c>
      <c r="AG155" s="7">
        <v>2.6239833143950002</v>
      </c>
      <c r="AH155" s="9">
        <v>5</v>
      </c>
      <c r="AI155" s="7">
        <v>0.83548735572381538</v>
      </c>
      <c r="AJ155" s="7">
        <v>0.3736413043479998</v>
      </c>
      <c r="AK155" s="7" t="s">
        <v>230</v>
      </c>
      <c r="AL155" s="7" t="s">
        <v>268</v>
      </c>
      <c r="AM155" s="7" t="s">
        <v>255</v>
      </c>
      <c r="AN155" s="7" t="s">
        <v>45</v>
      </c>
      <c r="AO155" s="7" t="s">
        <v>45</v>
      </c>
      <c r="AP155" t="s">
        <v>45</v>
      </c>
      <c r="AQ155" s="7" t="s">
        <v>233</v>
      </c>
      <c r="AR155" s="7" t="s">
        <v>234</v>
      </c>
      <c r="AS155" s="10" t="s">
        <v>269</v>
      </c>
      <c r="AT155" s="7" t="s">
        <v>270</v>
      </c>
      <c r="AU155">
        <v>8.5500000000000007</v>
      </c>
      <c r="AV155" t="s">
        <v>45</v>
      </c>
      <c r="AW155" t="s">
        <v>45</v>
      </c>
      <c r="AX155" t="s">
        <v>53</v>
      </c>
      <c r="AY155" t="s">
        <v>53</v>
      </c>
      <c r="AZ155" t="s">
        <v>236</v>
      </c>
      <c r="BA155">
        <v>1</v>
      </c>
      <c r="BB155">
        <v>1</v>
      </c>
      <c r="BC155">
        <v>1</v>
      </c>
      <c r="BD155">
        <f t="shared" si="7"/>
        <v>3</v>
      </c>
      <c r="BE155" t="s">
        <v>55</v>
      </c>
      <c r="BF155" t="s">
        <v>271</v>
      </c>
      <c r="BG155" t="s">
        <v>45</v>
      </c>
    </row>
    <row r="156" spans="1:59" customFormat="1" x14ac:dyDescent="0.3">
      <c r="A156" t="s">
        <v>262</v>
      </c>
      <c r="B156">
        <v>2017</v>
      </c>
      <c r="C156">
        <v>20</v>
      </c>
      <c r="D156" t="s">
        <v>272</v>
      </c>
      <c r="E156">
        <v>2011</v>
      </c>
      <c r="F156">
        <v>2015</v>
      </c>
      <c r="G156">
        <f t="shared" si="8"/>
        <v>5</v>
      </c>
      <c r="H156">
        <v>2</v>
      </c>
      <c r="I156" t="s">
        <v>221</v>
      </c>
      <c r="J156" t="s">
        <v>222</v>
      </c>
      <c r="K156" t="s">
        <v>264</v>
      </c>
      <c r="L156">
        <v>44.166666999999997</v>
      </c>
      <c r="M156">
        <v>116.466667</v>
      </c>
      <c r="N156">
        <v>0</v>
      </c>
      <c r="O156" t="s">
        <v>265</v>
      </c>
      <c r="P156" t="s">
        <v>225</v>
      </c>
      <c r="Q156" t="s">
        <v>225</v>
      </c>
      <c r="R156" t="s">
        <v>225</v>
      </c>
      <c r="S156" t="s">
        <v>266</v>
      </c>
      <c r="T156" t="s">
        <v>228</v>
      </c>
      <c r="U156" t="s">
        <v>227</v>
      </c>
      <c r="V156" t="s">
        <v>225</v>
      </c>
      <c r="W156" t="s">
        <v>227</v>
      </c>
      <c r="X156" t="s">
        <v>45</v>
      </c>
      <c r="Y156" s="6">
        <v>25</v>
      </c>
      <c r="Z156" t="s">
        <v>46</v>
      </c>
      <c r="AA156" t="s">
        <v>267</v>
      </c>
      <c r="AB156" t="s">
        <v>225</v>
      </c>
      <c r="AC156" s="7">
        <v>2.7917270946710002</v>
      </c>
      <c r="AD156" s="9">
        <v>5</v>
      </c>
      <c r="AE156" s="3">
        <f t="shared" si="10"/>
        <v>1.6101702046289146</v>
      </c>
      <c r="AF156" s="7">
        <v>0.72009000657899991</v>
      </c>
      <c r="AG156" s="7">
        <v>2.6239833143950002</v>
      </c>
      <c r="AH156" s="9">
        <v>5</v>
      </c>
      <c r="AI156" s="7">
        <v>0.83548735572381538</v>
      </c>
      <c r="AJ156" s="7">
        <v>0.3736413043479998</v>
      </c>
      <c r="AK156" s="7" t="s">
        <v>230</v>
      </c>
      <c r="AL156" s="7" t="s">
        <v>268</v>
      </c>
      <c r="AM156" s="7" t="s">
        <v>255</v>
      </c>
      <c r="AN156" s="7" t="s">
        <v>45</v>
      </c>
      <c r="AO156" s="7" t="s">
        <v>45</v>
      </c>
      <c r="AP156" t="s">
        <v>45</v>
      </c>
      <c r="AQ156" s="7" t="s">
        <v>233</v>
      </c>
      <c r="AR156" s="7" t="s">
        <v>234</v>
      </c>
      <c r="AS156" s="10" t="s">
        <v>269</v>
      </c>
      <c r="AT156" s="7" t="s">
        <v>270</v>
      </c>
      <c r="AU156">
        <v>8.5500000000000007</v>
      </c>
      <c r="AV156" t="s">
        <v>45</v>
      </c>
      <c r="AW156" t="s">
        <v>45</v>
      </c>
      <c r="AX156" t="s">
        <v>53</v>
      </c>
      <c r="AY156" t="s">
        <v>53</v>
      </c>
      <c r="AZ156" t="s">
        <v>236</v>
      </c>
      <c r="BA156">
        <v>1</v>
      </c>
      <c r="BB156">
        <v>1</v>
      </c>
      <c r="BC156">
        <v>1</v>
      </c>
      <c r="BD156">
        <f t="shared" si="7"/>
        <v>3</v>
      </c>
      <c r="BE156" t="s">
        <v>55</v>
      </c>
      <c r="BF156" t="s">
        <v>271</v>
      </c>
      <c r="BG156" t="s">
        <v>45</v>
      </c>
    </row>
    <row r="157" spans="1:59" customFormat="1" x14ac:dyDescent="0.3">
      <c r="A157" t="s">
        <v>262</v>
      </c>
      <c r="B157">
        <v>2017</v>
      </c>
      <c r="C157">
        <v>20</v>
      </c>
      <c r="D157" t="s">
        <v>272</v>
      </c>
      <c r="E157">
        <v>2011</v>
      </c>
      <c r="F157">
        <v>2015</v>
      </c>
      <c r="G157">
        <f t="shared" si="8"/>
        <v>5</v>
      </c>
      <c r="H157">
        <v>2</v>
      </c>
      <c r="I157" t="s">
        <v>221</v>
      </c>
      <c r="J157" t="s">
        <v>222</v>
      </c>
      <c r="K157" t="s">
        <v>264</v>
      </c>
      <c r="L157">
        <v>44.166666999999997</v>
      </c>
      <c r="M157">
        <v>116.466667</v>
      </c>
      <c r="N157">
        <v>0</v>
      </c>
      <c r="O157" t="s">
        <v>265</v>
      </c>
      <c r="P157" t="s">
        <v>225</v>
      </c>
      <c r="Q157" t="s">
        <v>225</v>
      </c>
      <c r="R157" t="s">
        <v>225</v>
      </c>
      <c r="S157" t="s">
        <v>266</v>
      </c>
      <c r="T157" t="s">
        <v>228</v>
      </c>
      <c r="U157" t="s">
        <v>227</v>
      </c>
      <c r="V157" t="s">
        <v>225</v>
      </c>
      <c r="W157" t="s">
        <v>227</v>
      </c>
      <c r="X157" t="s">
        <v>45</v>
      </c>
      <c r="Y157" s="6">
        <v>50</v>
      </c>
      <c r="Z157" t="s">
        <v>46</v>
      </c>
      <c r="AA157" t="s">
        <v>267</v>
      </c>
      <c r="AB157" t="s">
        <v>225</v>
      </c>
      <c r="AC157" s="7">
        <v>2.5586743466300002</v>
      </c>
      <c r="AD157" s="9">
        <v>5</v>
      </c>
      <c r="AE157" s="3">
        <f t="shared" si="10"/>
        <v>0.94173853001085595</v>
      </c>
      <c r="AF157" s="7">
        <v>0.4211582740269999</v>
      </c>
      <c r="AG157" s="7">
        <v>2.6239833143950002</v>
      </c>
      <c r="AH157" s="9">
        <v>5</v>
      </c>
      <c r="AI157" s="7">
        <v>0.83548735572381538</v>
      </c>
      <c r="AJ157" s="7">
        <v>0.3736413043479998</v>
      </c>
      <c r="AK157" s="7" t="s">
        <v>230</v>
      </c>
      <c r="AL157" s="7" t="s">
        <v>268</v>
      </c>
      <c r="AM157" s="7" t="s">
        <v>255</v>
      </c>
      <c r="AN157" s="7" t="s">
        <v>45</v>
      </c>
      <c r="AO157" s="7" t="s">
        <v>45</v>
      </c>
      <c r="AP157" t="s">
        <v>45</v>
      </c>
      <c r="AQ157" s="7" t="s">
        <v>233</v>
      </c>
      <c r="AR157" s="7" t="s">
        <v>234</v>
      </c>
      <c r="AS157" s="10" t="s">
        <v>269</v>
      </c>
      <c r="AT157" s="7" t="s">
        <v>270</v>
      </c>
      <c r="AU157">
        <v>8.52</v>
      </c>
      <c r="AV157" t="s">
        <v>45</v>
      </c>
      <c r="AW157" t="s">
        <v>45</v>
      </c>
      <c r="AX157" t="s">
        <v>53</v>
      </c>
      <c r="AY157" t="s">
        <v>53</v>
      </c>
      <c r="AZ157" t="s">
        <v>236</v>
      </c>
      <c r="BA157">
        <v>1</v>
      </c>
      <c r="BB157">
        <v>1</v>
      </c>
      <c r="BC157">
        <v>1</v>
      </c>
      <c r="BD157">
        <f t="shared" si="7"/>
        <v>3</v>
      </c>
      <c r="BE157" t="s">
        <v>55</v>
      </c>
      <c r="BF157" t="s">
        <v>271</v>
      </c>
      <c r="BG157" t="s">
        <v>45</v>
      </c>
    </row>
    <row r="158" spans="1:59" customFormat="1" x14ac:dyDescent="0.3">
      <c r="A158" t="s">
        <v>262</v>
      </c>
      <c r="B158">
        <v>2017</v>
      </c>
      <c r="C158">
        <v>20</v>
      </c>
      <c r="D158" t="s">
        <v>272</v>
      </c>
      <c r="E158">
        <v>2011</v>
      </c>
      <c r="F158">
        <v>2015</v>
      </c>
      <c r="G158">
        <f t="shared" si="8"/>
        <v>5</v>
      </c>
      <c r="H158">
        <v>2</v>
      </c>
      <c r="I158" t="s">
        <v>221</v>
      </c>
      <c r="J158" t="s">
        <v>222</v>
      </c>
      <c r="K158" t="s">
        <v>264</v>
      </c>
      <c r="L158">
        <v>44.166666999999997</v>
      </c>
      <c r="M158">
        <v>116.466667</v>
      </c>
      <c r="N158">
        <v>0</v>
      </c>
      <c r="O158" t="s">
        <v>265</v>
      </c>
      <c r="P158" t="s">
        <v>225</v>
      </c>
      <c r="Q158" t="s">
        <v>225</v>
      </c>
      <c r="R158" t="s">
        <v>225</v>
      </c>
      <c r="S158" t="s">
        <v>266</v>
      </c>
      <c r="T158" t="s">
        <v>228</v>
      </c>
      <c r="U158" t="s">
        <v>227</v>
      </c>
      <c r="V158" t="s">
        <v>225</v>
      </c>
      <c r="W158" t="s">
        <v>227</v>
      </c>
      <c r="X158" t="s">
        <v>45</v>
      </c>
      <c r="Y158" s="6">
        <v>100</v>
      </c>
      <c r="Z158" t="s">
        <v>46</v>
      </c>
      <c r="AA158" t="s">
        <v>267</v>
      </c>
      <c r="AB158" t="s">
        <v>225</v>
      </c>
      <c r="AC158" s="7">
        <v>3.6027394444110001</v>
      </c>
      <c r="AD158" s="9">
        <v>5</v>
      </c>
      <c r="AE158" s="3">
        <f t="shared" si="10"/>
        <v>0.86591050415200643</v>
      </c>
      <c r="AF158" s="7">
        <v>0.38724694994300002</v>
      </c>
      <c r="AG158" s="7">
        <v>2.6239833143950002</v>
      </c>
      <c r="AH158" s="9">
        <v>5</v>
      </c>
      <c r="AI158" s="7">
        <v>0.83548735572381538</v>
      </c>
      <c r="AJ158" s="7">
        <v>0.3736413043479998</v>
      </c>
      <c r="AK158" s="7" t="s">
        <v>230</v>
      </c>
      <c r="AL158" s="7" t="s">
        <v>268</v>
      </c>
      <c r="AM158" s="7" t="s">
        <v>255</v>
      </c>
      <c r="AN158" s="7" t="s">
        <v>45</v>
      </c>
      <c r="AO158" s="7" t="s">
        <v>45</v>
      </c>
      <c r="AP158" t="s">
        <v>45</v>
      </c>
      <c r="AQ158" s="7" t="s">
        <v>233</v>
      </c>
      <c r="AR158" s="7" t="s">
        <v>234</v>
      </c>
      <c r="AS158" s="10" t="s">
        <v>269</v>
      </c>
      <c r="AT158" s="7" t="s">
        <v>270</v>
      </c>
      <c r="AU158">
        <v>8.42</v>
      </c>
      <c r="AV158" t="s">
        <v>45</v>
      </c>
      <c r="AW158" t="s">
        <v>45</v>
      </c>
      <c r="AX158" t="s">
        <v>53</v>
      </c>
      <c r="AY158" t="s">
        <v>53</v>
      </c>
      <c r="AZ158" t="s">
        <v>236</v>
      </c>
      <c r="BA158">
        <v>1</v>
      </c>
      <c r="BB158">
        <v>1</v>
      </c>
      <c r="BC158">
        <v>1</v>
      </c>
      <c r="BD158">
        <f t="shared" si="7"/>
        <v>3</v>
      </c>
      <c r="BE158" t="s">
        <v>55</v>
      </c>
      <c r="BF158" t="s">
        <v>271</v>
      </c>
      <c r="BG158" t="s">
        <v>45</v>
      </c>
    </row>
    <row r="159" spans="1:59" customFormat="1" x14ac:dyDescent="0.3">
      <c r="A159" t="s">
        <v>262</v>
      </c>
      <c r="B159">
        <v>2017</v>
      </c>
      <c r="C159">
        <v>19</v>
      </c>
      <c r="D159" t="s">
        <v>273</v>
      </c>
      <c r="E159">
        <v>2011</v>
      </c>
      <c r="F159">
        <v>2015</v>
      </c>
      <c r="G159">
        <f t="shared" si="8"/>
        <v>5</v>
      </c>
      <c r="H159">
        <v>2</v>
      </c>
      <c r="I159" t="s">
        <v>221</v>
      </c>
      <c r="J159" t="s">
        <v>222</v>
      </c>
      <c r="K159" t="s">
        <v>264</v>
      </c>
      <c r="L159">
        <v>44.166666999999997</v>
      </c>
      <c r="M159">
        <v>116.466667</v>
      </c>
      <c r="N159">
        <v>0</v>
      </c>
      <c r="O159" t="s">
        <v>265</v>
      </c>
      <c r="P159" t="s">
        <v>225</v>
      </c>
      <c r="Q159" t="s">
        <v>225</v>
      </c>
      <c r="R159" t="s">
        <v>225</v>
      </c>
      <c r="S159" t="s">
        <v>241</v>
      </c>
      <c r="T159" t="s">
        <v>228</v>
      </c>
      <c r="U159" t="s">
        <v>227</v>
      </c>
      <c r="V159" t="s">
        <v>225</v>
      </c>
      <c r="W159" t="s">
        <v>227</v>
      </c>
      <c r="X159" t="s">
        <v>45</v>
      </c>
      <c r="Y159" s="6">
        <v>0</v>
      </c>
      <c r="Z159" t="s">
        <v>46</v>
      </c>
      <c r="AA159" t="s">
        <v>267</v>
      </c>
      <c r="AB159" t="s">
        <v>225</v>
      </c>
      <c r="AC159" s="7">
        <v>3</v>
      </c>
      <c r="AD159" s="9">
        <v>5</v>
      </c>
      <c r="AE159" s="3">
        <f t="shared" si="10"/>
        <v>1.2438577495416341</v>
      </c>
      <c r="AF159" s="7">
        <v>0.5562700964630003</v>
      </c>
      <c r="AG159" s="7">
        <v>3</v>
      </c>
      <c r="AH159" s="9">
        <v>5</v>
      </c>
      <c r="AI159" s="7">
        <v>1.2438577495416341</v>
      </c>
      <c r="AJ159" s="7">
        <v>0.5562700964630003</v>
      </c>
      <c r="AK159" s="7" t="s">
        <v>230</v>
      </c>
      <c r="AL159" s="7" t="s">
        <v>268</v>
      </c>
      <c r="AM159" s="7" t="s">
        <v>255</v>
      </c>
      <c r="AN159" s="7" t="s">
        <v>45</v>
      </c>
      <c r="AO159" s="7" t="s">
        <v>45</v>
      </c>
      <c r="AP159" t="s">
        <v>45</v>
      </c>
      <c r="AQ159" s="7" t="s">
        <v>233</v>
      </c>
      <c r="AR159" s="7" t="s">
        <v>234</v>
      </c>
      <c r="AS159" s="10" t="s">
        <v>269</v>
      </c>
      <c r="AT159" s="7" t="s">
        <v>270</v>
      </c>
      <c r="AU159">
        <v>8.5500000000000007</v>
      </c>
      <c r="AV159" t="s">
        <v>45</v>
      </c>
      <c r="AW159" t="s">
        <v>45</v>
      </c>
      <c r="AX159" t="s">
        <v>53</v>
      </c>
      <c r="AY159" t="s">
        <v>53</v>
      </c>
      <c r="AZ159" t="s">
        <v>236</v>
      </c>
      <c r="BA159">
        <v>1</v>
      </c>
      <c r="BB159">
        <v>1</v>
      </c>
      <c r="BC159">
        <v>1</v>
      </c>
      <c r="BD159">
        <f t="shared" si="7"/>
        <v>3</v>
      </c>
      <c r="BE159" t="s">
        <v>55</v>
      </c>
      <c r="BF159" t="s">
        <v>271</v>
      </c>
      <c r="BG159" t="s">
        <v>45</v>
      </c>
    </row>
    <row r="160" spans="1:59" customFormat="1" x14ac:dyDescent="0.3">
      <c r="A160" t="s">
        <v>262</v>
      </c>
      <c r="B160">
        <v>2017</v>
      </c>
      <c r="C160">
        <v>19</v>
      </c>
      <c r="D160" t="s">
        <v>273</v>
      </c>
      <c r="E160">
        <v>2011</v>
      </c>
      <c r="F160">
        <v>2015</v>
      </c>
      <c r="G160">
        <f t="shared" si="8"/>
        <v>5</v>
      </c>
      <c r="H160">
        <v>2</v>
      </c>
      <c r="I160" t="s">
        <v>221</v>
      </c>
      <c r="J160" t="s">
        <v>222</v>
      </c>
      <c r="K160" t="s">
        <v>264</v>
      </c>
      <c r="L160">
        <v>44.166666999999997</v>
      </c>
      <c r="M160">
        <v>116.466667</v>
      </c>
      <c r="N160">
        <v>0</v>
      </c>
      <c r="O160" t="s">
        <v>265</v>
      </c>
      <c r="P160" t="s">
        <v>225</v>
      </c>
      <c r="Q160" t="s">
        <v>225</v>
      </c>
      <c r="R160" t="s">
        <v>225</v>
      </c>
      <c r="S160" t="s">
        <v>241</v>
      </c>
      <c r="T160" t="s">
        <v>228</v>
      </c>
      <c r="U160" t="s">
        <v>227</v>
      </c>
      <c r="V160" t="s">
        <v>225</v>
      </c>
      <c r="W160" t="s">
        <v>227</v>
      </c>
      <c r="X160" t="s">
        <v>45</v>
      </c>
      <c r="Y160" s="6">
        <v>25</v>
      </c>
      <c r="Z160" t="s">
        <v>46</v>
      </c>
      <c r="AA160" t="s">
        <v>267</v>
      </c>
      <c r="AB160" t="s">
        <v>225</v>
      </c>
      <c r="AC160" s="7">
        <v>3.4</v>
      </c>
      <c r="AD160" s="9">
        <v>5</v>
      </c>
      <c r="AE160" s="3">
        <f t="shared" si="10"/>
        <v>1.1579504921738208</v>
      </c>
      <c r="AF160" s="7">
        <v>0.51785120301600029</v>
      </c>
      <c r="AG160" s="7">
        <v>3</v>
      </c>
      <c r="AH160" s="9">
        <v>5</v>
      </c>
      <c r="AI160" s="7">
        <v>1.2438577495416341</v>
      </c>
      <c r="AJ160" s="7">
        <v>0.5562700964630003</v>
      </c>
      <c r="AK160" s="7" t="s">
        <v>230</v>
      </c>
      <c r="AL160" s="7" t="s">
        <v>268</v>
      </c>
      <c r="AM160" s="7" t="s">
        <v>255</v>
      </c>
      <c r="AN160" s="7" t="s">
        <v>45</v>
      </c>
      <c r="AO160" s="7" t="s">
        <v>45</v>
      </c>
      <c r="AP160" t="s">
        <v>45</v>
      </c>
      <c r="AQ160" s="7" t="s">
        <v>233</v>
      </c>
      <c r="AR160" s="7" t="s">
        <v>234</v>
      </c>
      <c r="AS160" s="10" t="s">
        <v>269</v>
      </c>
      <c r="AT160" s="7" t="s">
        <v>270</v>
      </c>
      <c r="AU160">
        <v>8.5500000000000007</v>
      </c>
      <c r="AV160" t="s">
        <v>45</v>
      </c>
      <c r="AW160" t="s">
        <v>45</v>
      </c>
      <c r="AX160" t="s">
        <v>53</v>
      </c>
      <c r="AY160" t="s">
        <v>53</v>
      </c>
      <c r="AZ160" t="s">
        <v>236</v>
      </c>
      <c r="BA160">
        <v>1</v>
      </c>
      <c r="BB160">
        <v>1</v>
      </c>
      <c r="BC160">
        <v>1</v>
      </c>
      <c r="BD160">
        <f t="shared" si="7"/>
        <v>3</v>
      </c>
      <c r="BE160" t="s">
        <v>55</v>
      </c>
      <c r="BF160" t="s">
        <v>271</v>
      </c>
      <c r="BG160" t="s">
        <v>45</v>
      </c>
    </row>
    <row r="161" spans="1:59" customFormat="1" x14ac:dyDescent="0.3">
      <c r="A161" t="s">
        <v>262</v>
      </c>
      <c r="B161">
        <v>2017</v>
      </c>
      <c r="C161">
        <v>19</v>
      </c>
      <c r="D161" t="s">
        <v>273</v>
      </c>
      <c r="E161">
        <v>2011</v>
      </c>
      <c r="F161">
        <v>2015</v>
      </c>
      <c r="G161">
        <f t="shared" si="8"/>
        <v>5</v>
      </c>
      <c r="H161">
        <v>2</v>
      </c>
      <c r="I161" t="s">
        <v>221</v>
      </c>
      <c r="J161" t="s">
        <v>222</v>
      </c>
      <c r="K161" t="s">
        <v>264</v>
      </c>
      <c r="L161">
        <v>44.166666999999997</v>
      </c>
      <c r="M161">
        <v>116.466667</v>
      </c>
      <c r="N161">
        <v>0</v>
      </c>
      <c r="O161" t="s">
        <v>265</v>
      </c>
      <c r="P161" t="s">
        <v>225</v>
      </c>
      <c r="Q161" t="s">
        <v>225</v>
      </c>
      <c r="R161" t="s">
        <v>225</v>
      </c>
      <c r="S161" t="s">
        <v>241</v>
      </c>
      <c r="T161" t="s">
        <v>228</v>
      </c>
      <c r="U161" t="s">
        <v>227</v>
      </c>
      <c r="V161" t="s">
        <v>225</v>
      </c>
      <c r="W161" t="s">
        <v>227</v>
      </c>
      <c r="X161" t="s">
        <v>45</v>
      </c>
      <c r="Y161" s="6">
        <v>50</v>
      </c>
      <c r="Z161" t="s">
        <v>46</v>
      </c>
      <c r="AA161" t="s">
        <v>267</v>
      </c>
      <c r="AB161" t="s">
        <v>225</v>
      </c>
      <c r="AC161" s="7">
        <v>3.4</v>
      </c>
      <c r="AD161" s="9">
        <v>5</v>
      </c>
      <c r="AE161" s="3">
        <f t="shared" si="10"/>
        <v>0.54321154659087856</v>
      </c>
      <c r="AF161" s="7">
        <v>0.2429315888679997</v>
      </c>
      <c r="AG161" s="7">
        <v>3</v>
      </c>
      <c r="AH161" s="9">
        <v>5</v>
      </c>
      <c r="AI161" s="7">
        <v>1.2438577495416341</v>
      </c>
      <c r="AJ161" s="7">
        <v>0.5562700964630003</v>
      </c>
      <c r="AK161" s="7" t="s">
        <v>230</v>
      </c>
      <c r="AL161" s="7" t="s">
        <v>268</v>
      </c>
      <c r="AM161" s="7" t="s">
        <v>255</v>
      </c>
      <c r="AN161" s="7" t="s">
        <v>45</v>
      </c>
      <c r="AO161" s="7" t="s">
        <v>45</v>
      </c>
      <c r="AP161" t="s">
        <v>45</v>
      </c>
      <c r="AQ161" s="7" t="s">
        <v>233</v>
      </c>
      <c r="AR161" s="7" t="s">
        <v>234</v>
      </c>
      <c r="AS161" s="10" t="s">
        <v>269</v>
      </c>
      <c r="AT161" s="7" t="s">
        <v>270</v>
      </c>
      <c r="AU161">
        <v>8.52</v>
      </c>
      <c r="AV161" t="s">
        <v>45</v>
      </c>
      <c r="AW161" t="s">
        <v>45</v>
      </c>
      <c r="AX161" t="s">
        <v>53</v>
      </c>
      <c r="AY161" t="s">
        <v>53</v>
      </c>
      <c r="AZ161" t="s">
        <v>236</v>
      </c>
      <c r="BA161">
        <v>1</v>
      </c>
      <c r="BB161">
        <v>1</v>
      </c>
      <c r="BC161">
        <v>1</v>
      </c>
      <c r="BD161">
        <f t="shared" si="7"/>
        <v>3</v>
      </c>
      <c r="BE161" t="s">
        <v>55</v>
      </c>
      <c r="BF161" t="s">
        <v>271</v>
      </c>
      <c r="BG161" t="s">
        <v>45</v>
      </c>
    </row>
    <row r="162" spans="1:59" customFormat="1" x14ac:dyDescent="0.3">
      <c r="A162" t="s">
        <v>262</v>
      </c>
      <c r="B162">
        <v>2017</v>
      </c>
      <c r="C162">
        <v>19</v>
      </c>
      <c r="D162" t="s">
        <v>273</v>
      </c>
      <c r="E162">
        <v>2011</v>
      </c>
      <c r="F162">
        <v>2015</v>
      </c>
      <c r="G162">
        <f t="shared" si="8"/>
        <v>5</v>
      </c>
      <c r="H162">
        <v>2</v>
      </c>
      <c r="I162" t="s">
        <v>221</v>
      </c>
      <c r="J162" t="s">
        <v>222</v>
      </c>
      <c r="K162" t="s">
        <v>264</v>
      </c>
      <c r="L162">
        <v>44.166666999999997</v>
      </c>
      <c r="M162">
        <v>116.466667</v>
      </c>
      <c r="N162">
        <v>0</v>
      </c>
      <c r="O162" t="s">
        <v>265</v>
      </c>
      <c r="P162" t="s">
        <v>225</v>
      </c>
      <c r="Q162" t="s">
        <v>225</v>
      </c>
      <c r="R162" t="s">
        <v>225</v>
      </c>
      <c r="S162" t="s">
        <v>241</v>
      </c>
      <c r="T162" t="s">
        <v>228</v>
      </c>
      <c r="U162" t="s">
        <v>227</v>
      </c>
      <c r="V162" t="s">
        <v>225</v>
      </c>
      <c r="W162" t="s">
        <v>227</v>
      </c>
      <c r="X162" t="s">
        <v>45</v>
      </c>
      <c r="Y162" s="6">
        <v>100</v>
      </c>
      <c r="Z162" t="s">
        <v>46</v>
      </c>
      <c r="AA162" t="s">
        <v>267</v>
      </c>
      <c r="AB162" t="s">
        <v>225</v>
      </c>
      <c r="AC162" s="7">
        <v>2.8</v>
      </c>
      <c r="AD162" s="9">
        <v>5</v>
      </c>
      <c r="AE162" s="3">
        <f t="shared" si="10"/>
        <v>1.2724108591351029</v>
      </c>
      <c r="AF162" s="7">
        <v>0.56903943526699985</v>
      </c>
      <c r="AG162" s="7">
        <v>3</v>
      </c>
      <c r="AH162" s="9">
        <v>5</v>
      </c>
      <c r="AI162" s="7">
        <v>1.2438577495416341</v>
      </c>
      <c r="AJ162" s="7">
        <v>0.5562700964630003</v>
      </c>
      <c r="AK162" s="7" t="s">
        <v>230</v>
      </c>
      <c r="AL162" s="7" t="s">
        <v>268</v>
      </c>
      <c r="AM162" s="7" t="s">
        <v>255</v>
      </c>
      <c r="AN162" s="7" t="s">
        <v>45</v>
      </c>
      <c r="AO162" s="7" t="s">
        <v>45</v>
      </c>
      <c r="AP162" t="s">
        <v>45</v>
      </c>
      <c r="AQ162" s="7" t="s">
        <v>233</v>
      </c>
      <c r="AR162" s="7" t="s">
        <v>234</v>
      </c>
      <c r="AS162" s="10" t="s">
        <v>269</v>
      </c>
      <c r="AT162" s="7" t="s">
        <v>270</v>
      </c>
      <c r="AU162">
        <v>8.42</v>
      </c>
      <c r="AV162" t="s">
        <v>45</v>
      </c>
      <c r="AW162" t="s">
        <v>45</v>
      </c>
      <c r="AX162" t="s">
        <v>53</v>
      </c>
      <c r="AY162" t="s">
        <v>53</v>
      </c>
      <c r="AZ162" t="s">
        <v>236</v>
      </c>
      <c r="BA162">
        <v>1</v>
      </c>
      <c r="BB162">
        <v>1</v>
      </c>
      <c r="BC162">
        <v>1</v>
      </c>
      <c r="BD162">
        <f t="shared" si="7"/>
        <v>3</v>
      </c>
      <c r="BE162" t="s">
        <v>55</v>
      </c>
      <c r="BF162" t="s">
        <v>271</v>
      </c>
      <c r="BG162" t="s">
        <v>45</v>
      </c>
    </row>
    <row r="163" spans="1:59" customFormat="1" x14ac:dyDescent="0.3">
      <c r="A163" t="s">
        <v>262</v>
      </c>
      <c r="B163">
        <v>2017</v>
      </c>
      <c r="C163">
        <v>20</v>
      </c>
      <c r="D163" t="s">
        <v>274</v>
      </c>
      <c r="E163">
        <v>2011</v>
      </c>
      <c r="F163">
        <v>2015</v>
      </c>
      <c r="G163">
        <f t="shared" si="8"/>
        <v>5</v>
      </c>
      <c r="H163">
        <v>2</v>
      </c>
      <c r="I163" t="s">
        <v>221</v>
      </c>
      <c r="J163" t="s">
        <v>222</v>
      </c>
      <c r="K163" t="s">
        <v>264</v>
      </c>
      <c r="L163">
        <v>44.166666999999997</v>
      </c>
      <c r="M163">
        <v>116.466667</v>
      </c>
      <c r="N163">
        <v>0</v>
      </c>
      <c r="O163" t="s">
        <v>265</v>
      </c>
      <c r="P163" t="s">
        <v>225</v>
      </c>
      <c r="Q163" t="s">
        <v>225</v>
      </c>
      <c r="R163" t="s">
        <v>225</v>
      </c>
      <c r="S163" t="s">
        <v>241</v>
      </c>
      <c r="T163" t="s">
        <v>228</v>
      </c>
      <c r="U163" t="s">
        <v>227</v>
      </c>
      <c r="V163" t="s">
        <v>225</v>
      </c>
      <c r="W163" t="s">
        <v>227</v>
      </c>
      <c r="X163" t="s">
        <v>45</v>
      </c>
      <c r="Y163" s="6">
        <v>0</v>
      </c>
      <c r="Z163" t="s">
        <v>46</v>
      </c>
      <c r="AA163" t="s">
        <v>267</v>
      </c>
      <c r="AB163" t="s">
        <v>225</v>
      </c>
      <c r="AC163" s="7">
        <v>2</v>
      </c>
      <c r="AD163" s="9">
        <v>5</v>
      </c>
      <c r="AE163" s="3">
        <f t="shared" si="10"/>
        <v>1.7871519389957262</v>
      </c>
      <c r="AF163" s="7">
        <v>0.79923864434300018</v>
      </c>
      <c r="AG163" s="7">
        <v>2</v>
      </c>
      <c r="AH163" s="9">
        <v>5</v>
      </c>
      <c r="AI163" s="7">
        <v>0.79923864434300018</v>
      </c>
      <c r="AJ163" s="7">
        <v>2</v>
      </c>
      <c r="AK163" s="7" t="s">
        <v>230</v>
      </c>
      <c r="AL163" s="7" t="s">
        <v>268</v>
      </c>
      <c r="AM163" s="7" t="s">
        <v>255</v>
      </c>
      <c r="AN163" s="7" t="s">
        <v>45</v>
      </c>
      <c r="AO163" s="7" t="s">
        <v>45</v>
      </c>
      <c r="AP163" t="s">
        <v>45</v>
      </c>
      <c r="AQ163" s="7" t="s">
        <v>233</v>
      </c>
      <c r="AR163" s="7" t="s">
        <v>234</v>
      </c>
      <c r="AS163" s="10" t="s">
        <v>269</v>
      </c>
      <c r="AT163" s="7" t="s">
        <v>270</v>
      </c>
      <c r="AU163">
        <v>8.5500000000000007</v>
      </c>
      <c r="AV163" t="s">
        <v>45</v>
      </c>
      <c r="AW163" t="s">
        <v>45</v>
      </c>
      <c r="AX163" t="s">
        <v>53</v>
      </c>
      <c r="AY163" t="s">
        <v>53</v>
      </c>
      <c r="AZ163" t="s">
        <v>236</v>
      </c>
      <c r="BA163">
        <v>1</v>
      </c>
      <c r="BB163">
        <v>1</v>
      </c>
      <c r="BC163">
        <v>1</v>
      </c>
      <c r="BD163">
        <f t="shared" si="7"/>
        <v>3</v>
      </c>
      <c r="BE163" t="s">
        <v>55</v>
      </c>
      <c r="BF163" t="s">
        <v>271</v>
      </c>
      <c r="BG163" t="s">
        <v>45</v>
      </c>
    </row>
    <row r="164" spans="1:59" customFormat="1" x14ac:dyDescent="0.3">
      <c r="A164" t="s">
        <v>262</v>
      </c>
      <c r="B164">
        <v>2017</v>
      </c>
      <c r="C164">
        <v>20</v>
      </c>
      <c r="D164" t="s">
        <v>274</v>
      </c>
      <c r="E164">
        <v>2011</v>
      </c>
      <c r="F164">
        <v>2015</v>
      </c>
      <c r="G164">
        <f t="shared" si="8"/>
        <v>5</v>
      </c>
      <c r="H164">
        <v>2</v>
      </c>
      <c r="I164" t="s">
        <v>221</v>
      </c>
      <c r="J164" t="s">
        <v>222</v>
      </c>
      <c r="K164" t="s">
        <v>264</v>
      </c>
      <c r="L164">
        <v>44.166666999999997</v>
      </c>
      <c r="M164">
        <v>116.466667</v>
      </c>
      <c r="N164">
        <v>0</v>
      </c>
      <c r="O164" t="s">
        <v>265</v>
      </c>
      <c r="P164" t="s">
        <v>225</v>
      </c>
      <c r="Q164" t="s">
        <v>225</v>
      </c>
      <c r="R164" t="s">
        <v>225</v>
      </c>
      <c r="S164" t="s">
        <v>241</v>
      </c>
      <c r="T164" t="s">
        <v>228</v>
      </c>
      <c r="U164" t="s">
        <v>227</v>
      </c>
      <c r="V164" t="s">
        <v>225</v>
      </c>
      <c r="W164" t="s">
        <v>227</v>
      </c>
      <c r="X164" t="s">
        <v>45</v>
      </c>
      <c r="Y164" s="6">
        <v>25</v>
      </c>
      <c r="Z164" t="s">
        <v>46</v>
      </c>
      <c r="AA164" t="s">
        <v>267</v>
      </c>
      <c r="AB164" t="s">
        <v>225</v>
      </c>
      <c r="AC164" s="7">
        <v>2</v>
      </c>
      <c r="AD164" s="9">
        <v>5</v>
      </c>
      <c r="AE164" s="3">
        <f t="shared" si="10"/>
        <v>0.98650787032712584</v>
      </c>
      <c r="AF164" s="7">
        <v>0.44117973167800018</v>
      </c>
      <c r="AG164" s="7">
        <v>2</v>
      </c>
      <c r="AH164" s="9">
        <v>5</v>
      </c>
      <c r="AI164" s="7">
        <v>0.79923864434300018</v>
      </c>
      <c r="AJ164" s="7">
        <v>2</v>
      </c>
      <c r="AK164" s="7" t="s">
        <v>230</v>
      </c>
      <c r="AL164" s="7" t="s">
        <v>268</v>
      </c>
      <c r="AM164" s="7" t="s">
        <v>255</v>
      </c>
      <c r="AN164" s="7" t="s">
        <v>45</v>
      </c>
      <c r="AO164" s="7" t="s">
        <v>45</v>
      </c>
      <c r="AP164" t="s">
        <v>45</v>
      </c>
      <c r="AQ164" s="7" t="s">
        <v>233</v>
      </c>
      <c r="AR164" s="7" t="s">
        <v>234</v>
      </c>
      <c r="AS164" s="10" t="s">
        <v>269</v>
      </c>
      <c r="AT164" s="7" t="s">
        <v>270</v>
      </c>
      <c r="AU164">
        <v>8.5500000000000007</v>
      </c>
      <c r="AV164" t="s">
        <v>45</v>
      </c>
      <c r="AW164" t="s">
        <v>45</v>
      </c>
      <c r="AX164" t="s">
        <v>53</v>
      </c>
      <c r="AY164" t="s">
        <v>53</v>
      </c>
      <c r="AZ164" t="s">
        <v>236</v>
      </c>
      <c r="BA164">
        <v>1</v>
      </c>
      <c r="BB164">
        <v>1</v>
      </c>
      <c r="BC164">
        <v>1</v>
      </c>
      <c r="BD164">
        <f t="shared" si="7"/>
        <v>3</v>
      </c>
      <c r="BE164" t="s">
        <v>55</v>
      </c>
      <c r="BF164" t="s">
        <v>271</v>
      </c>
      <c r="BG164" t="s">
        <v>45</v>
      </c>
    </row>
    <row r="165" spans="1:59" customFormat="1" x14ac:dyDescent="0.3">
      <c r="A165" t="s">
        <v>262</v>
      </c>
      <c r="B165">
        <v>2017</v>
      </c>
      <c r="C165">
        <v>20</v>
      </c>
      <c r="D165" t="s">
        <v>274</v>
      </c>
      <c r="E165">
        <v>2011</v>
      </c>
      <c r="F165">
        <v>2015</v>
      </c>
      <c r="G165">
        <f t="shared" si="8"/>
        <v>5</v>
      </c>
      <c r="H165">
        <v>2</v>
      </c>
      <c r="I165" t="s">
        <v>221</v>
      </c>
      <c r="J165" t="s">
        <v>222</v>
      </c>
      <c r="K165" t="s">
        <v>264</v>
      </c>
      <c r="L165">
        <v>44.166666999999997</v>
      </c>
      <c r="M165">
        <v>116.466667</v>
      </c>
      <c r="N165">
        <v>0</v>
      </c>
      <c r="O165" t="s">
        <v>265</v>
      </c>
      <c r="P165" t="s">
        <v>225</v>
      </c>
      <c r="Q165" t="s">
        <v>225</v>
      </c>
      <c r="R165" t="s">
        <v>225</v>
      </c>
      <c r="S165" t="s">
        <v>241</v>
      </c>
      <c r="T165" t="s">
        <v>228</v>
      </c>
      <c r="U165" t="s">
        <v>227</v>
      </c>
      <c r="V165" t="s">
        <v>225</v>
      </c>
      <c r="W165" t="s">
        <v>227</v>
      </c>
      <c r="X165" t="s">
        <v>45</v>
      </c>
      <c r="Y165" s="6">
        <v>50</v>
      </c>
      <c r="Z165" t="s">
        <v>46</v>
      </c>
      <c r="AA165" t="s">
        <v>267</v>
      </c>
      <c r="AB165" t="s">
        <v>225</v>
      </c>
      <c r="AC165" s="7">
        <v>1.4</v>
      </c>
      <c r="AD165" s="9">
        <v>5</v>
      </c>
      <c r="AE165" s="3">
        <f t="shared" si="10"/>
        <v>0.84349439377460866</v>
      </c>
      <c r="AF165" s="7">
        <v>0.37722216062400005</v>
      </c>
      <c r="AG165" s="7">
        <v>2</v>
      </c>
      <c r="AH165" s="9">
        <v>5</v>
      </c>
      <c r="AI165" s="7">
        <v>0.79923864434300018</v>
      </c>
      <c r="AJ165" s="7">
        <v>2</v>
      </c>
      <c r="AK165" s="7" t="s">
        <v>230</v>
      </c>
      <c r="AL165" s="7" t="s">
        <v>268</v>
      </c>
      <c r="AM165" s="7" t="s">
        <v>255</v>
      </c>
      <c r="AN165" s="7" t="s">
        <v>45</v>
      </c>
      <c r="AO165" s="7" t="s">
        <v>45</v>
      </c>
      <c r="AP165" t="s">
        <v>45</v>
      </c>
      <c r="AQ165" s="7" t="s">
        <v>233</v>
      </c>
      <c r="AR165" s="7" t="s">
        <v>234</v>
      </c>
      <c r="AS165" s="10" t="s">
        <v>269</v>
      </c>
      <c r="AT165" s="7" t="s">
        <v>270</v>
      </c>
      <c r="AU165">
        <v>8.52</v>
      </c>
      <c r="AV165" t="s">
        <v>45</v>
      </c>
      <c r="AW165" t="s">
        <v>45</v>
      </c>
      <c r="AX165" t="s">
        <v>53</v>
      </c>
      <c r="AY165" t="s">
        <v>53</v>
      </c>
      <c r="AZ165" t="s">
        <v>236</v>
      </c>
      <c r="BA165">
        <v>1</v>
      </c>
      <c r="BB165">
        <v>1</v>
      </c>
      <c r="BC165">
        <v>1</v>
      </c>
      <c r="BD165">
        <f t="shared" si="7"/>
        <v>3</v>
      </c>
      <c r="BE165" t="s">
        <v>55</v>
      </c>
      <c r="BF165" t="s">
        <v>271</v>
      </c>
      <c r="BG165" t="s">
        <v>45</v>
      </c>
    </row>
    <row r="166" spans="1:59" customFormat="1" x14ac:dyDescent="0.3">
      <c r="A166" t="s">
        <v>262</v>
      </c>
      <c r="B166">
        <v>2017</v>
      </c>
      <c r="C166">
        <v>20</v>
      </c>
      <c r="D166" t="s">
        <v>274</v>
      </c>
      <c r="E166">
        <v>2011</v>
      </c>
      <c r="F166">
        <v>2015</v>
      </c>
      <c r="G166">
        <f t="shared" si="8"/>
        <v>5</v>
      </c>
      <c r="H166">
        <v>2</v>
      </c>
      <c r="I166" t="s">
        <v>221</v>
      </c>
      <c r="J166" t="s">
        <v>222</v>
      </c>
      <c r="K166" t="s">
        <v>264</v>
      </c>
      <c r="L166">
        <v>44.166666999999997</v>
      </c>
      <c r="M166">
        <v>116.466667</v>
      </c>
      <c r="N166">
        <v>0</v>
      </c>
      <c r="O166" t="s">
        <v>265</v>
      </c>
      <c r="P166" t="s">
        <v>225</v>
      </c>
      <c r="Q166" t="s">
        <v>225</v>
      </c>
      <c r="R166" t="s">
        <v>225</v>
      </c>
      <c r="S166" t="s">
        <v>241</v>
      </c>
      <c r="T166" t="s">
        <v>228</v>
      </c>
      <c r="U166" t="s">
        <v>227</v>
      </c>
      <c r="V166" t="s">
        <v>225</v>
      </c>
      <c r="W166" t="s">
        <v>227</v>
      </c>
      <c r="X166" t="s">
        <v>45</v>
      </c>
      <c r="Y166" s="6">
        <v>100</v>
      </c>
      <c r="Z166" t="s">
        <v>46</v>
      </c>
      <c r="AA166" t="s">
        <v>267</v>
      </c>
      <c r="AB166" t="s">
        <v>225</v>
      </c>
      <c r="AC166" s="7">
        <v>1</v>
      </c>
      <c r="AD166" s="9">
        <v>5</v>
      </c>
      <c r="AE166" s="3">
        <f t="shared" si="10"/>
        <v>0.95783079643883595</v>
      </c>
      <c r="AF166" s="7">
        <v>0.42835495435600013</v>
      </c>
      <c r="AG166" s="7">
        <v>2</v>
      </c>
      <c r="AH166" s="9">
        <v>5</v>
      </c>
      <c r="AI166" s="7">
        <v>0.79923864434300018</v>
      </c>
      <c r="AJ166" s="7">
        <v>2</v>
      </c>
      <c r="AK166" s="7" t="s">
        <v>230</v>
      </c>
      <c r="AL166" s="7" t="s">
        <v>268</v>
      </c>
      <c r="AM166" s="7" t="s">
        <v>255</v>
      </c>
      <c r="AN166" s="7" t="s">
        <v>45</v>
      </c>
      <c r="AO166" s="7" t="s">
        <v>45</v>
      </c>
      <c r="AP166" t="s">
        <v>45</v>
      </c>
      <c r="AQ166" s="7" t="s">
        <v>233</v>
      </c>
      <c r="AR166" s="7" t="s">
        <v>234</v>
      </c>
      <c r="AS166" s="10" t="s">
        <v>269</v>
      </c>
      <c r="AT166" s="7" t="s">
        <v>270</v>
      </c>
      <c r="AU166">
        <v>8.42</v>
      </c>
      <c r="AV166" t="s">
        <v>45</v>
      </c>
      <c r="AW166" t="s">
        <v>45</v>
      </c>
      <c r="AX166" t="s">
        <v>53</v>
      </c>
      <c r="AY166" t="s">
        <v>53</v>
      </c>
      <c r="AZ166" t="s">
        <v>236</v>
      </c>
      <c r="BA166">
        <v>1</v>
      </c>
      <c r="BB166">
        <v>1</v>
      </c>
      <c r="BC166">
        <v>1</v>
      </c>
      <c r="BD166">
        <f t="shared" si="7"/>
        <v>3</v>
      </c>
      <c r="BE166" t="s">
        <v>55</v>
      </c>
      <c r="BF166" t="s">
        <v>271</v>
      </c>
      <c r="BG166" t="s">
        <v>45</v>
      </c>
    </row>
    <row r="167" spans="1:59" customFormat="1" x14ac:dyDescent="0.3">
      <c r="A167" t="s">
        <v>262</v>
      </c>
      <c r="B167">
        <v>2017</v>
      </c>
      <c r="C167">
        <v>19</v>
      </c>
      <c r="D167" t="s">
        <v>275</v>
      </c>
      <c r="E167">
        <v>2011</v>
      </c>
      <c r="F167">
        <v>2015</v>
      </c>
      <c r="G167">
        <f t="shared" si="8"/>
        <v>5</v>
      </c>
      <c r="H167">
        <v>2</v>
      </c>
      <c r="I167" t="s">
        <v>221</v>
      </c>
      <c r="J167" t="s">
        <v>222</v>
      </c>
      <c r="K167" t="s">
        <v>264</v>
      </c>
      <c r="L167">
        <v>44.166666999999997</v>
      </c>
      <c r="M167">
        <v>116.466667</v>
      </c>
      <c r="N167">
        <v>0</v>
      </c>
      <c r="O167" t="s">
        <v>265</v>
      </c>
      <c r="P167" t="s">
        <v>225</v>
      </c>
      <c r="Q167" t="s">
        <v>225</v>
      </c>
      <c r="R167" t="s">
        <v>225</v>
      </c>
      <c r="S167" t="s">
        <v>226</v>
      </c>
      <c r="T167" t="s">
        <v>228</v>
      </c>
      <c r="U167" t="s">
        <v>227</v>
      </c>
      <c r="V167" t="s">
        <v>225</v>
      </c>
      <c r="W167" t="s">
        <v>227</v>
      </c>
      <c r="X167" t="s">
        <v>45</v>
      </c>
      <c r="Y167" s="6">
        <v>0</v>
      </c>
      <c r="Z167" t="s">
        <v>46</v>
      </c>
      <c r="AA167" t="s">
        <v>267</v>
      </c>
      <c r="AB167" t="s">
        <v>225</v>
      </c>
      <c r="AC167" s="7">
        <v>1</v>
      </c>
      <c r="AD167" s="9">
        <v>5</v>
      </c>
      <c r="AE167" s="3">
        <f t="shared" si="10"/>
        <v>0.998540408998013</v>
      </c>
      <c r="AF167" s="7">
        <v>0.44656084655999995</v>
      </c>
      <c r="AG167" s="7">
        <v>1</v>
      </c>
      <c r="AH167" s="9">
        <v>5</v>
      </c>
      <c r="AI167" s="3">
        <v>0.998540408998013</v>
      </c>
      <c r="AJ167" s="7">
        <v>0.44656084655999995</v>
      </c>
      <c r="AK167" s="7" t="s">
        <v>230</v>
      </c>
      <c r="AL167" s="7" t="s">
        <v>268</v>
      </c>
      <c r="AM167" s="7" t="s">
        <v>255</v>
      </c>
      <c r="AN167" s="7" t="s">
        <v>45</v>
      </c>
      <c r="AO167" s="7" t="s">
        <v>45</v>
      </c>
      <c r="AP167" t="s">
        <v>45</v>
      </c>
      <c r="AQ167" s="7" t="s">
        <v>233</v>
      </c>
      <c r="AR167" s="7" t="s">
        <v>234</v>
      </c>
      <c r="AS167" s="10" t="s">
        <v>269</v>
      </c>
      <c r="AT167" s="7" t="s">
        <v>270</v>
      </c>
      <c r="AU167">
        <v>8.5500000000000007</v>
      </c>
      <c r="AV167" t="s">
        <v>45</v>
      </c>
      <c r="AW167" t="s">
        <v>45</v>
      </c>
      <c r="AX167" t="s">
        <v>53</v>
      </c>
      <c r="AY167" t="s">
        <v>53</v>
      </c>
      <c r="AZ167" t="s">
        <v>236</v>
      </c>
      <c r="BA167">
        <v>1</v>
      </c>
      <c r="BB167">
        <v>1</v>
      </c>
      <c r="BC167">
        <v>1</v>
      </c>
      <c r="BD167">
        <f t="shared" si="7"/>
        <v>3</v>
      </c>
      <c r="BE167" t="s">
        <v>55</v>
      </c>
      <c r="BF167" t="s">
        <v>271</v>
      </c>
      <c r="BG167" t="s">
        <v>45</v>
      </c>
    </row>
    <row r="168" spans="1:59" customFormat="1" x14ac:dyDescent="0.3">
      <c r="A168" t="s">
        <v>262</v>
      </c>
      <c r="B168">
        <v>2017</v>
      </c>
      <c r="C168">
        <v>19</v>
      </c>
      <c r="D168" t="s">
        <v>275</v>
      </c>
      <c r="E168">
        <v>2011</v>
      </c>
      <c r="F168">
        <v>2015</v>
      </c>
      <c r="G168">
        <f t="shared" si="8"/>
        <v>5</v>
      </c>
      <c r="H168">
        <v>2</v>
      </c>
      <c r="I168" t="s">
        <v>221</v>
      </c>
      <c r="J168" t="s">
        <v>222</v>
      </c>
      <c r="K168" t="s">
        <v>264</v>
      </c>
      <c r="L168">
        <v>44.166666999999997</v>
      </c>
      <c r="M168">
        <v>116.466667</v>
      </c>
      <c r="N168">
        <v>0</v>
      </c>
      <c r="O168" t="s">
        <v>265</v>
      </c>
      <c r="P168" t="s">
        <v>225</v>
      </c>
      <c r="Q168" t="s">
        <v>225</v>
      </c>
      <c r="R168" t="s">
        <v>225</v>
      </c>
      <c r="S168" t="s">
        <v>226</v>
      </c>
      <c r="T168" t="s">
        <v>228</v>
      </c>
      <c r="U168" t="s">
        <v>227</v>
      </c>
      <c r="V168" t="s">
        <v>225</v>
      </c>
      <c r="W168" t="s">
        <v>227</v>
      </c>
      <c r="X168" t="s">
        <v>45</v>
      </c>
      <c r="Y168" s="6">
        <v>25</v>
      </c>
      <c r="Z168" t="s">
        <v>46</v>
      </c>
      <c r="AA168" t="s">
        <v>267</v>
      </c>
      <c r="AB168" t="s">
        <v>225</v>
      </c>
      <c r="AC168" s="7">
        <v>0.8</v>
      </c>
      <c r="AD168" s="9">
        <v>5</v>
      </c>
      <c r="AE168" s="3">
        <f t="shared" si="10"/>
        <v>1.0979212080005876</v>
      </c>
      <c r="AF168" s="7">
        <v>0.49100529100559998</v>
      </c>
      <c r="AG168" s="7">
        <v>1</v>
      </c>
      <c r="AH168" s="9">
        <v>5</v>
      </c>
      <c r="AI168" s="3">
        <v>0.998540408998013</v>
      </c>
      <c r="AJ168" s="7">
        <v>0.44656084655999995</v>
      </c>
      <c r="AK168" s="7" t="s">
        <v>230</v>
      </c>
      <c r="AL168" s="7" t="s">
        <v>268</v>
      </c>
      <c r="AM168" s="7" t="s">
        <v>255</v>
      </c>
      <c r="AN168" s="7" t="s">
        <v>45</v>
      </c>
      <c r="AO168" s="7" t="s">
        <v>45</v>
      </c>
      <c r="AP168" t="s">
        <v>45</v>
      </c>
      <c r="AQ168" s="7" t="s">
        <v>233</v>
      </c>
      <c r="AR168" s="7" t="s">
        <v>234</v>
      </c>
      <c r="AS168" s="10" t="s">
        <v>269</v>
      </c>
      <c r="AT168" s="7" t="s">
        <v>270</v>
      </c>
      <c r="AU168">
        <v>8.5500000000000007</v>
      </c>
      <c r="AV168" t="s">
        <v>45</v>
      </c>
      <c r="AW168" t="s">
        <v>45</v>
      </c>
      <c r="AX168" t="s">
        <v>53</v>
      </c>
      <c r="AY168" t="s">
        <v>53</v>
      </c>
      <c r="AZ168" t="s">
        <v>236</v>
      </c>
      <c r="BA168">
        <v>1</v>
      </c>
      <c r="BB168">
        <v>1</v>
      </c>
      <c r="BC168">
        <v>1</v>
      </c>
      <c r="BD168">
        <f t="shared" si="7"/>
        <v>3</v>
      </c>
      <c r="BE168" t="s">
        <v>55</v>
      </c>
      <c r="BF168" t="s">
        <v>271</v>
      </c>
      <c r="BG168" t="s">
        <v>45</v>
      </c>
    </row>
    <row r="169" spans="1:59" customFormat="1" x14ac:dyDescent="0.3">
      <c r="A169" t="s">
        <v>262</v>
      </c>
      <c r="B169">
        <v>2017</v>
      </c>
      <c r="C169">
        <v>19</v>
      </c>
      <c r="D169" t="s">
        <v>275</v>
      </c>
      <c r="E169">
        <v>2011</v>
      </c>
      <c r="F169">
        <v>2015</v>
      </c>
      <c r="G169">
        <f t="shared" ref="G169:G195" si="11">F169-E169+1</f>
        <v>5</v>
      </c>
      <c r="H169">
        <v>2</v>
      </c>
      <c r="I169" t="s">
        <v>221</v>
      </c>
      <c r="J169" t="s">
        <v>222</v>
      </c>
      <c r="K169" t="s">
        <v>264</v>
      </c>
      <c r="L169">
        <v>44.166666999999997</v>
      </c>
      <c r="M169">
        <v>116.466667</v>
      </c>
      <c r="N169">
        <v>0</v>
      </c>
      <c r="O169" t="s">
        <v>265</v>
      </c>
      <c r="P169" t="s">
        <v>225</v>
      </c>
      <c r="Q169" t="s">
        <v>225</v>
      </c>
      <c r="R169" t="s">
        <v>225</v>
      </c>
      <c r="S169" t="s">
        <v>226</v>
      </c>
      <c r="T169" t="s">
        <v>228</v>
      </c>
      <c r="U169" t="s">
        <v>227</v>
      </c>
      <c r="V169" t="s">
        <v>225</v>
      </c>
      <c r="W169" t="s">
        <v>227</v>
      </c>
      <c r="X169" t="s">
        <v>45</v>
      </c>
      <c r="Y169" s="6">
        <v>50</v>
      </c>
      <c r="Z169" t="s">
        <v>46</v>
      </c>
      <c r="AA169" t="s">
        <v>267</v>
      </c>
      <c r="AB169" t="s">
        <v>225</v>
      </c>
      <c r="AC169" s="7">
        <v>1</v>
      </c>
      <c r="AD169" s="9">
        <v>5</v>
      </c>
      <c r="AE169" s="3">
        <f t="shared" si="10"/>
        <v>0.70986285000145954</v>
      </c>
      <c r="AF169" s="7">
        <v>0.31746031746100001</v>
      </c>
      <c r="AG169" s="7">
        <v>1</v>
      </c>
      <c r="AH169" s="9">
        <v>5</v>
      </c>
      <c r="AI169" s="3">
        <v>0.998540408998013</v>
      </c>
      <c r="AJ169" s="7">
        <v>0.44656084655999995</v>
      </c>
      <c r="AK169" s="7" t="s">
        <v>230</v>
      </c>
      <c r="AL169" s="7" t="s">
        <v>268</v>
      </c>
      <c r="AM169" s="7" t="s">
        <v>255</v>
      </c>
      <c r="AN169" s="7" t="s">
        <v>45</v>
      </c>
      <c r="AO169" s="7" t="s">
        <v>45</v>
      </c>
      <c r="AP169" t="s">
        <v>45</v>
      </c>
      <c r="AQ169" s="7" t="s">
        <v>233</v>
      </c>
      <c r="AR169" s="7" t="s">
        <v>234</v>
      </c>
      <c r="AS169" s="10" t="s">
        <v>269</v>
      </c>
      <c r="AT169" s="7" t="s">
        <v>270</v>
      </c>
      <c r="AU169">
        <v>8.52</v>
      </c>
      <c r="AV169" t="s">
        <v>45</v>
      </c>
      <c r="AW169" t="s">
        <v>45</v>
      </c>
      <c r="AX169" t="s">
        <v>53</v>
      </c>
      <c r="AY169" t="s">
        <v>53</v>
      </c>
      <c r="AZ169" t="s">
        <v>236</v>
      </c>
      <c r="BA169">
        <v>1</v>
      </c>
      <c r="BB169">
        <v>1</v>
      </c>
      <c r="BC169">
        <v>1</v>
      </c>
      <c r="BD169">
        <f t="shared" si="7"/>
        <v>3</v>
      </c>
      <c r="BE169" t="s">
        <v>55</v>
      </c>
      <c r="BF169" t="s">
        <v>271</v>
      </c>
      <c r="BG169" t="s">
        <v>45</v>
      </c>
    </row>
    <row r="170" spans="1:59" customFormat="1" x14ac:dyDescent="0.3">
      <c r="A170" t="s">
        <v>262</v>
      </c>
      <c r="B170">
        <v>2017</v>
      </c>
      <c r="C170">
        <v>19</v>
      </c>
      <c r="D170" t="s">
        <v>275</v>
      </c>
      <c r="E170">
        <v>2011</v>
      </c>
      <c r="F170">
        <v>2015</v>
      </c>
      <c r="G170">
        <f t="shared" si="11"/>
        <v>5</v>
      </c>
      <c r="H170">
        <v>2</v>
      </c>
      <c r="I170" t="s">
        <v>221</v>
      </c>
      <c r="J170" t="s">
        <v>222</v>
      </c>
      <c r="K170" t="s">
        <v>264</v>
      </c>
      <c r="L170">
        <v>44.166666999999997</v>
      </c>
      <c r="M170">
        <v>116.466667</v>
      </c>
      <c r="N170">
        <v>0</v>
      </c>
      <c r="O170" t="s">
        <v>265</v>
      </c>
      <c r="P170" t="s">
        <v>225</v>
      </c>
      <c r="Q170" t="s">
        <v>225</v>
      </c>
      <c r="R170" t="s">
        <v>225</v>
      </c>
      <c r="S170" t="s">
        <v>226</v>
      </c>
      <c r="T170" t="s">
        <v>228</v>
      </c>
      <c r="U170" t="s">
        <v>227</v>
      </c>
      <c r="V170" t="s">
        <v>225</v>
      </c>
      <c r="W170" t="s">
        <v>227</v>
      </c>
      <c r="X170" t="s">
        <v>45</v>
      </c>
      <c r="Y170" s="6">
        <v>100</v>
      </c>
      <c r="Z170" t="s">
        <v>46</v>
      </c>
      <c r="AA170" t="s">
        <v>267</v>
      </c>
      <c r="AB170" t="s">
        <v>225</v>
      </c>
      <c r="AC170" s="7">
        <v>0.8</v>
      </c>
      <c r="AD170" s="9">
        <v>5</v>
      </c>
      <c r="AE170" s="3">
        <f t="shared" si="10"/>
        <v>0.44011496700085995</v>
      </c>
      <c r="AF170" s="7">
        <v>0.19682539682579991</v>
      </c>
      <c r="AG170" s="7">
        <v>1</v>
      </c>
      <c r="AH170" s="9">
        <v>5</v>
      </c>
      <c r="AI170" s="3">
        <v>0.998540408998013</v>
      </c>
      <c r="AJ170" s="7">
        <v>0.44656084655999995</v>
      </c>
      <c r="AK170" s="7" t="s">
        <v>230</v>
      </c>
      <c r="AL170" s="7" t="s">
        <v>268</v>
      </c>
      <c r="AM170" s="7" t="s">
        <v>255</v>
      </c>
      <c r="AN170" s="7" t="s">
        <v>45</v>
      </c>
      <c r="AO170" s="7" t="s">
        <v>45</v>
      </c>
      <c r="AP170" t="s">
        <v>45</v>
      </c>
      <c r="AQ170" s="7" t="s">
        <v>233</v>
      </c>
      <c r="AR170" s="7" t="s">
        <v>234</v>
      </c>
      <c r="AS170" s="10" t="s">
        <v>269</v>
      </c>
      <c r="AT170" s="7" t="s">
        <v>270</v>
      </c>
      <c r="AU170">
        <v>8.42</v>
      </c>
      <c r="AV170" t="s">
        <v>45</v>
      </c>
      <c r="AW170" t="s">
        <v>45</v>
      </c>
      <c r="AX170" t="s">
        <v>53</v>
      </c>
      <c r="AY170" t="s">
        <v>53</v>
      </c>
      <c r="AZ170" t="s">
        <v>236</v>
      </c>
      <c r="BA170">
        <v>1</v>
      </c>
      <c r="BB170">
        <v>1</v>
      </c>
      <c r="BC170">
        <v>1</v>
      </c>
      <c r="BD170">
        <f t="shared" si="7"/>
        <v>3</v>
      </c>
      <c r="BE170" t="s">
        <v>55</v>
      </c>
      <c r="BF170" t="s">
        <v>271</v>
      </c>
      <c r="BG170" t="s">
        <v>45</v>
      </c>
    </row>
    <row r="171" spans="1:59" customFormat="1" x14ac:dyDescent="0.3">
      <c r="A171" t="s">
        <v>262</v>
      </c>
      <c r="B171">
        <v>2017</v>
      </c>
      <c r="C171">
        <v>20</v>
      </c>
      <c r="D171" t="s">
        <v>276</v>
      </c>
      <c r="E171">
        <v>2011</v>
      </c>
      <c r="F171">
        <v>2015</v>
      </c>
      <c r="G171">
        <f t="shared" si="11"/>
        <v>5</v>
      </c>
      <c r="H171">
        <v>2</v>
      </c>
      <c r="I171" t="s">
        <v>221</v>
      </c>
      <c r="J171" t="s">
        <v>222</v>
      </c>
      <c r="K171" t="s">
        <v>264</v>
      </c>
      <c r="L171">
        <v>44.166666999999997</v>
      </c>
      <c r="M171">
        <v>116.466667</v>
      </c>
      <c r="N171">
        <v>0</v>
      </c>
      <c r="O171" t="s">
        <v>265</v>
      </c>
      <c r="P171" t="s">
        <v>225</v>
      </c>
      <c r="Q171" t="s">
        <v>225</v>
      </c>
      <c r="R171" t="s">
        <v>225</v>
      </c>
      <c r="S171" t="s">
        <v>226</v>
      </c>
      <c r="T171" t="s">
        <v>228</v>
      </c>
      <c r="U171" t="s">
        <v>227</v>
      </c>
      <c r="V171" t="s">
        <v>225</v>
      </c>
      <c r="W171" t="s">
        <v>227</v>
      </c>
      <c r="X171" t="s">
        <v>45</v>
      </c>
      <c r="Y171" s="6">
        <v>0</v>
      </c>
      <c r="Z171" t="s">
        <v>46</v>
      </c>
      <c r="AA171" t="s">
        <v>267</v>
      </c>
      <c r="AB171" t="s">
        <v>225</v>
      </c>
      <c r="AC171" s="7">
        <v>0.8</v>
      </c>
      <c r="AD171" s="9">
        <v>5</v>
      </c>
      <c r="AE171" s="3">
        <f t="shared" si="10"/>
        <v>0.85656783900040467</v>
      </c>
      <c r="AF171" s="7">
        <v>0.38306878306900005</v>
      </c>
      <c r="AG171" s="7">
        <v>0.8</v>
      </c>
      <c r="AH171" s="9">
        <v>5</v>
      </c>
      <c r="AI171" s="7">
        <v>0.85656783900040467</v>
      </c>
      <c r="AJ171" s="7">
        <v>0.38306878306900005</v>
      </c>
      <c r="AK171" s="7" t="s">
        <v>230</v>
      </c>
      <c r="AL171" s="7" t="s">
        <v>268</v>
      </c>
      <c r="AM171" s="7" t="s">
        <v>255</v>
      </c>
      <c r="AN171" s="7" t="s">
        <v>45</v>
      </c>
      <c r="AO171" s="7" t="s">
        <v>45</v>
      </c>
      <c r="AP171" t="s">
        <v>45</v>
      </c>
      <c r="AQ171" s="7" t="s">
        <v>233</v>
      </c>
      <c r="AR171" s="7" t="s">
        <v>234</v>
      </c>
      <c r="AS171" s="10" t="s">
        <v>269</v>
      </c>
      <c r="AT171" s="7" t="s">
        <v>270</v>
      </c>
      <c r="AU171">
        <v>8.5500000000000007</v>
      </c>
      <c r="AV171" t="s">
        <v>45</v>
      </c>
      <c r="AW171" t="s">
        <v>45</v>
      </c>
      <c r="AX171" t="s">
        <v>53</v>
      </c>
      <c r="AY171" t="s">
        <v>53</v>
      </c>
      <c r="AZ171" t="s">
        <v>236</v>
      </c>
      <c r="BA171">
        <v>1</v>
      </c>
      <c r="BB171">
        <v>1</v>
      </c>
      <c r="BC171">
        <v>1</v>
      </c>
      <c r="BD171">
        <f t="shared" si="7"/>
        <v>3</v>
      </c>
      <c r="BE171" t="s">
        <v>55</v>
      </c>
      <c r="BF171" t="s">
        <v>271</v>
      </c>
      <c r="BG171" t="s">
        <v>45</v>
      </c>
    </row>
    <row r="172" spans="1:59" customFormat="1" x14ac:dyDescent="0.3">
      <c r="A172" t="s">
        <v>262</v>
      </c>
      <c r="B172">
        <v>2017</v>
      </c>
      <c r="C172">
        <v>20</v>
      </c>
      <c r="D172" t="s">
        <v>276</v>
      </c>
      <c r="E172">
        <v>2011</v>
      </c>
      <c r="F172">
        <v>2015</v>
      </c>
      <c r="G172">
        <f t="shared" si="11"/>
        <v>5</v>
      </c>
      <c r="H172">
        <v>2</v>
      </c>
      <c r="I172" t="s">
        <v>221</v>
      </c>
      <c r="J172" t="s">
        <v>222</v>
      </c>
      <c r="K172" t="s">
        <v>264</v>
      </c>
      <c r="L172">
        <v>44.166666999999997</v>
      </c>
      <c r="M172">
        <v>116.466667</v>
      </c>
      <c r="N172">
        <v>0</v>
      </c>
      <c r="O172" t="s">
        <v>265</v>
      </c>
      <c r="P172" t="s">
        <v>225</v>
      </c>
      <c r="Q172" t="s">
        <v>225</v>
      </c>
      <c r="R172" t="s">
        <v>225</v>
      </c>
      <c r="S172" t="s">
        <v>226</v>
      </c>
      <c r="T172" t="s">
        <v>228</v>
      </c>
      <c r="U172" t="s">
        <v>227</v>
      </c>
      <c r="V172" t="s">
        <v>225</v>
      </c>
      <c r="W172" t="s">
        <v>227</v>
      </c>
      <c r="X172" t="s">
        <v>45</v>
      </c>
      <c r="Y172" s="6">
        <v>25</v>
      </c>
      <c r="Z172" t="s">
        <v>46</v>
      </c>
      <c r="AA172" t="s">
        <v>267</v>
      </c>
      <c r="AB172" t="s">
        <v>225</v>
      </c>
      <c r="AC172" s="7">
        <v>0.8</v>
      </c>
      <c r="AD172" s="9">
        <v>5</v>
      </c>
      <c r="AE172" s="3">
        <f t="shared" si="10"/>
        <v>0.85656783899906286</v>
      </c>
      <c r="AF172" s="7">
        <v>0.38306878306839998</v>
      </c>
      <c r="AG172" s="7">
        <v>0.8</v>
      </c>
      <c r="AH172" s="9">
        <v>5</v>
      </c>
      <c r="AI172" s="7">
        <v>0.85656783900040467</v>
      </c>
      <c r="AJ172" s="7">
        <v>0.38306878306900005</v>
      </c>
      <c r="AK172" s="7" t="s">
        <v>230</v>
      </c>
      <c r="AL172" s="7" t="s">
        <v>268</v>
      </c>
      <c r="AM172" s="7" t="s">
        <v>255</v>
      </c>
      <c r="AN172" s="7" t="s">
        <v>45</v>
      </c>
      <c r="AO172" s="7" t="s">
        <v>45</v>
      </c>
      <c r="AP172" t="s">
        <v>45</v>
      </c>
      <c r="AQ172" s="7" t="s">
        <v>233</v>
      </c>
      <c r="AR172" s="7" t="s">
        <v>234</v>
      </c>
      <c r="AS172" s="10" t="s">
        <v>269</v>
      </c>
      <c r="AT172" s="7" t="s">
        <v>270</v>
      </c>
      <c r="AU172">
        <v>8.5500000000000007</v>
      </c>
      <c r="AV172" t="s">
        <v>45</v>
      </c>
      <c r="AW172" t="s">
        <v>45</v>
      </c>
      <c r="AX172" t="s">
        <v>53</v>
      </c>
      <c r="AY172" t="s">
        <v>53</v>
      </c>
      <c r="AZ172" t="s">
        <v>236</v>
      </c>
      <c r="BA172">
        <v>1</v>
      </c>
      <c r="BB172">
        <v>1</v>
      </c>
      <c r="BC172">
        <v>1</v>
      </c>
      <c r="BD172">
        <f t="shared" si="7"/>
        <v>3</v>
      </c>
      <c r="BE172" t="s">
        <v>55</v>
      </c>
      <c r="BF172" t="s">
        <v>271</v>
      </c>
      <c r="BG172" t="s">
        <v>45</v>
      </c>
    </row>
    <row r="173" spans="1:59" customFormat="1" x14ac:dyDescent="0.3">
      <c r="A173" t="s">
        <v>262</v>
      </c>
      <c r="B173">
        <v>2017</v>
      </c>
      <c r="C173">
        <v>20</v>
      </c>
      <c r="D173" t="s">
        <v>276</v>
      </c>
      <c r="E173">
        <v>2011</v>
      </c>
      <c r="F173">
        <v>2015</v>
      </c>
      <c r="G173">
        <f t="shared" si="11"/>
        <v>5</v>
      </c>
      <c r="H173">
        <v>2</v>
      </c>
      <c r="I173" t="s">
        <v>221</v>
      </c>
      <c r="J173" t="s">
        <v>222</v>
      </c>
      <c r="K173" t="s">
        <v>264</v>
      </c>
      <c r="L173">
        <v>44.166666999999997</v>
      </c>
      <c r="M173">
        <v>116.466667</v>
      </c>
      <c r="N173">
        <v>0</v>
      </c>
      <c r="O173" t="s">
        <v>265</v>
      </c>
      <c r="P173" t="s">
        <v>225</v>
      </c>
      <c r="Q173" t="s">
        <v>225</v>
      </c>
      <c r="R173" t="s">
        <v>225</v>
      </c>
      <c r="S173" t="s">
        <v>226</v>
      </c>
      <c r="T173" t="s">
        <v>228</v>
      </c>
      <c r="U173" t="s">
        <v>227</v>
      </c>
      <c r="V173" t="s">
        <v>225</v>
      </c>
      <c r="W173" t="s">
        <v>227</v>
      </c>
      <c r="X173" t="s">
        <v>45</v>
      </c>
      <c r="Y173" s="6">
        <v>50</v>
      </c>
      <c r="Z173" t="s">
        <v>46</v>
      </c>
      <c r="AA173" t="s">
        <v>267</v>
      </c>
      <c r="AB173" t="s">
        <v>225</v>
      </c>
      <c r="AC173" s="7">
        <v>1.25</v>
      </c>
      <c r="AD173" s="9">
        <v>5</v>
      </c>
      <c r="AE173" s="3">
        <f t="shared" si="10"/>
        <v>0.55842544199894228</v>
      </c>
      <c r="AF173" s="7">
        <v>0.24973544973500017</v>
      </c>
      <c r="AG173" s="7">
        <v>0.8</v>
      </c>
      <c r="AH173" s="9">
        <v>5</v>
      </c>
      <c r="AI173" s="7">
        <v>0.85656783900040467</v>
      </c>
      <c r="AJ173" s="7">
        <v>0.38306878306900005</v>
      </c>
      <c r="AK173" s="7" t="s">
        <v>230</v>
      </c>
      <c r="AL173" s="7" t="s">
        <v>268</v>
      </c>
      <c r="AM173" s="7" t="s">
        <v>255</v>
      </c>
      <c r="AN173" s="7" t="s">
        <v>45</v>
      </c>
      <c r="AO173" s="7" t="s">
        <v>45</v>
      </c>
      <c r="AP173" t="s">
        <v>45</v>
      </c>
      <c r="AQ173" s="7" t="s">
        <v>233</v>
      </c>
      <c r="AR173" s="7" t="s">
        <v>234</v>
      </c>
      <c r="AS173" s="10" t="s">
        <v>269</v>
      </c>
      <c r="AT173" s="7" t="s">
        <v>270</v>
      </c>
      <c r="AU173">
        <v>8.52</v>
      </c>
      <c r="AV173" t="s">
        <v>45</v>
      </c>
      <c r="AW173" t="s">
        <v>45</v>
      </c>
      <c r="AX173" t="s">
        <v>53</v>
      </c>
      <c r="AY173" t="s">
        <v>53</v>
      </c>
      <c r="AZ173" t="s">
        <v>236</v>
      </c>
      <c r="BA173">
        <v>1</v>
      </c>
      <c r="BB173">
        <v>1</v>
      </c>
      <c r="BC173">
        <v>1</v>
      </c>
      <c r="BD173">
        <f t="shared" si="7"/>
        <v>3</v>
      </c>
      <c r="BE173" t="s">
        <v>55</v>
      </c>
      <c r="BF173" t="s">
        <v>271</v>
      </c>
      <c r="BG173" t="s">
        <v>45</v>
      </c>
    </row>
    <row r="174" spans="1:59" customFormat="1" x14ac:dyDescent="0.3">
      <c r="A174" t="s">
        <v>262</v>
      </c>
      <c r="B174">
        <v>2017</v>
      </c>
      <c r="C174">
        <v>20</v>
      </c>
      <c r="D174" t="s">
        <v>276</v>
      </c>
      <c r="E174">
        <v>2011</v>
      </c>
      <c r="F174">
        <v>2015</v>
      </c>
      <c r="G174">
        <f t="shared" si="11"/>
        <v>5</v>
      </c>
      <c r="H174">
        <v>2</v>
      </c>
      <c r="I174" t="s">
        <v>221</v>
      </c>
      <c r="J174" t="s">
        <v>222</v>
      </c>
      <c r="K174" t="s">
        <v>264</v>
      </c>
      <c r="L174">
        <v>44.166666999999997</v>
      </c>
      <c r="M174">
        <v>116.466667</v>
      </c>
      <c r="N174">
        <v>0</v>
      </c>
      <c r="O174" t="s">
        <v>265</v>
      </c>
      <c r="P174" t="s">
        <v>225</v>
      </c>
      <c r="Q174" t="s">
        <v>225</v>
      </c>
      <c r="R174" t="s">
        <v>225</v>
      </c>
      <c r="S174" t="s">
        <v>226</v>
      </c>
      <c r="T174" t="s">
        <v>228</v>
      </c>
      <c r="U174" t="s">
        <v>227</v>
      </c>
      <c r="V174" t="s">
        <v>225</v>
      </c>
      <c r="W174" t="s">
        <v>227</v>
      </c>
      <c r="X174" t="s">
        <v>45</v>
      </c>
      <c r="Y174" s="6">
        <v>100</v>
      </c>
      <c r="Z174" t="s">
        <v>46</v>
      </c>
      <c r="AA174" t="s">
        <v>267</v>
      </c>
      <c r="AB174" t="s">
        <v>225</v>
      </c>
      <c r="AC174" s="7">
        <v>0.6</v>
      </c>
      <c r="AD174" s="9">
        <v>5</v>
      </c>
      <c r="AE174" s="3">
        <f t="shared" si="10"/>
        <v>0.88496235299992621</v>
      </c>
      <c r="AF174" s="7">
        <v>0.39576719576719999</v>
      </c>
      <c r="AG174" s="7">
        <v>0.8</v>
      </c>
      <c r="AH174" s="9">
        <v>5</v>
      </c>
      <c r="AI174" s="7">
        <v>0.85656783900040467</v>
      </c>
      <c r="AJ174" s="7">
        <v>0.38306878306900005</v>
      </c>
      <c r="AK174" s="7" t="s">
        <v>230</v>
      </c>
      <c r="AL174" s="7" t="s">
        <v>268</v>
      </c>
      <c r="AM174" s="7" t="s">
        <v>255</v>
      </c>
      <c r="AN174" s="7" t="s">
        <v>45</v>
      </c>
      <c r="AO174" s="7" t="s">
        <v>45</v>
      </c>
      <c r="AP174" t="s">
        <v>45</v>
      </c>
      <c r="AQ174" s="7" t="s">
        <v>233</v>
      </c>
      <c r="AR174" s="7" t="s">
        <v>234</v>
      </c>
      <c r="AS174" s="10" t="s">
        <v>269</v>
      </c>
      <c r="AT174" s="7" t="s">
        <v>270</v>
      </c>
      <c r="AU174">
        <v>8.42</v>
      </c>
      <c r="AV174" t="s">
        <v>45</v>
      </c>
      <c r="AW174" t="s">
        <v>45</v>
      </c>
      <c r="AX174" t="s">
        <v>53</v>
      </c>
      <c r="AY174" t="s">
        <v>53</v>
      </c>
      <c r="AZ174" t="s">
        <v>236</v>
      </c>
      <c r="BA174">
        <v>1</v>
      </c>
      <c r="BB174">
        <v>1</v>
      </c>
      <c r="BC174">
        <v>1</v>
      </c>
      <c r="BD174">
        <f t="shared" si="7"/>
        <v>3</v>
      </c>
      <c r="BE174" t="s">
        <v>55</v>
      </c>
      <c r="BF174" t="s">
        <v>271</v>
      </c>
      <c r="BG174" t="s">
        <v>45</v>
      </c>
    </row>
    <row r="175" spans="1:59" customFormat="1" x14ac:dyDescent="0.3">
      <c r="A175" t="s">
        <v>262</v>
      </c>
      <c r="B175">
        <v>2017</v>
      </c>
      <c r="C175">
        <v>19</v>
      </c>
      <c r="D175" t="s">
        <v>277</v>
      </c>
      <c r="E175">
        <v>2011</v>
      </c>
      <c r="F175">
        <v>2015</v>
      </c>
      <c r="G175">
        <f t="shared" si="11"/>
        <v>5</v>
      </c>
      <c r="H175">
        <v>2</v>
      </c>
      <c r="I175" t="s">
        <v>221</v>
      </c>
      <c r="J175" t="s">
        <v>222</v>
      </c>
      <c r="K175" t="s">
        <v>264</v>
      </c>
      <c r="L175">
        <v>44.166666999999997</v>
      </c>
      <c r="M175">
        <v>116.466667</v>
      </c>
      <c r="N175">
        <v>0</v>
      </c>
      <c r="O175" t="s">
        <v>265</v>
      </c>
      <c r="P175" t="s">
        <v>225</v>
      </c>
      <c r="Q175" t="s">
        <v>225</v>
      </c>
      <c r="R175" t="s">
        <v>225</v>
      </c>
      <c r="S175" t="s">
        <v>278</v>
      </c>
      <c r="T175" t="s">
        <v>228</v>
      </c>
      <c r="U175" t="s">
        <v>227</v>
      </c>
      <c r="V175" t="s">
        <v>225</v>
      </c>
      <c r="W175" t="s">
        <v>227</v>
      </c>
      <c r="X175" t="s">
        <v>45</v>
      </c>
      <c r="Y175" s="6">
        <v>0</v>
      </c>
      <c r="Z175" t="s">
        <v>46</v>
      </c>
      <c r="AA175" t="s">
        <v>267</v>
      </c>
      <c r="AB175" t="s">
        <v>225</v>
      </c>
      <c r="AC175" s="7">
        <v>1.8001259552860001</v>
      </c>
      <c r="AD175" s="9">
        <v>5</v>
      </c>
      <c r="AE175" s="3">
        <f t="shared" si="10"/>
        <v>0.44345609914048034</v>
      </c>
      <c r="AF175" s="7">
        <v>0.19831959654300002</v>
      </c>
      <c r="AG175" s="7">
        <v>1.8001259552860001</v>
      </c>
      <c r="AH175" s="9">
        <v>5</v>
      </c>
      <c r="AI175" s="7">
        <v>0.44345609914048034</v>
      </c>
      <c r="AJ175" s="7">
        <v>0.19831959654300002</v>
      </c>
      <c r="AK175" s="7" t="s">
        <v>230</v>
      </c>
      <c r="AL175" s="7" t="s">
        <v>268</v>
      </c>
      <c r="AM175" s="7" t="s">
        <v>255</v>
      </c>
      <c r="AN175" s="7" t="s">
        <v>45</v>
      </c>
      <c r="AO175" s="7" t="s">
        <v>45</v>
      </c>
      <c r="AP175" t="s">
        <v>45</v>
      </c>
      <c r="AQ175" s="7" t="s">
        <v>233</v>
      </c>
      <c r="AR175" s="7" t="s">
        <v>234</v>
      </c>
      <c r="AS175" s="10" t="s">
        <v>269</v>
      </c>
      <c r="AT175" s="7" t="s">
        <v>270</v>
      </c>
      <c r="AU175">
        <v>8.5500000000000007</v>
      </c>
      <c r="AV175" t="s">
        <v>45</v>
      </c>
      <c r="AW175" t="s">
        <v>45</v>
      </c>
      <c r="AX175" t="s">
        <v>53</v>
      </c>
      <c r="AY175" t="s">
        <v>53</v>
      </c>
      <c r="AZ175" t="s">
        <v>236</v>
      </c>
      <c r="BA175">
        <v>1</v>
      </c>
      <c r="BB175">
        <v>1</v>
      </c>
      <c r="BC175">
        <v>1</v>
      </c>
      <c r="BD175">
        <f t="shared" si="7"/>
        <v>3</v>
      </c>
      <c r="BE175" t="s">
        <v>55</v>
      </c>
      <c r="BF175" t="s">
        <v>271</v>
      </c>
      <c r="BG175" t="s">
        <v>45</v>
      </c>
    </row>
    <row r="176" spans="1:59" customFormat="1" x14ac:dyDescent="0.3">
      <c r="A176" t="s">
        <v>262</v>
      </c>
      <c r="B176">
        <v>2017</v>
      </c>
      <c r="C176">
        <v>19</v>
      </c>
      <c r="D176" t="s">
        <v>277</v>
      </c>
      <c r="E176">
        <v>2011</v>
      </c>
      <c r="F176">
        <v>2015</v>
      </c>
      <c r="G176">
        <f t="shared" si="11"/>
        <v>5</v>
      </c>
      <c r="H176">
        <v>2</v>
      </c>
      <c r="I176" t="s">
        <v>221</v>
      </c>
      <c r="J176" t="s">
        <v>222</v>
      </c>
      <c r="K176" t="s">
        <v>264</v>
      </c>
      <c r="L176">
        <v>44.166666999999997</v>
      </c>
      <c r="M176">
        <v>116.466667</v>
      </c>
      <c r="N176">
        <v>0</v>
      </c>
      <c r="O176" t="s">
        <v>265</v>
      </c>
      <c r="P176" t="s">
        <v>225</v>
      </c>
      <c r="Q176" t="s">
        <v>225</v>
      </c>
      <c r="R176" t="s">
        <v>225</v>
      </c>
      <c r="S176" t="s">
        <v>278</v>
      </c>
      <c r="T176" t="s">
        <v>228</v>
      </c>
      <c r="U176" t="s">
        <v>227</v>
      </c>
      <c r="V176" t="s">
        <v>225</v>
      </c>
      <c r="W176" t="s">
        <v>227</v>
      </c>
      <c r="X176" t="s">
        <v>45</v>
      </c>
      <c r="Y176" s="6">
        <v>25</v>
      </c>
      <c r="Z176" t="s">
        <v>46</v>
      </c>
      <c r="AA176" t="s">
        <v>267</v>
      </c>
      <c r="AB176" t="s">
        <v>225</v>
      </c>
      <c r="AC176" s="7">
        <v>1.7822073164029999</v>
      </c>
      <c r="AD176" s="9">
        <v>5</v>
      </c>
      <c r="AE176" s="3">
        <f t="shared" si="10"/>
        <v>1.5299336007710085</v>
      </c>
      <c r="AF176" s="7">
        <v>0.68420710647699989</v>
      </c>
      <c r="AG176" s="7">
        <v>1.8001259552860001</v>
      </c>
      <c r="AH176" s="9">
        <v>5</v>
      </c>
      <c r="AI176" s="7">
        <v>0.44345609914048034</v>
      </c>
      <c r="AJ176" s="7">
        <v>0.19831959654300002</v>
      </c>
      <c r="AK176" s="7" t="s">
        <v>230</v>
      </c>
      <c r="AL176" s="7" t="s">
        <v>268</v>
      </c>
      <c r="AM176" s="7" t="s">
        <v>255</v>
      </c>
      <c r="AN176" s="7" t="s">
        <v>45</v>
      </c>
      <c r="AO176" s="7" t="s">
        <v>45</v>
      </c>
      <c r="AP176" t="s">
        <v>45</v>
      </c>
      <c r="AQ176" s="7" t="s">
        <v>233</v>
      </c>
      <c r="AR176" s="7" t="s">
        <v>234</v>
      </c>
      <c r="AS176" s="10" t="s">
        <v>269</v>
      </c>
      <c r="AT176" s="7" t="s">
        <v>270</v>
      </c>
      <c r="AU176">
        <v>8.5500000000000007</v>
      </c>
      <c r="AV176" t="s">
        <v>45</v>
      </c>
      <c r="AW176" t="s">
        <v>45</v>
      </c>
      <c r="AX176" t="s">
        <v>53</v>
      </c>
      <c r="AY176" t="s">
        <v>53</v>
      </c>
      <c r="AZ176" t="s">
        <v>236</v>
      </c>
      <c r="BA176">
        <v>1</v>
      </c>
      <c r="BB176">
        <v>1</v>
      </c>
      <c r="BC176">
        <v>1</v>
      </c>
      <c r="BD176">
        <f t="shared" si="7"/>
        <v>3</v>
      </c>
      <c r="BE176" t="s">
        <v>55</v>
      </c>
      <c r="BF176" t="s">
        <v>271</v>
      </c>
      <c r="BG176" t="s">
        <v>45</v>
      </c>
    </row>
    <row r="177" spans="1:59" customFormat="1" x14ac:dyDescent="0.3">
      <c r="A177" t="s">
        <v>262</v>
      </c>
      <c r="B177">
        <v>2017</v>
      </c>
      <c r="C177">
        <v>19</v>
      </c>
      <c r="D177" t="s">
        <v>277</v>
      </c>
      <c r="E177">
        <v>2011</v>
      </c>
      <c r="F177">
        <v>2015</v>
      </c>
      <c r="G177">
        <f t="shared" si="11"/>
        <v>5</v>
      </c>
      <c r="H177">
        <v>2</v>
      </c>
      <c r="I177" t="s">
        <v>221</v>
      </c>
      <c r="J177" t="s">
        <v>222</v>
      </c>
      <c r="K177" t="s">
        <v>264</v>
      </c>
      <c r="L177">
        <v>44.166666999999997</v>
      </c>
      <c r="M177">
        <v>116.466667</v>
      </c>
      <c r="N177">
        <v>0</v>
      </c>
      <c r="O177" t="s">
        <v>265</v>
      </c>
      <c r="P177" t="s">
        <v>225</v>
      </c>
      <c r="Q177" t="s">
        <v>225</v>
      </c>
      <c r="R177" t="s">
        <v>225</v>
      </c>
      <c r="S177" t="s">
        <v>278</v>
      </c>
      <c r="T177" t="s">
        <v>228</v>
      </c>
      <c r="U177" t="s">
        <v>227</v>
      </c>
      <c r="V177" t="s">
        <v>225</v>
      </c>
      <c r="W177" t="s">
        <v>227</v>
      </c>
      <c r="X177" t="s">
        <v>45</v>
      </c>
      <c r="Y177" s="6">
        <v>50</v>
      </c>
      <c r="Z177" t="s">
        <v>46</v>
      </c>
      <c r="AA177" t="s">
        <v>267</v>
      </c>
      <c r="AB177" t="s">
        <v>225</v>
      </c>
      <c r="AC177" s="7">
        <v>1.99511673356</v>
      </c>
      <c r="AD177" s="9">
        <v>5</v>
      </c>
      <c r="AE177" s="3">
        <f t="shared" si="10"/>
        <v>0.72419539432367397</v>
      </c>
      <c r="AF177" s="7">
        <v>0.32387002614000004</v>
      </c>
      <c r="AG177" s="7">
        <v>1.8001259552860001</v>
      </c>
      <c r="AH177" s="9">
        <v>5</v>
      </c>
      <c r="AI177" s="7">
        <v>0.44345609914048034</v>
      </c>
      <c r="AJ177" s="7">
        <v>0.19831959654300002</v>
      </c>
      <c r="AK177" s="7" t="s">
        <v>230</v>
      </c>
      <c r="AL177" s="7" t="s">
        <v>268</v>
      </c>
      <c r="AM177" s="7" t="s">
        <v>255</v>
      </c>
      <c r="AN177" s="7" t="s">
        <v>45</v>
      </c>
      <c r="AO177" s="7" t="s">
        <v>45</v>
      </c>
      <c r="AP177" t="s">
        <v>45</v>
      </c>
      <c r="AQ177" s="7" t="s">
        <v>233</v>
      </c>
      <c r="AR177" s="7" t="s">
        <v>234</v>
      </c>
      <c r="AS177" s="10" t="s">
        <v>269</v>
      </c>
      <c r="AT177" s="7" t="s">
        <v>270</v>
      </c>
      <c r="AU177">
        <v>8.52</v>
      </c>
      <c r="AV177" t="s">
        <v>45</v>
      </c>
      <c r="AW177" t="s">
        <v>45</v>
      </c>
      <c r="AX177" t="s">
        <v>53</v>
      </c>
      <c r="AY177" t="s">
        <v>53</v>
      </c>
      <c r="AZ177" t="s">
        <v>236</v>
      </c>
      <c r="BA177">
        <v>1</v>
      </c>
      <c r="BB177">
        <v>1</v>
      </c>
      <c r="BC177">
        <v>1</v>
      </c>
      <c r="BD177">
        <f t="shared" si="7"/>
        <v>3</v>
      </c>
      <c r="BE177" t="s">
        <v>55</v>
      </c>
      <c r="BF177" t="s">
        <v>271</v>
      </c>
      <c r="BG177" t="s">
        <v>45</v>
      </c>
    </row>
    <row r="178" spans="1:59" customFormat="1" x14ac:dyDescent="0.3">
      <c r="A178" t="s">
        <v>262</v>
      </c>
      <c r="B178">
        <v>2017</v>
      </c>
      <c r="C178">
        <v>19</v>
      </c>
      <c r="D178" t="s">
        <v>277</v>
      </c>
      <c r="E178">
        <v>2011</v>
      </c>
      <c r="F178">
        <v>2015</v>
      </c>
      <c r="G178">
        <f t="shared" si="11"/>
        <v>5</v>
      </c>
      <c r="H178">
        <v>2</v>
      </c>
      <c r="I178" t="s">
        <v>221</v>
      </c>
      <c r="J178" t="s">
        <v>222</v>
      </c>
      <c r="K178" t="s">
        <v>264</v>
      </c>
      <c r="L178">
        <v>44.166666999999997</v>
      </c>
      <c r="M178">
        <v>116.466667</v>
      </c>
      <c r="N178">
        <v>0</v>
      </c>
      <c r="O178" t="s">
        <v>265</v>
      </c>
      <c r="P178" t="s">
        <v>225</v>
      </c>
      <c r="Q178" t="s">
        <v>225</v>
      </c>
      <c r="R178" t="s">
        <v>225</v>
      </c>
      <c r="S178" t="s">
        <v>278</v>
      </c>
      <c r="T178" t="s">
        <v>228</v>
      </c>
      <c r="U178" t="s">
        <v>227</v>
      </c>
      <c r="V178" t="s">
        <v>225</v>
      </c>
      <c r="W178" t="s">
        <v>227</v>
      </c>
      <c r="X178" t="s">
        <v>45</v>
      </c>
      <c r="Y178" s="6">
        <v>100</v>
      </c>
      <c r="Z178" t="s">
        <v>46</v>
      </c>
      <c r="AA178" t="s">
        <v>267</v>
      </c>
      <c r="AB178" t="s">
        <v>225</v>
      </c>
      <c r="AC178" s="7">
        <v>0.8</v>
      </c>
      <c r="AD178" s="9">
        <v>5</v>
      </c>
      <c r="AE178" s="3">
        <f t="shared" si="10"/>
        <v>0.84194965261814236</v>
      </c>
      <c r="AF178" s="7">
        <v>0.37653133137729999</v>
      </c>
      <c r="AG178" s="7">
        <v>1.8001259552860001</v>
      </c>
      <c r="AH178" s="9">
        <v>5</v>
      </c>
      <c r="AI178" s="7">
        <v>0.44345609914048034</v>
      </c>
      <c r="AJ178" s="7">
        <v>0.19831959654300002</v>
      </c>
      <c r="AK178" s="7" t="s">
        <v>230</v>
      </c>
      <c r="AL178" s="7" t="s">
        <v>268</v>
      </c>
      <c r="AM178" s="7" t="s">
        <v>255</v>
      </c>
      <c r="AN178" s="7" t="s">
        <v>45</v>
      </c>
      <c r="AO178" s="7" t="s">
        <v>45</v>
      </c>
      <c r="AP178" t="s">
        <v>45</v>
      </c>
      <c r="AQ178" s="7" t="s">
        <v>233</v>
      </c>
      <c r="AR178" s="7" t="s">
        <v>234</v>
      </c>
      <c r="AS178" s="10" t="s">
        <v>269</v>
      </c>
      <c r="AT178" s="7" t="s">
        <v>270</v>
      </c>
      <c r="AU178">
        <v>8.42</v>
      </c>
      <c r="AV178" t="s">
        <v>45</v>
      </c>
      <c r="AW178" t="s">
        <v>45</v>
      </c>
      <c r="AX178" t="s">
        <v>53</v>
      </c>
      <c r="AY178" t="s">
        <v>53</v>
      </c>
      <c r="AZ178" t="s">
        <v>236</v>
      </c>
      <c r="BA178">
        <v>1</v>
      </c>
      <c r="BB178">
        <v>1</v>
      </c>
      <c r="BC178">
        <v>1</v>
      </c>
      <c r="BD178">
        <f t="shared" si="7"/>
        <v>3</v>
      </c>
      <c r="BE178" t="s">
        <v>55</v>
      </c>
      <c r="BF178" t="s">
        <v>271</v>
      </c>
      <c r="BG178" t="s">
        <v>45</v>
      </c>
    </row>
    <row r="179" spans="1:59" customFormat="1" x14ac:dyDescent="0.3">
      <c r="A179" t="s">
        <v>262</v>
      </c>
      <c r="B179">
        <v>2017</v>
      </c>
      <c r="C179">
        <v>20</v>
      </c>
      <c r="D179" t="s">
        <v>279</v>
      </c>
      <c r="E179">
        <v>2011</v>
      </c>
      <c r="F179">
        <v>2015</v>
      </c>
      <c r="G179">
        <f t="shared" si="11"/>
        <v>5</v>
      </c>
      <c r="H179">
        <v>2</v>
      </c>
      <c r="I179" t="s">
        <v>221</v>
      </c>
      <c r="J179" t="s">
        <v>222</v>
      </c>
      <c r="K179" t="s">
        <v>264</v>
      </c>
      <c r="L179">
        <v>44.166666999999997</v>
      </c>
      <c r="M179">
        <v>116.466667</v>
      </c>
      <c r="N179">
        <v>0</v>
      </c>
      <c r="O179" t="s">
        <v>265</v>
      </c>
      <c r="P179" t="s">
        <v>225</v>
      </c>
      <c r="Q179" t="s">
        <v>225</v>
      </c>
      <c r="R179" t="s">
        <v>225</v>
      </c>
      <c r="S179" t="s">
        <v>278</v>
      </c>
      <c r="T179" t="s">
        <v>228</v>
      </c>
      <c r="U179" t="s">
        <v>227</v>
      </c>
      <c r="V179" t="s">
        <v>225</v>
      </c>
      <c r="W179" t="s">
        <v>227</v>
      </c>
      <c r="X179" t="s">
        <v>45</v>
      </c>
      <c r="Y179" s="6">
        <v>0</v>
      </c>
      <c r="Z179" t="s">
        <v>46</v>
      </c>
      <c r="AA179" t="s">
        <v>267</v>
      </c>
      <c r="AB179" t="s">
        <v>225</v>
      </c>
      <c r="AC179" s="7">
        <v>1.176647290212</v>
      </c>
      <c r="AD179" s="9">
        <v>5</v>
      </c>
      <c r="AE179" s="3">
        <f t="shared" si="10"/>
        <v>0.47980166178114381</v>
      </c>
      <c r="AF179" s="7">
        <v>0.21457382629200006</v>
      </c>
      <c r="AG179" s="7">
        <v>1.176647290212</v>
      </c>
      <c r="AH179" s="9">
        <v>5</v>
      </c>
      <c r="AI179" s="7">
        <v>0.47980166178114381</v>
      </c>
      <c r="AJ179" s="7">
        <v>0.21457382629200006</v>
      </c>
      <c r="AK179" s="7" t="s">
        <v>230</v>
      </c>
      <c r="AL179" s="7" t="s">
        <v>268</v>
      </c>
      <c r="AM179" s="7" t="s">
        <v>255</v>
      </c>
      <c r="AN179" s="7" t="s">
        <v>45</v>
      </c>
      <c r="AO179" s="7" t="s">
        <v>45</v>
      </c>
      <c r="AP179" t="s">
        <v>45</v>
      </c>
      <c r="AQ179" s="7" t="s">
        <v>233</v>
      </c>
      <c r="AR179" s="7" t="s">
        <v>234</v>
      </c>
      <c r="AS179" s="10" t="s">
        <v>269</v>
      </c>
      <c r="AT179" s="7" t="s">
        <v>270</v>
      </c>
      <c r="AU179">
        <v>8.5500000000000007</v>
      </c>
      <c r="AV179" t="s">
        <v>45</v>
      </c>
      <c r="AW179" t="s">
        <v>45</v>
      </c>
      <c r="AX179" t="s">
        <v>53</v>
      </c>
      <c r="AY179" t="s">
        <v>53</v>
      </c>
      <c r="AZ179" t="s">
        <v>236</v>
      </c>
      <c r="BA179">
        <v>1</v>
      </c>
      <c r="BB179">
        <v>1</v>
      </c>
      <c r="BC179">
        <v>1</v>
      </c>
      <c r="BD179">
        <f t="shared" si="7"/>
        <v>3</v>
      </c>
      <c r="BE179" t="s">
        <v>55</v>
      </c>
      <c r="BF179" t="s">
        <v>271</v>
      </c>
      <c r="BG179" t="s">
        <v>45</v>
      </c>
    </row>
    <row r="180" spans="1:59" customFormat="1" x14ac:dyDescent="0.3">
      <c r="A180" t="s">
        <v>262</v>
      </c>
      <c r="B180">
        <v>2017</v>
      </c>
      <c r="C180">
        <v>20</v>
      </c>
      <c r="D180" t="s">
        <v>279</v>
      </c>
      <c r="E180">
        <v>2011</v>
      </c>
      <c r="F180">
        <v>2015</v>
      </c>
      <c r="G180">
        <f t="shared" si="11"/>
        <v>5</v>
      </c>
      <c r="H180">
        <v>2</v>
      </c>
      <c r="I180" t="s">
        <v>221</v>
      </c>
      <c r="J180" t="s">
        <v>222</v>
      </c>
      <c r="K180" t="s">
        <v>264</v>
      </c>
      <c r="L180">
        <v>44.166666999999997</v>
      </c>
      <c r="M180">
        <v>116.466667</v>
      </c>
      <c r="N180">
        <v>0</v>
      </c>
      <c r="O180" t="s">
        <v>265</v>
      </c>
      <c r="P180" t="s">
        <v>225</v>
      </c>
      <c r="Q180" t="s">
        <v>225</v>
      </c>
      <c r="R180" t="s">
        <v>225</v>
      </c>
      <c r="S180" t="s">
        <v>278</v>
      </c>
      <c r="T180" t="s">
        <v>228</v>
      </c>
      <c r="U180" t="s">
        <v>227</v>
      </c>
      <c r="V180" t="s">
        <v>225</v>
      </c>
      <c r="W180" t="s">
        <v>227</v>
      </c>
      <c r="X180" t="s">
        <v>45</v>
      </c>
      <c r="Y180" s="6">
        <v>25</v>
      </c>
      <c r="Z180" t="s">
        <v>46</v>
      </c>
      <c r="AA180" t="s">
        <v>267</v>
      </c>
      <c r="AB180" t="s">
        <v>225</v>
      </c>
      <c r="AC180" s="7">
        <v>0.77816375186810005</v>
      </c>
      <c r="AD180" s="9">
        <v>5</v>
      </c>
      <c r="AE180" s="3">
        <f t="shared" si="10"/>
        <v>0.84198318173432063</v>
      </c>
      <c r="AF180" s="7">
        <v>0.37654632605390004</v>
      </c>
      <c r="AG180" s="7">
        <v>1.176647290212</v>
      </c>
      <c r="AH180" s="9">
        <v>5</v>
      </c>
      <c r="AI180" s="7">
        <v>0.47980166178114381</v>
      </c>
      <c r="AJ180" s="7">
        <v>0.21457382629200006</v>
      </c>
      <c r="AK180" s="7" t="s">
        <v>230</v>
      </c>
      <c r="AL180" s="7" t="s">
        <v>268</v>
      </c>
      <c r="AM180" s="7" t="s">
        <v>255</v>
      </c>
      <c r="AN180" s="7" t="s">
        <v>45</v>
      </c>
      <c r="AO180" s="7" t="s">
        <v>45</v>
      </c>
      <c r="AP180" t="s">
        <v>45</v>
      </c>
      <c r="AQ180" s="7" t="s">
        <v>233</v>
      </c>
      <c r="AR180" s="7" t="s">
        <v>234</v>
      </c>
      <c r="AS180" s="10" t="s">
        <v>269</v>
      </c>
      <c r="AT180" s="7" t="s">
        <v>270</v>
      </c>
      <c r="AU180">
        <v>8.5500000000000007</v>
      </c>
      <c r="AV180" t="s">
        <v>45</v>
      </c>
      <c r="AW180" t="s">
        <v>45</v>
      </c>
      <c r="AX180" t="s">
        <v>53</v>
      </c>
      <c r="AY180" t="s">
        <v>53</v>
      </c>
      <c r="AZ180" t="s">
        <v>236</v>
      </c>
      <c r="BA180">
        <v>1</v>
      </c>
      <c r="BB180">
        <v>1</v>
      </c>
      <c r="BC180">
        <v>1</v>
      </c>
      <c r="BD180">
        <f t="shared" si="7"/>
        <v>3</v>
      </c>
      <c r="BE180" t="s">
        <v>55</v>
      </c>
      <c r="BF180" t="s">
        <v>271</v>
      </c>
      <c r="BG180" t="s">
        <v>45</v>
      </c>
    </row>
    <row r="181" spans="1:59" customFormat="1" x14ac:dyDescent="0.3">
      <c r="A181" t="s">
        <v>262</v>
      </c>
      <c r="B181">
        <v>2017</v>
      </c>
      <c r="C181">
        <v>20</v>
      </c>
      <c r="D181" t="s">
        <v>279</v>
      </c>
      <c r="E181">
        <v>2011</v>
      </c>
      <c r="F181">
        <v>2015</v>
      </c>
      <c r="G181">
        <f t="shared" si="11"/>
        <v>5</v>
      </c>
      <c r="H181">
        <v>2</v>
      </c>
      <c r="I181" t="s">
        <v>221</v>
      </c>
      <c r="J181" t="s">
        <v>222</v>
      </c>
      <c r="K181" t="s">
        <v>264</v>
      </c>
      <c r="L181">
        <v>44.166666999999997</v>
      </c>
      <c r="M181">
        <v>116.466667</v>
      </c>
      <c r="N181">
        <v>0</v>
      </c>
      <c r="O181" t="s">
        <v>265</v>
      </c>
      <c r="P181" t="s">
        <v>225</v>
      </c>
      <c r="Q181" t="s">
        <v>225</v>
      </c>
      <c r="R181" t="s">
        <v>225</v>
      </c>
      <c r="S181" t="s">
        <v>278</v>
      </c>
      <c r="T181" t="s">
        <v>228</v>
      </c>
      <c r="U181" t="s">
        <v>227</v>
      </c>
      <c r="V181" t="s">
        <v>225</v>
      </c>
      <c r="W181" t="s">
        <v>227</v>
      </c>
      <c r="X181" t="s">
        <v>45</v>
      </c>
      <c r="Y181" s="6">
        <v>50</v>
      </c>
      <c r="Z181" t="s">
        <v>46</v>
      </c>
      <c r="AA181" t="s">
        <v>267</v>
      </c>
      <c r="AB181" t="s">
        <v>225</v>
      </c>
      <c r="AC181" s="7">
        <v>1</v>
      </c>
      <c r="AD181" s="9">
        <v>5</v>
      </c>
      <c r="AE181" s="3">
        <f t="shared" si="10"/>
        <v>0.68798394815398423</v>
      </c>
      <c r="AF181" s="7">
        <v>0.30767577510019994</v>
      </c>
      <c r="AG181" s="7">
        <v>1.176647290212</v>
      </c>
      <c r="AH181" s="9">
        <v>5</v>
      </c>
      <c r="AI181" s="7">
        <v>0.47980166178114381</v>
      </c>
      <c r="AJ181" s="7">
        <v>0.21457382629200006</v>
      </c>
      <c r="AK181" s="7" t="s">
        <v>230</v>
      </c>
      <c r="AL181" s="7" t="s">
        <v>268</v>
      </c>
      <c r="AM181" s="7" t="s">
        <v>255</v>
      </c>
      <c r="AN181" s="7" t="s">
        <v>45</v>
      </c>
      <c r="AO181" s="7" t="s">
        <v>45</v>
      </c>
      <c r="AP181" t="s">
        <v>45</v>
      </c>
      <c r="AQ181" s="7" t="s">
        <v>233</v>
      </c>
      <c r="AR181" s="7" t="s">
        <v>234</v>
      </c>
      <c r="AS181" s="10" t="s">
        <v>269</v>
      </c>
      <c r="AT181" s="7" t="s">
        <v>270</v>
      </c>
      <c r="AU181">
        <v>8.52</v>
      </c>
      <c r="AV181" t="s">
        <v>45</v>
      </c>
      <c r="AW181" t="s">
        <v>45</v>
      </c>
      <c r="AX181" t="s">
        <v>53</v>
      </c>
      <c r="AY181" t="s">
        <v>53</v>
      </c>
      <c r="AZ181" t="s">
        <v>236</v>
      </c>
      <c r="BA181">
        <v>1</v>
      </c>
      <c r="BB181">
        <v>1</v>
      </c>
      <c r="BC181">
        <v>1</v>
      </c>
      <c r="BD181">
        <f t="shared" si="7"/>
        <v>3</v>
      </c>
      <c r="BE181" t="s">
        <v>55</v>
      </c>
      <c r="BF181" t="s">
        <v>271</v>
      </c>
      <c r="BG181" t="s">
        <v>45</v>
      </c>
    </row>
    <row r="182" spans="1:59" customFormat="1" x14ac:dyDescent="0.3">
      <c r="A182" t="s">
        <v>262</v>
      </c>
      <c r="B182">
        <v>2017</v>
      </c>
      <c r="C182">
        <v>20</v>
      </c>
      <c r="D182" t="s">
        <v>279</v>
      </c>
      <c r="E182">
        <v>2011</v>
      </c>
      <c r="F182">
        <v>2015</v>
      </c>
      <c r="G182">
        <f t="shared" si="11"/>
        <v>5</v>
      </c>
      <c r="H182">
        <v>2</v>
      </c>
      <c r="I182" t="s">
        <v>221</v>
      </c>
      <c r="J182" t="s">
        <v>222</v>
      </c>
      <c r="K182" t="s">
        <v>264</v>
      </c>
      <c r="L182">
        <v>44.166666999999997</v>
      </c>
      <c r="M182">
        <v>116.466667</v>
      </c>
      <c r="N182">
        <v>0</v>
      </c>
      <c r="O182" t="s">
        <v>265</v>
      </c>
      <c r="P182" t="s">
        <v>225</v>
      </c>
      <c r="Q182" t="s">
        <v>225</v>
      </c>
      <c r="R182" t="s">
        <v>225</v>
      </c>
      <c r="S182" t="s">
        <v>278</v>
      </c>
      <c r="T182" t="s">
        <v>228</v>
      </c>
      <c r="U182" t="s">
        <v>227</v>
      </c>
      <c r="V182" t="s">
        <v>225</v>
      </c>
      <c r="W182" t="s">
        <v>227</v>
      </c>
      <c r="X182" t="s">
        <v>45</v>
      </c>
      <c r="Y182" s="6">
        <v>100</v>
      </c>
      <c r="Z182" t="s">
        <v>46</v>
      </c>
      <c r="AA182" t="s">
        <v>267</v>
      </c>
      <c r="AB182" t="s">
        <v>225</v>
      </c>
      <c r="AC182" s="7">
        <v>1.580453938852</v>
      </c>
      <c r="AD182" s="9">
        <v>5</v>
      </c>
      <c r="AE182" s="3">
        <f t="shared" si="10"/>
        <v>0.5703638063257942</v>
      </c>
      <c r="AF182" s="7">
        <v>0.25507444857000006</v>
      </c>
      <c r="AG182" s="7">
        <v>1.176647290212</v>
      </c>
      <c r="AH182" s="9">
        <v>5</v>
      </c>
      <c r="AI182" s="7">
        <v>0.47980166178114381</v>
      </c>
      <c r="AJ182" s="7">
        <v>0.21457382629200006</v>
      </c>
      <c r="AK182" s="7" t="s">
        <v>230</v>
      </c>
      <c r="AL182" s="7" t="s">
        <v>268</v>
      </c>
      <c r="AM182" s="7" t="s">
        <v>255</v>
      </c>
      <c r="AN182" s="7" t="s">
        <v>45</v>
      </c>
      <c r="AO182" s="7" t="s">
        <v>45</v>
      </c>
      <c r="AP182" t="s">
        <v>45</v>
      </c>
      <c r="AQ182" s="7" t="s">
        <v>233</v>
      </c>
      <c r="AR182" s="7" t="s">
        <v>234</v>
      </c>
      <c r="AS182" s="10" t="s">
        <v>269</v>
      </c>
      <c r="AT182" s="7" t="s">
        <v>270</v>
      </c>
      <c r="AU182">
        <v>8.42</v>
      </c>
      <c r="AV182" t="s">
        <v>45</v>
      </c>
      <c r="AW182" t="s">
        <v>45</v>
      </c>
      <c r="AX182" t="s">
        <v>53</v>
      </c>
      <c r="AY182" t="s">
        <v>53</v>
      </c>
      <c r="AZ182" t="s">
        <v>236</v>
      </c>
      <c r="BA182">
        <v>1</v>
      </c>
      <c r="BB182">
        <v>1</v>
      </c>
      <c r="BC182">
        <v>1</v>
      </c>
      <c r="BD182">
        <f t="shared" si="7"/>
        <v>3</v>
      </c>
      <c r="BE182" t="s">
        <v>55</v>
      </c>
      <c r="BF182" t="s">
        <v>271</v>
      </c>
      <c r="BG182" t="s">
        <v>45</v>
      </c>
    </row>
    <row r="183" spans="1:59" customFormat="1" x14ac:dyDescent="0.3">
      <c r="A183" t="s">
        <v>280</v>
      </c>
      <c r="B183">
        <v>2011</v>
      </c>
      <c r="C183">
        <v>21</v>
      </c>
      <c r="D183" t="s">
        <v>281</v>
      </c>
      <c r="E183">
        <v>2009</v>
      </c>
      <c r="F183">
        <v>2009</v>
      </c>
      <c r="G183">
        <f t="shared" si="11"/>
        <v>1</v>
      </c>
      <c r="H183">
        <v>1</v>
      </c>
      <c r="I183" t="s">
        <v>221</v>
      </c>
      <c r="J183" t="s">
        <v>222</v>
      </c>
      <c r="K183" t="s">
        <v>282</v>
      </c>
      <c r="L183">
        <v>26.177640231753099</v>
      </c>
      <c r="M183">
        <v>119.356992961022</v>
      </c>
      <c r="N183">
        <v>200</v>
      </c>
      <c r="O183" t="s">
        <v>396</v>
      </c>
      <c r="P183" t="s">
        <v>283</v>
      </c>
      <c r="Q183" t="s">
        <v>283</v>
      </c>
      <c r="R183" t="s">
        <v>283</v>
      </c>
      <c r="S183" t="s">
        <v>188</v>
      </c>
      <c r="T183" t="s">
        <v>228</v>
      </c>
      <c r="U183" t="s">
        <v>228</v>
      </c>
      <c r="V183" t="s">
        <v>284</v>
      </c>
      <c r="W183" t="s">
        <v>227</v>
      </c>
      <c r="X183" t="s">
        <v>45</v>
      </c>
      <c r="Y183" s="6">
        <v>0</v>
      </c>
      <c r="Z183" t="s">
        <v>46</v>
      </c>
      <c r="AA183" t="s">
        <v>285</v>
      </c>
      <c r="AB183">
        <v>12</v>
      </c>
      <c r="AC183" s="7">
        <v>7.33</v>
      </c>
      <c r="AD183" s="9">
        <v>3</v>
      </c>
      <c r="AE183" s="7" t="s">
        <v>225</v>
      </c>
      <c r="AF183" s="7" t="s">
        <v>225</v>
      </c>
      <c r="AG183" s="7">
        <v>7.33</v>
      </c>
      <c r="AH183" s="9">
        <v>3</v>
      </c>
      <c r="AI183" s="7" t="s">
        <v>225</v>
      </c>
      <c r="AJ183" s="7" t="s">
        <v>225</v>
      </c>
      <c r="AK183" s="7" t="s">
        <v>230</v>
      </c>
      <c r="AL183" s="7" t="s">
        <v>286</v>
      </c>
      <c r="AM183" s="7" t="s">
        <v>255</v>
      </c>
      <c r="AN183" s="7" t="s">
        <v>45</v>
      </c>
      <c r="AO183" s="7" t="s">
        <v>45</v>
      </c>
      <c r="AP183" t="s">
        <v>45</v>
      </c>
      <c r="AQ183" s="7" t="s">
        <v>287</v>
      </c>
      <c r="AR183" s="7" t="s">
        <v>287</v>
      </c>
      <c r="AS183">
        <v>20.100000000000001</v>
      </c>
      <c r="AT183">
        <v>1425</v>
      </c>
      <c r="AU183" t="s">
        <v>45</v>
      </c>
      <c r="AV183" t="s">
        <v>283</v>
      </c>
      <c r="AW183" t="s">
        <v>45</v>
      </c>
      <c r="AX183" t="s">
        <v>53</v>
      </c>
      <c r="AY183" t="s">
        <v>53</v>
      </c>
      <c r="AZ183" t="s">
        <v>236</v>
      </c>
      <c r="BA183">
        <v>0</v>
      </c>
      <c r="BB183">
        <v>1</v>
      </c>
      <c r="BC183">
        <v>1</v>
      </c>
      <c r="BD183">
        <f t="shared" si="7"/>
        <v>2</v>
      </c>
      <c r="BE183" t="s">
        <v>288</v>
      </c>
      <c r="BF183" t="s">
        <v>289</v>
      </c>
      <c r="BG183" t="s">
        <v>45</v>
      </c>
    </row>
    <row r="184" spans="1:59" customFormat="1" x14ac:dyDescent="0.3">
      <c r="A184" t="s">
        <v>280</v>
      </c>
      <c r="B184">
        <v>2011</v>
      </c>
      <c r="C184">
        <v>21</v>
      </c>
      <c r="D184" t="s">
        <v>281</v>
      </c>
      <c r="E184">
        <v>2009</v>
      </c>
      <c r="F184">
        <v>2009</v>
      </c>
      <c r="G184">
        <f t="shared" si="11"/>
        <v>1</v>
      </c>
      <c r="H184">
        <v>1</v>
      </c>
      <c r="I184" t="s">
        <v>221</v>
      </c>
      <c r="J184" t="s">
        <v>222</v>
      </c>
      <c r="K184" t="s">
        <v>282</v>
      </c>
      <c r="L184">
        <v>26.177640231753099</v>
      </c>
      <c r="M184">
        <v>119.356992961022</v>
      </c>
      <c r="N184">
        <v>200</v>
      </c>
      <c r="O184" t="s">
        <v>396</v>
      </c>
      <c r="P184" t="s">
        <v>283</v>
      </c>
      <c r="Q184" t="s">
        <v>283</v>
      </c>
      <c r="R184" t="s">
        <v>283</v>
      </c>
      <c r="S184" t="s">
        <v>188</v>
      </c>
      <c r="T184" t="s">
        <v>228</v>
      </c>
      <c r="U184" t="s">
        <v>228</v>
      </c>
      <c r="V184" t="s">
        <v>284</v>
      </c>
      <c r="W184" t="s">
        <v>227</v>
      </c>
      <c r="X184" t="s">
        <v>45</v>
      </c>
      <c r="Y184" s="6">
        <v>50</v>
      </c>
      <c r="Z184" t="s">
        <v>46</v>
      </c>
      <c r="AA184" t="s">
        <v>285</v>
      </c>
      <c r="AB184">
        <v>12</v>
      </c>
      <c r="AC184" s="7">
        <v>4.33</v>
      </c>
      <c r="AD184" s="9">
        <v>3</v>
      </c>
      <c r="AE184" s="7" t="s">
        <v>225</v>
      </c>
      <c r="AF184" s="7" t="s">
        <v>225</v>
      </c>
      <c r="AG184" s="7">
        <v>7.33</v>
      </c>
      <c r="AH184" s="9">
        <v>3</v>
      </c>
      <c r="AI184" s="7" t="s">
        <v>225</v>
      </c>
      <c r="AJ184" s="7" t="s">
        <v>225</v>
      </c>
      <c r="AK184" s="7" t="s">
        <v>230</v>
      </c>
      <c r="AL184" s="7" t="s">
        <v>286</v>
      </c>
      <c r="AM184" s="7" t="s">
        <v>255</v>
      </c>
      <c r="AN184" s="7" t="s">
        <v>45</v>
      </c>
      <c r="AO184" s="7" t="s">
        <v>45</v>
      </c>
      <c r="AP184" t="s">
        <v>45</v>
      </c>
      <c r="AQ184" s="7" t="s">
        <v>287</v>
      </c>
      <c r="AR184" s="7" t="s">
        <v>287</v>
      </c>
      <c r="AS184">
        <v>20.100000000000001</v>
      </c>
      <c r="AT184">
        <v>1425</v>
      </c>
      <c r="AU184" t="s">
        <v>45</v>
      </c>
      <c r="AV184" t="s">
        <v>283</v>
      </c>
      <c r="AW184" t="s">
        <v>45</v>
      </c>
      <c r="AX184" t="s">
        <v>53</v>
      </c>
      <c r="AY184" t="s">
        <v>53</v>
      </c>
      <c r="AZ184" t="s">
        <v>236</v>
      </c>
      <c r="BA184">
        <v>0</v>
      </c>
      <c r="BB184">
        <v>1</v>
      </c>
      <c r="BC184">
        <v>1</v>
      </c>
      <c r="BD184">
        <f t="shared" si="7"/>
        <v>2</v>
      </c>
      <c r="BE184" t="s">
        <v>288</v>
      </c>
      <c r="BF184" t="s">
        <v>289</v>
      </c>
      <c r="BG184" t="s">
        <v>45</v>
      </c>
    </row>
    <row r="185" spans="1:59" customFormat="1" x14ac:dyDescent="0.3">
      <c r="A185" t="s">
        <v>280</v>
      </c>
      <c r="B185">
        <v>2011</v>
      </c>
      <c r="C185">
        <v>21</v>
      </c>
      <c r="D185" t="s">
        <v>281</v>
      </c>
      <c r="E185">
        <v>2009</v>
      </c>
      <c r="F185">
        <v>2009</v>
      </c>
      <c r="G185">
        <f t="shared" si="11"/>
        <v>1</v>
      </c>
      <c r="H185">
        <v>1</v>
      </c>
      <c r="I185" t="s">
        <v>221</v>
      </c>
      <c r="J185" t="s">
        <v>222</v>
      </c>
      <c r="K185" t="s">
        <v>282</v>
      </c>
      <c r="L185">
        <v>26.177640231753099</v>
      </c>
      <c r="M185">
        <v>119.356992961022</v>
      </c>
      <c r="N185">
        <v>200</v>
      </c>
      <c r="O185" t="s">
        <v>396</v>
      </c>
      <c r="P185" t="s">
        <v>283</v>
      </c>
      <c r="Q185" t="s">
        <v>283</v>
      </c>
      <c r="R185" t="s">
        <v>283</v>
      </c>
      <c r="S185" t="s">
        <v>188</v>
      </c>
      <c r="T185" t="s">
        <v>228</v>
      </c>
      <c r="U185" t="s">
        <v>228</v>
      </c>
      <c r="V185" t="s">
        <v>284</v>
      </c>
      <c r="W185" t="s">
        <v>227</v>
      </c>
      <c r="X185" t="s">
        <v>45</v>
      </c>
      <c r="Y185" s="6">
        <v>100</v>
      </c>
      <c r="Z185" t="s">
        <v>46</v>
      </c>
      <c r="AA185" t="s">
        <v>285</v>
      </c>
      <c r="AB185">
        <v>12</v>
      </c>
      <c r="AC185" s="7">
        <v>6.67</v>
      </c>
      <c r="AD185" s="9">
        <v>3</v>
      </c>
      <c r="AE185" s="7" t="s">
        <v>225</v>
      </c>
      <c r="AF185" s="7" t="s">
        <v>225</v>
      </c>
      <c r="AG185" s="7">
        <v>7.33</v>
      </c>
      <c r="AH185" s="9">
        <v>3</v>
      </c>
      <c r="AI185" s="7" t="s">
        <v>225</v>
      </c>
      <c r="AJ185" s="7" t="s">
        <v>225</v>
      </c>
      <c r="AK185" s="7" t="s">
        <v>230</v>
      </c>
      <c r="AL185" s="7" t="s">
        <v>286</v>
      </c>
      <c r="AM185" s="7" t="s">
        <v>255</v>
      </c>
      <c r="AN185" s="7" t="s">
        <v>45</v>
      </c>
      <c r="AO185" s="7" t="s">
        <v>45</v>
      </c>
      <c r="AP185" t="s">
        <v>45</v>
      </c>
      <c r="AQ185" s="7" t="s">
        <v>287</v>
      </c>
      <c r="AR185" s="7" t="s">
        <v>287</v>
      </c>
      <c r="AS185">
        <v>20.100000000000001</v>
      </c>
      <c r="AT185">
        <v>1425</v>
      </c>
      <c r="AU185" t="s">
        <v>45</v>
      </c>
      <c r="AV185" t="s">
        <v>283</v>
      </c>
      <c r="AW185" t="s">
        <v>45</v>
      </c>
      <c r="AX185" t="s">
        <v>53</v>
      </c>
      <c r="AY185" t="s">
        <v>53</v>
      </c>
      <c r="AZ185" t="s">
        <v>236</v>
      </c>
      <c r="BA185">
        <v>0</v>
      </c>
      <c r="BB185">
        <v>1</v>
      </c>
      <c r="BC185">
        <v>1</v>
      </c>
      <c r="BD185">
        <f t="shared" si="7"/>
        <v>2</v>
      </c>
      <c r="BE185" t="s">
        <v>288</v>
      </c>
      <c r="BF185" t="s">
        <v>289</v>
      </c>
      <c r="BG185" t="s">
        <v>45</v>
      </c>
    </row>
    <row r="186" spans="1:59" customFormat="1" x14ac:dyDescent="0.3">
      <c r="A186" t="s">
        <v>280</v>
      </c>
      <c r="B186">
        <v>2011</v>
      </c>
      <c r="C186">
        <v>21</v>
      </c>
      <c r="D186" t="s">
        <v>281</v>
      </c>
      <c r="E186">
        <v>2009</v>
      </c>
      <c r="F186">
        <v>2009</v>
      </c>
      <c r="G186">
        <f t="shared" si="11"/>
        <v>1</v>
      </c>
      <c r="H186">
        <v>1</v>
      </c>
      <c r="I186" t="s">
        <v>221</v>
      </c>
      <c r="J186" t="s">
        <v>222</v>
      </c>
      <c r="K186" t="s">
        <v>282</v>
      </c>
      <c r="L186">
        <v>26.177640231753099</v>
      </c>
      <c r="M186">
        <v>119.356992961022</v>
      </c>
      <c r="N186">
        <v>200</v>
      </c>
      <c r="O186" t="s">
        <v>396</v>
      </c>
      <c r="P186" t="s">
        <v>283</v>
      </c>
      <c r="Q186" t="s">
        <v>283</v>
      </c>
      <c r="R186" t="s">
        <v>283</v>
      </c>
      <c r="S186" t="s">
        <v>188</v>
      </c>
      <c r="T186" t="s">
        <v>228</v>
      </c>
      <c r="U186" t="s">
        <v>228</v>
      </c>
      <c r="V186" t="s">
        <v>284</v>
      </c>
      <c r="W186" t="s">
        <v>227</v>
      </c>
      <c r="X186" t="s">
        <v>45</v>
      </c>
      <c r="Y186" s="6">
        <v>150</v>
      </c>
      <c r="Z186" t="s">
        <v>46</v>
      </c>
      <c r="AA186" t="s">
        <v>285</v>
      </c>
      <c r="AB186">
        <v>12</v>
      </c>
      <c r="AC186" s="7">
        <v>5.67</v>
      </c>
      <c r="AD186" s="9">
        <v>3</v>
      </c>
      <c r="AE186" s="7" t="s">
        <v>225</v>
      </c>
      <c r="AF186" s="7" t="s">
        <v>225</v>
      </c>
      <c r="AG186" s="7">
        <v>7.33</v>
      </c>
      <c r="AH186" s="9">
        <v>3</v>
      </c>
      <c r="AI186" s="7" t="s">
        <v>225</v>
      </c>
      <c r="AJ186" s="7" t="s">
        <v>225</v>
      </c>
      <c r="AK186" s="7" t="s">
        <v>230</v>
      </c>
      <c r="AL186" s="7" t="s">
        <v>286</v>
      </c>
      <c r="AM186" s="7" t="s">
        <v>255</v>
      </c>
      <c r="AN186" s="7" t="s">
        <v>45</v>
      </c>
      <c r="AO186" s="7" t="s">
        <v>45</v>
      </c>
      <c r="AP186" t="s">
        <v>45</v>
      </c>
      <c r="AQ186" s="7" t="s">
        <v>287</v>
      </c>
      <c r="AR186" s="7" t="s">
        <v>287</v>
      </c>
      <c r="AS186">
        <v>20.100000000000001</v>
      </c>
      <c r="AT186">
        <v>1425</v>
      </c>
      <c r="AU186" t="s">
        <v>45</v>
      </c>
      <c r="AV186" t="s">
        <v>283</v>
      </c>
      <c r="AW186" t="s">
        <v>45</v>
      </c>
      <c r="AX186" t="s">
        <v>53</v>
      </c>
      <c r="AY186" t="s">
        <v>53</v>
      </c>
      <c r="AZ186" t="s">
        <v>236</v>
      </c>
      <c r="BA186">
        <v>0</v>
      </c>
      <c r="BB186">
        <v>1</v>
      </c>
      <c r="BC186">
        <v>1</v>
      </c>
      <c r="BD186">
        <f t="shared" si="7"/>
        <v>2</v>
      </c>
      <c r="BE186" t="s">
        <v>288</v>
      </c>
      <c r="BF186" t="s">
        <v>289</v>
      </c>
      <c r="BG186" t="s">
        <v>45</v>
      </c>
    </row>
    <row r="187" spans="1:59" customFormat="1" x14ac:dyDescent="0.3">
      <c r="A187" t="s">
        <v>280</v>
      </c>
      <c r="B187">
        <v>2011</v>
      </c>
      <c r="C187">
        <v>22</v>
      </c>
      <c r="D187" t="s">
        <v>290</v>
      </c>
      <c r="E187">
        <v>2009</v>
      </c>
      <c r="F187">
        <v>2009</v>
      </c>
      <c r="G187">
        <f t="shared" si="11"/>
        <v>1</v>
      </c>
      <c r="H187">
        <v>1</v>
      </c>
      <c r="I187" t="s">
        <v>221</v>
      </c>
      <c r="J187" t="s">
        <v>222</v>
      </c>
      <c r="K187" t="s">
        <v>282</v>
      </c>
      <c r="L187">
        <v>26.177640231753099</v>
      </c>
      <c r="M187">
        <v>119.356992961022</v>
      </c>
      <c r="N187">
        <v>200</v>
      </c>
      <c r="O187" t="s">
        <v>396</v>
      </c>
      <c r="P187" t="s">
        <v>283</v>
      </c>
      <c r="Q187" t="s">
        <v>283</v>
      </c>
      <c r="R187" t="s">
        <v>283</v>
      </c>
      <c r="S187" t="s">
        <v>188</v>
      </c>
      <c r="T187" t="s">
        <v>228</v>
      </c>
      <c r="U187" t="s">
        <v>228</v>
      </c>
      <c r="V187" s="10" t="s">
        <v>291</v>
      </c>
      <c r="W187" t="s">
        <v>227</v>
      </c>
      <c r="X187" t="s">
        <v>45</v>
      </c>
      <c r="Y187" s="6">
        <v>0</v>
      </c>
      <c r="Z187" t="s">
        <v>46</v>
      </c>
      <c r="AA187" t="s">
        <v>285</v>
      </c>
      <c r="AB187">
        <v>12</v>
      </c>
      <c r="AC187" s="7">
        <v>5</v>
      </c>
      <c r="AD187" s="9">
        <v>3</v>
      </c>
      <c r="AE187" s="7" t="s">
        <v>225</v>
      </c>
      <c r="AF187" s="7" t="s">
        <v>225</v>
      </c>
      <c r="AG187" s="7">
        <v>5</v>
      </c>
      <c r="AH187" s="9">
        <v>3</v>
      </c>
      <c r="AI187" s="7" t="s">
        <v>225</v>
      </c>
      <c r="AJ187" s="7" t="s">
        <v>225</v>
      </c>
      <c r="AK187" s="7" t="s">
        <v>230</v>
      </c>
      <c r="AL187" s="7" t="s">
        <v>286</v>
      </c>
      <c r="AM187" s="7" t="s">
        <v>255</v>
      </c>
      <c r="AN187" s="7" t="s">
        <v>45</v>
      </c>
      <c r="AO187" s="7" t="s">
        <v>45</v>
      </c>
      <c r="AP187" t="s">
        <v>45</v>
      </c>
      <c r="AQ187" s="7" t="s">
        <v>287</v>
      </c>
      <c r="AR187" s="7" t="s">
        <v>287</v>
      </c>
      <c r="AS187">
        <v>20.100000000000001</v>
      </c>
      <c r="AT187">
        <v>1425</v>
      </c>
      <c r="AU187" t="s">
        <v>45</v>
      </c>
      <c r="AV187" t="s">
        <v>283</v>
      </c>
      <c r="AW187" t="s">
        <v>45</v>
      </c>
      <c r="AX187" t="s">
        <v>53</v>
      </c>
      <c r="AY187" t="s">
        <v>53</v>
      </c>
      <c r="AZ187" t="s">
        <v>236</v>
      </c>
      <c r="BA187">
        <v>0</v>
      </c>
      <c r="BB187">
        <v>1</v>
      </c>
      <c r="BC187">
        <v>1</v>
      </c>
      <c r="BD187">
        <f t="shared" si="7"/>
        <v>2</v>
      </c>
      <c r="BE187" t="s">
        <v>288</v>
      </c>
      <c r="BF187" t="s">
        <v>289</v>
      </c>
      <c r="BG187" t="s">
        <v>45</v>
      </c>
    </row>
    <row r="188" spans="1:59" customFormat="1" x14ac:dyDescent="0.3">
      <c r="A188" t="s">
        <v>280</v>
      </c>
      <c r="B188">
        <v>2011</v>
      </c>
      <c r="C188">
        <v>22</v>
      </c>
      <c r="D188" t="s">
        <v>290</v>
      </c>
      <c r="E188">
        <v>2009</v>
      </c>
      <c r="F188">
        <v>2009</v>
      </c>
      <c r="G188">
        <f t="shared" si="11"/>
        <v>1</v>
      </c>
      <c r="H188">
        <v>1</v>
      </c>
      <c r="I188" t="s">
        <v>221</v>
      </c>
      <c r="J188" t="s">
        <v>222</v>
      </c>
      <c r="K188" t="s">
        <v>282</v>
      </c>
      <c r="L188">
        <v>26.177640231753099</v>
      </c>
      <c r="M188">
        <v>119.356992961022</v>
      </c>
      <c r="N188">
        <v>200</v>
      </c>
      <c r="O188" t="s">
        <v>396</v>
      </c>
      <c r="P188" t="s">
        <v>283</v>
      </c>
      <c r="Q188" t="s">
        <v>283</v>
      </c>
      <c r="R188" t="s">
        <v>283</v>
      </c>
      <c r="S188" t="s">
        <v>188</v>
      </c>
      <c r="T188" t="s">
        <v>228</v>
      </c>
      <c r="U188" t="s">
        <v>228</v>
      </c>
      <c r="V188" s="10" t="s">
        <v>291</v>
      </c>
      <c r="W188" t="s">
        <v>227</v>
      </c>
      <c r="X188" t="s">
        <v>45</v>
      </c>
      <c r="Y188" s="6">
        <v>50</v>
      </c>
      <c r="Z188" t="s">
        <v>46</v>
      </c>
      <c r="AA188" t="s">
        <v>285</v>
      </c>
      <c r="AB188">
        <v>12</v>
      </c>
      <c r="AC188" s="7">
        <v>4</v>
      </c>
      <c r="AD188" s="9">
        <v>3</v>
      </c>
      <c r="AE188" s="7" t="s">
        <v>225</v>
      </c>
      <c r="AF188" s="7" t="s">
        <v>225</v>
      </c>
      <c r="AG188" s="7">
        <v>5</v>
      </c>
      <c r="AH188" s="9">
        <v>3</v>
      </c>
      <c r="AI188" s="7" t="s">
        <v>225</v>
      </c>
      <c r="AJ188" s="7" t="s">
        <v>225</v>
      </c>
      <c r="AK188" s="7" t="s">
        <v>230</v>
      </c>
      <c r="AL188" s="7" t="s">
        <v>286</v>
      </c>
      <c r="AM188" s="7" t="s">
        <v>255</v>
      </c>
      <c r="AN188" s="7" t="s">
        <v>45</v>
      </c>
      <c r="AO188" s="7" t="s">
        <v>45</v>
      </c>
      <c r="AP188" t="s">
        <v>45</v>
      </c>
      <c r="AQ188" s="7" t="s">
        <v>287</v>
      </c>
      <c r="AR188" s="7" t="s">
        <v>287</v>
      </c>
      <c r="AS188">
        <v>20.100000000000001</v>
      </c>
      <c r="AT188">
        <v>1425</v>
      </c>
      <c r="AU188" t="s">
        <v>45</v>
      </c>
      <c r="AV188" t="s">
        <v>283</v>
      </c>
      <c r="AW188" t="s">
        <v>45</v>
      </c>
      <c r="AX188" t="s">
        <v>53</v>
      </c>
      <c r="AY188" t="s">
        <v>53</v>
      </c>
      <c r="AZ188" t="s">
        <v>236</v>
      </c>
      <c r="BA188">
        <v>0</v>
      </c>
      <c r="BB188">
        <v>1</v>
      </c>
      <c r="BC188">
        <v>1</v>
      </c>
      <c r="BD188">
        <f t="shared" si="7"/>
        <v>2</v>
      </c>
      <c r="BE188" t="s">
        <v>288</v>
      </c>
      <c r="BF188" t="s">
        <v>289</v>
      </c>
      <c r="BG188" t="s">
        <v>45</v>
      </c>
    </row>
    <row r="189" spans="1:59" customFormat="1" x14ac:dyDescent="0.3">
      <c r="A189" t="s">
        <v>280</v>
      </c>
      <c r="B189">
        <v>2011</v>
      </c>
      <c r="C189">
        <v>22</v>
      </c>
      <c r="D189" t="s">
        <v>290</v>
      </c>
      <c r="E189">
        <v>2009</v>
      </c>
      <c r="F189">
        <v>2009</v>
      </c>
      <c r="G189">
        <f t="shared" si="11"/>
        <v>1</v>
      </c>
      <c r="H189">
        <v>1</v>
      </c>
      <c r="I189" t="s">
        <v>221</v>
      </c>
      <c r="J189" t="s">
        <v>222</v>
      </c>
      <c r="K189" t="s">
        <v>282</v>
      </c>
      <c r="L189">
        <v>26.177640231753099</v>
      </c>
      <c r="M189">
        <v>119.356992961022</v>
      </c>
      <c r="N189">
        <v>200</v>
      </c>
      <c r="O189" t="s">
        <v>396</v>
      </c>
      <c r="P189" t="s">
        <v>283</v>
      </c>
      <c r="Q189" t="s">
        <v>283</v>
      </c>
      <c r="R189" t="s">
        <v>283</v>
      </c>
      <c r="S189" t="s">
        <v>188</v>
      </c>
      <c r="T189" t="s">
        <v>228</v>
      </c>
      <c r="U189" t="s">
        <v>228</v>
      </c>
      <c r="V189" s="10" t="s">
        <v>291</v>
      </c>
      <c r="W189" t="s">
        <v>227</v>
      </c>
      <c r="X189" t="s">
        <v>45</v>
      </c>
      <c r="Y189" s="6">
        <v>100</v>
      </c>
      <c r="Z189" t="s">
        <v>46</v>
      </c>
      <c r="AA189" t="s">
        <v>285</v>
      </c>
      <c r="AB189">
        <v>12</v>
      </c>
      <c r="AC189" s="7">
        <v>4</v>
      </c>
      <c r="AD189" s="9">
        <v>3</v>
      </c>
      <c r="AE189" s="7" t="s">
        <v>225</v>
      </c>
      <c r="AF189" s="7" t="s">
        <v>225</v>
      </c>
      <c r="AG189" s="7">
        <v>5</v>
      </c>
      <c r="AH189" s="9">
        <v>3</v>
      </c>
      <c r="AI189" s="7" t="s">
        <v>225</v>
      </c>
      <c r="AJ189" s="7" t="s">
        <v>225</v>
      </c>
      <c r="AK189" s="7" t="s">
        <v>230</v>
      </c>
      <c r="AL189" s="7" t="s">
        <v>286</v>
      </c>
      <c r="AM189" s="7" t="s">
        <v>255</v>
      </c>
      <c r="AN189" s="7" t="s">
        <v>45</v>
      </c>
      <c r="AO189" s="7" t="s">
        <v>45</v>
      </c>
      <c r="AP189" t="s">
        <v>45</v>
      </c>
      <c r="AQ189" s="7" t="s">
        <v>287</v>
      </c>
      <c r="AR189" s="7" t="s">
        <v>287</v>
      </c>
      <c r="AS189">
        <v>20.100000000000001</v>
      </c>
      <c r="AT189">
        <v>1425</v>
      </c>
      <c r="AU189" t="s">
        <v>45</v>
      </c>
      <c r="AV189" t="s">
        <v>283</v>
      </c>
      <c r="AW189" t="s">
        <v>45</v>
      </c>
      <c r="AX189" t="s">
        <v>53</v>
      </c>
      <c r="AY189" t="s">
        <v>53</v>
      </c>
      <c r="AZ189" t="s">
        <v>236</v>
      </c>
      <c r="BA189">
        <v>0</v>
      </c>
      <c r="BB189">
        <v>1</v>
      </c>
      <c r="BC189">
        <v>1</v>
      </c>
      <c r="BD189">
        <f t="shared" si="7"/>
        <v>2</v>
      </c>
      <c r="BE189" t="s">
        <v>288</v>
      </c>
      <c r="BF189" t="s">
        <v>289</v>
      </c>
      <c r="BG189" t="s">
        <v>45</v>
      </c>
    </row>
    <row r="190" spans="1:59" customFormat="1" x14ac:dyDescent="0.3">
      <c r="A190" t="s">
        <v>280</v>
      </c>
      <c r="B190">
        <v>2011</v>
      </c>
      <c r="C190">
        <v>22</v>
      </c>
      <c r="D190" t="s">
        <v>290</v>
      </c>
      <c r="E190">
        <v>2009</v>
      </c>
      <c r="F190">
        <v>2009</v>
      </c>
      <c r="G190">
        <f t="shared" si="11"/>
        <v>1</v>
      </c>
      <c r="H190">
        <v>1</v>
      </c>
      <c r="I190" t="s">
        <v>221</v>
      </c>
      <c r="J190" t="s">
        <v>222</v>
      </c>
      <c r="K190" t="s">
        <v>282</v>
      </c>
      <c r="L190">
        <v>26.177640231753099</v>
      </c>
      <c r="M190">
        <v>119.356992961022</v>
      </c>
      <c r="N190">
        <v>200</v>
      </c>
      <c r="O190" t="s">
        <v>396</v>
      </c>
      <c r="P190" t="s">
        <v>283</v>
      </c>
      <c r="Q190" t="s">
        <v>283</v>
      </c>
      <c r="R190" t="s">
        <v>283</v>
      </c>
      <c r="S190" t="s">
        <v>188</v>
      </c>
      <c r="T190" t="s">
        <v>228</v>
      </c>
      <c r="U190" t="s">
        <v>228</v>
      </c>
      <c r="V190" s="10" t="s">
        <v>291</v>
      </c>
      <c r="W190" t="s">
        <v>227</v>
      </c>
      <c r="X190" t="s">
        <v>45</v>
      </c>
      <c r="Y190" s="6">
        <v>150</v>
      </c>
      <c r="Z190" t="s">
        <v>46</v>
      </c>
      <c r="AA190" t="s">
        <v>285</v>
      </c>
      <c r="AB190">
        <v>12</v>
      </c>
      <c r="AC190" s="7">
        <v>4.33</v>
      </c>
      <c r="AD190" s="9">
        <v>3</v>
      </c>
      <c r="AE190" s="7" t="s">
        <v>225</v>
      </c>
      <c r="AF190" s="7" t="s">
        <v>225</v>
      </c>
      <c r="AG190" s="7">
        <v>5</v>
      </c>
      <c r="AH190" s="9">
        <v>3</v>
      </c>
      <c r="AI190" s="7" t="s">
        <v>225</v>
      </c>
      <c r="AJ190" s="7" t="s">
        <v>225</v>
      </c>
      <c r="AK190" s="7" t="s">
        <v>230</v>
      </c>
      <c r="AL190" s="7" t="s">
        <v>286</v>
      </c>
      <c r="AM190" s="7" t="s">
        <v>255</v>
      </c>
      <c r="AN190" s="7" t="s">
        <v>45</v>
      </c>
      <c r="AO190" s="7" t="s">
        <v>45</v>
      </c>
      <c r="AP190" t="s">
        <v>45</v>
      </c>
      <c r="AQ190" s="7" t="s">
        <v>287</v>
      </c>
      <c r="AR190" s="7" t="s">
        <v>287</v>
      </c>
      <c r="AS190">
        <v>20.100000000000001</v>
      </c>
      <c r="AT190">
        <v>1425</v>
      </c>
      <c r="AU190" t="s">
        <v>45</v>
      </c>
      <c r="AV190" t="s">
        <v>283</v>
      </c>
      <c r="AW190" t="s">
        <v>45</v>
      </c>
      <c r="AX190" t="s">
        <v>53</v>
      </c>
      <c r="AY190" t="s">
        <v>53</v>
      </c>
      <c r="AZ190" t="s">
        <v>236</v>
      </c>
      <c r="BA190">
        <v>0</v>
      </c>
      <c r="BB190">
        <v>1</v>
      </c>
      <c r="BC190">
        <v>1</v>
      </c>
      <c r="BD190">
        <f t="shared" si="7"/>
        <v>2</v>
      </c>
      <c r="BE190" t="s">
        <v>288</v>
      </c>
      <c r="BF190" t="s">
        <v>289</v>
      </c>
      <c r="BG190" t="s">
        <v>45</v>
      </c>
    </row>
    <row r="191" spans="1:59" customFormat="1" x14ac:dyDescent="0.3">
      <c r="A191" t="s">
        <v>280</v>
      </c>
      <c r="B191">
        <v>2011</v>
      </c>
      <c r="C191">
        <v>23</v>
      </c>
      <c r="D191" t="s">
        <v>292</v>
      </c>
      <c r="E191">
        <v>2009</v>
      </c>
      <c r="F191">
        <v>2009</v>
      </c>
      <c r="G191">
        <f t="shared" si="11"/>
        <v>1</v>
      </c>
      <c r="H191">
        <v>1</v>
      </c>
      <c r="I191" t="s">
        <v>221</v>
      </c>
      <c r="J191" t="s">
        <v>222</v>
      </c>
      <c r="K191" t="s">
        <v>282</v>
      </c>
      <c r="L191">
        <v>26.177640231753099</v>
      </c>
      <c r="M191">
        <v>119.356992961022</v>
      </c>
      <c r="N191">
        <v>200</v>
      </c>
      <c r="O191" t="s">
        <v>396</v>
      </c>
      <c r="P191" t="s">
        <v>283</v>
      </c>
      <c r="Q191" t="s">
        <v>283</v>
      </c>
      <c r="R191" t="s">
        <v>283</v>
      </c>
      <c r="S191" t="s">
        <v>188</v>
      </c>
      <c r="T191" t="s">
        <v>228</v>
      </c>
      <c r="U191" t="s">
        <v>228</v>
      </c>
      <c r="V191" s="10" t="s">
        <v>293</v>
      </c>
      <c r="W191" t="s">
        <v>227</v>
      </c>
      <c r="X191" t="s">
        <v>45</v>
      </c>
      <c r="Y191" s="6">
        <v>0</v>
      </c>
      <c r="Z191" t="s">
        <v>46</v>
      </c>
      <c r="AA191" t="s">
        <v>285</v>
      </c>
      <c r="AB191">
        <v>12</v>
      </c>
      <c r="AC191" s="7">
        <v>4</v>
      </c>
      <c r="AD191" s="9">
        <v>3</v>
      </c>
      <c r="AE191" s="7" t="s">
        <v>225</v>
      </c>
      <c r="AF191" s="7" t="s">
        <v>225</v>
      </c>
      <c r="AG191" s="7">
        <v>4</v>
      </c>
      <c r="AH191" s="9">
        <v>3</v>
      </c>
      <c r="AI191" s="7" t="s">
        <v>225</v>
      </c>
      <c r="AJ191" s="7" t="s">
        <v>225</v>
      </c>
      <c r="AK191" s="7" t="s">
        <v>230</v>
      </c>
      <c r="AL191" s="7" t="s">
        <v>286</v>
      </c>
      <c r="AM191" s="7" t="s">
        <v>255</v>
      </c>
      <c r="AN191" s="7" t="s">
        <v>45</v>
      </c>
      <c r="AO191" s="7" t="s">
        <v>45</v>
      </c>
      <c r="AP191" t="s">
        <v>45</v>
      </c>
      <c r="AQ191" s="7" t="s">
        <v>287</v>
      </c>
      <c r="AR191" s="7" t="s">
        <v>287</v>
      </c>
      <c r="AS191">
        <v>20.100000000000001</v>
      </c>
      <c r="AT191">
        <v>1425</v>
      </c>
      <c r="AU191" t="s">
        <v>45</v>
      </c>
      <c r="AV191" t="s">
        <v>283</v>
      </c>
      <c r="AW191" t="s">
        <v>45</v>
      </c>
      <c r="AX191" t="s">
        <v>53</v>
      </c>
      <c r="AY191" t="s">
        <v>53</v>
      </c>
      <c r="AZ191" t="s">
        <v>236</v>
      </c>
      <c r="BA191">
        <v>0</v>
      </c>
      <c r="BB191">
        <v>1</v>
      </c>
      <c r="BC191">
        <v>1</v>
      </c>
      <c r="BD191">
        <f t="shared" si="7"/>
        <v>2</v>
      </c>
      <c r="BE191" t="s">
        <v>288</v>
      </c>
      <c r="BF191" t="s">
        <v>289</v>
      </c>
      <c r="BG191" t="s">
        <v>45</v>
      </c>
    </row>
    <row r="192" spans="1:59" customFormat="1" x14ac:dyDescent="0.3">
      <c r="A192" t="s">
        <v>280</v>
      </c>
      <c r="B192">
        <v>2011</v>
      </c>
      <c r="C192">
        <v>23</v>
      </c>
      <c r="D192" t="s">
        <v>292</v>
      </c>
      <c r="E192">
        <v>2009</v>
      </c>
      <c r="F192">
        <v>2009</v>
      </c>
      <c r="G192">
        <f t="shared" si="11"/>
        <v>1</v>
      </c>
      <c r="H192">
        <v>1</v>
      </c>
      <c r="I192" t="s">
        <v>221</v>
      </c>
      <c r="J192" t="s">
        <v>222</v>
      </c>
      <c r="K192" t="s">
        <v>282</v>
      </c>
      <c r="L192">
        <v>26.177640231753099</v>
      </c>
      <c r="M192">
        <v>119.356992961022</v>
      </c>
      <c r="N192">
        <v>200</v>
      </c>
      <c r="O192" t="s">
        <v>396</v>
      </c>
      <c r="P192" t="s">
        <v>283</v>
      </c>
      <c r="Q192" t="s">
        <v>283</v>
      </c>
      <c r="R192" t="s">
        <v>283</v>
      </c>
      <c r="S192" t="s">
        <v>188</v>
      </c>
      <c r="T192" t="s">
        <v>228</v>
      </c>
      <c r="U192" t="s">
        <v>228</v>
      </c>
      <c r="V192" s="10" t="s">
        <v>293</v>
      </c>
      <c r="W192" t="s">
        <v>227</v>
      </c>
      <c r="X192" t="s">
        <v>45</v>
      </c>
      <c r="Y192" s="6">
        <v>50</v>
      </c>
      <c r="Z192" t="s">
        <v>46</v>
      </c>
      <c r="AA192" t="s">
        <v>285</v>
      </c>
      <c r="AB192">
        <v>12</v>
      </c>
      <c r="AC192" s="7">
        <v>3</v>
      </c>
      <c r="AD192" s="9">
        <v>3</v>
      </c>
      <c r="AE192" s="7" t="s">
        <v>225</v>
      </c>
      <c r="AF192" s="7" t="s">
        <v>225</v>
      </c>
      <c r="AG192" s="7">
        <v>4</v>
      </c>
      <c r="AH192" s="9">
        <v>3</v>
      </c>
      <c r="AI192" s="7" t="s">
        <v>225</v>
      </c>
      <c r="AJ192" s="7" t="s">
        <v>225</v>
      </c>
      <c r="AK192" s="7" t="s">
        <v>230</v>
      </c>
      <c r="AL192" s="7" t="s">
        <v>286</v>
      </c>
      <c r="AM192" s="7" t="s">
        <v>255</v>
      </c>
      <c r="AN192" s="7" t="s">
        <v>45</v>
      </c>
      <c r="AO192" s="7" t="s">
        <v>45</v>
      </c>
      <c r="AP192" t="s">
        <v>45</v>
      </c>
      <c r="AQ192" s="7" t="s">
        <v>287</v>
      </c>
      <c r="AR192" s="7" t="s">
        <v>287</v>
      </c>
      <c r="AS192">
        <v>20.100000000000001</v>
      </c>
      <c r="AT192">
        <v>1425</v>
      </c>
      <c r="AU192" t="s">
        <v>45</v>
      </c>
      <c r="AV192" t="s">
        <v>283</v>
      </c>
      <c r="AW192" t="s">
        <v>45</v>
      </c>
      <c r="AX192" t="s">
        <v>53</v>
      </c>
      <c r="AY192" t="s">
        <v>53</v>
      </c>
      <c r="AZ192" t="s">
        <v>236</v>
      </c>
      <c r="BA192">
        <v>0</v>
      </c>
      <c r="BB192">
        <v>1</v>
      </c>
      <c r="BC192">
        <v>1</v>
      </c>
      <c r="BD192">
        <f t="shared" si="7"/>
        <v>2</v>
      </c>
      <c r="BE192" t="s">
        <v>288</v>
      </c>
      <c r="BF192" t="s">
        <v>289</v>
      </c>
      <c r="BG192" t="s">
        <v>45</v>
      </c>
    </row>
    <row r="193" spans="1:59" customFormat="1" x14ac:dyDescent="0.3">
      <c r="A193" t="s">
        <v>280</v>
      </c>
      <c r="B193">
        <v>2011</v>
      </c>
      <c r="C193">
        <v>23</v>
      </c>
      <c r="D193" t="s">
        <v>292</v>
      </c>
      <c r="E193">
        <v>2009</v>
      </c>
      <c r="F193">
        <v>2009</v>
      </c>
      <c r="G193">
        <f t="shared" si="11"/>
        <v>1</v>
      </c>
      <c r="H193">
        <v>1</v>
      </c>
      <c r="I193" t="s">
        <v>221</v>
      </c>
      <c r="J193" t="s">
        <v>222</v>
      </c>
      <c r="K193" t="s">
        <v>282</v>
      </c>
      <c r="L193">
        <v>26.177640231753099</v>
      </c>
      <c r="M193">
        <v>119.356992961022</v>
      </c>
      <c r="N193">
        <v>200</v>
      </c>
      <c r="O193" t="s">
        <v>396</v>
      </c>
      <c r="P193" t="s">
        <v>283</v>
      </c>
      <c r="Q193" t="s">
        <v>283</v>
      </c>
      <c r="R193" t="s">
        <v>283</v>
      </c>
      <c r="S193" t="s">
        <v>188</v>
      </c>
      <c r="T193" t="s">
        <v>228</v>
      </c>
      <c r="U193" t="s">
        <v>228</v>
      </c>
      <c r="V193" s="10" t="s">
        <v>293</v>
      </c>
      <c r="W193" t="s">
        <v>227</v>
      </c>
      <c r="X193" t="s">
        <v>45</v>
      </c>
      <c r="Y193" s="6">
        <v>100</v>
      </c>
      <c r="Z193" t="s">
        <v>46</v>
      </c>
      <c r="AA193" t="s">
        <v>285</v>
      </c>
      <c r="AB193">
        <v>12</v>
      </c>
      <c r="AC193" s="7">
        <v>4.67</v>
      </c>
      <c r="AD193" s="9">
        <v>3</v>
      </c>
      <c r="AE193" s="7" t="s">
        <v>225</v>
      </c>
      <c r="AF193" s="7" t="s">
        <v>225</v>
      </c>
      <c r="AG193" s="7">
        <v>4</v>
      </c>
      <c r="AH193" s="9">
        <v>3</v>
      </c>
      <c r="AI193" s="7" t="s">
        <v>225</v>
      </c>
      <c r="AJ193" s="7" t="s">
        <v>225</v>
      </c>
      <c r="AK193" s="7" t="s">
        <v>230</v>
      </c>
      <c r="AL193" s="7" t="s">
        <v>286</v>
      </c>
      <c r="AM193" s="7" t="s">
        <v>255</v>
      </c>
      <c r="AN193" s="7" t="s">
        <v>45</v>
      </c>
      <c r="AO193" s="7" t="s">
        <v>45</v>
      </c>
      <c r="AP193" t="s">
        <v>45</v>
      </c>
      <c r="AQ193" s="7" t="s">
        <v>287</v>
      </c>
      <c r="AR193" s="7" t="s">
        <v>287</v>
      </c>
      <c r="AS193">
        <v>20.100000000000001</v>
      </c>
      <c r="AT193">
        <v>1425</v>
      </c>
      <c r="AU193" t="s">
        <v>45</v>
      </c>
      <c r="AV193" t="s">
        <v>283</v>
      </c>
      <c r="AW193" t="s">
        <v>45</v>
      </c>
      <c r="AX193" t="s">
        <v>53</v>
      </c>
      <c r="AY193" t="s">
        <v>53</v>
      </c>
      <c r="AZ193" t="s">
        <v>236</v>
      </c>
      <c r="BA193">
        <v>0</v>
      </c>
      <c r="BB193">
        <v>1</v>
      </c>
      <c r="BC193">
        <v>1</v>
      </c>
      <c r="BD193">
        <f t="shared" si="7"/>
        <v>2</v>
      </c>
      <c r="BE193" t="s">
        <v>288</v>
      </c>
      <c r="BF193" t="s">
        <v>289</v>
      </c>
      <c r="BG193" t="s">
        <v>45</v>
      </c>
    </row>
    <row r="194" spans="1:59" customFormat="1" x14ac:dyDescent="0.3">
      <c r="A194" t="s">
        <v>280</v>
      </c>
      <c r="B194">
        <v>2011</v>
      </c>
      <c r="C194">
        <v>23</v>
      </c>
      <c r="D194" t="s">
        <v>292</v>
      </c>
      <c r="E194">
        <v>2009</v>
      </c>
      <c r="F194">
        <v>2009</v>
      </c>
      <c r="G194">
        <f t="shared" si="11"/>
        <v>1</v>
      </c>
      <c r="H194">
        <v>1</v>
      </c>
      <c r="I194" t="s">
        <v>221</v>
      </c>
      <c r="J194" t="s">
        <v>222</v>
      </c>
      <c r="K194" t="s">
        <v>282</v>
      </c>
      <c r="L194">
        <v>26.177640231753099</v>
      </c>
      <c r="M194">
        <v>119.356992961022</v>
      </c>
      <c r="N194">
        <v>200</v>
      </c>
      <c r="O194" t="s">
        <v>396</v>
      </c>
      <c r="P194" t="s">
        <v>283</v>
      </c>
      <c r="Q194" t="s">
        <v>283</v>
      </c>
      <c r="R194" t="s">
        <v>283</v>
      </c>
      <c r="S194" t="s">
        <v>188</v>
      </c>
      <c r="T194" t="s">
        <v>228</v>
      </c>
      <c r="U194" t="s">
        <v>228</v>
      </c>
      <c r="V194" s="10" t="s">
        <v>293</v>
      </c>
      <c r="W194" t="s">
        <v>227</v>
      </c>
      <c r="X194" t="s">
        <v>45</v>
      </c>
      <c r="Y194" s="6">
        <v>150</v>
      </c>
      <c r="Z194" t="s">
        <v>46</v>
      </c>
      <c r="AA194" t="s">
        <v>285</v>
      </c>
      <c r="AB194">
        <v>12</v>
      </c>
      <c r="AC194" s="7">
        <v>3.67</v>
      </c>
      <c r="AD194" s="9">
        <v>3</v>
      </c>
      <c r="AE194" s="7" t="s">
        <v>225</v>
      </c>
      <c r="AF194" s="7" t="s">
        <v>225</v>
      </c>
      <c r="AG194" s="7">
        <v>4</v>
      </c>
      <c r="AH194" s="9">
        <v>3</v>
      </c>
      <c r="AI194" s="7" t="s">
        <v>225</v>
      </c>
      <c r="AJ194" s="7" t="s">
        <v>225</v>
      </c>
      <c r="AK194" s="7" t="s">
        <v>230</v>
      </c>
      <c r="AL194" s="7" t="s">
        <v>286</v>
      </c>
      <c r="AM194" s="7" t="s">
        <v>255</v>
      </c>
      <c r="AN194" s="7" t="s">
        <v>45</v>
      </c>
      <c r="AO194" s="7" t="s">
        <v>45</v>
      </c>
      <c r="AP194" t="s">
        <v>45</v>
      </c>
      <c r="AQ194" s="7" t="s">
        <v>287</v>
      </c>
      <c r="AR194" s="7" t="s">
        <v>287</v>
      </c>
      <c r="AS194">
        <v>20.100000000000001</v>
      </c>
      <c r="AT194">
        <v>1425</v>
      </c>
      <c r="AU194" t="s">
        <v>45</v>
      </c>
      <c r="AV194" t="s">
        <v>283</v>
      </c>
      <c r="AW194" t="s">
        <v>45</v>
      </c>
      <c r="AX194" t="s">
        <v>53</v>
      </c>
      <c r="AY194" t="s">
        <v>53</v>
      </c>
      <c r="AZ194" t="s">
        <v>236</v>
      </c>
      <c r="BA194">
        <v>0</v>
      </c>
      <c r="BB194">
        <v>1</v>
      </c>
      <c r="BC194">
        <v>1</v>
      </c>
      <c r="BD194">
        <f t="shared" si="7"/>
        <v>2</v>
      </c>
      <c r="BE194" t="s">
        <v>288</v>
      </c>
      <c r="BF194" t="s">
        <v>289</v>
      </c>
      <c r="BG194" t="s">
        <v>45</v>
      </c>
    </row>
    <row r="195" spans="1:59" x14ac:dyDescent="0.3">
      <c r="A195" t="s">
        <v>297</v>
      </c>
      <c r="B195">
        <v>2011</v>
      </c>
      <c r="C195" s="2">
        <v>24</v>
      </c>
      <c r="D195" s="2" t="s">
        <v>307</v>
      </c>
      <c r="E195" s="2">
        <v>1997</v>
      </c>
      <c r="F195" s="2">
        <v>2000</v>
      </c>
      <c r="G195" s="2">
        <f t="shared" si="11"/>
        <v>4</v>
      </c>
      <c r="H195" s="2">
        <v>1</v>
      </c>
      <c r="I195" t="s">
        <v>42</v>
      </c>
      <c r="J195" t="s">
        <v>43</v>
      </c>
      <c r="K195" t="s">
        <v>298</v>
      </c>
      <c r="L195">
        <v>34.169443999999999</v>
      </c>
      <c r="M195">
        <v>-116.906944</v>
      </c>
      <c r="N195">
        <v>100</v>
      </c>
      <c r="O195" t="s">
        <v>58</v>
      </c>
      <c r="P195" t="s">
        <v>59</v>
      </c>
      <c r="Q195" t="s">
        <v>45</v>
      </c>
      <c r="R195" t="s">
        <v>45</v>
      </c>
      <c r="S195" t="s">
        <v>125</v>
      </c>
      <c r="T195" t="s">
        <v>61</v>
      </c>
      <c r="U195" t="s">
        <v>45</v>
      </c>
      <c r="V195" t="s">
        <v>45</v>
      </c>
      <c r="W195" s="2" t="s">
        <v>47</v>
      </c>
      <c r="X195" s="2">
        <v>8</v>
      </c>
      <c r="Y195" s="4">
        <v>0</v>
      </c>
      <c r="Z195" t="s">
        <v>302</v>
      </c>
      <c r="AA195" t="s">
        <v>183</v>
      </c>
      <c r="AB195">
        <v>0.25</v>
      </c>
      <c r="AC195" s="2">
        <v>4.96</v>
      </c>
      <c r="AD195" s="2">
        <v>36</v>
      </c>
      <c r="AE195" s="2">
        <v>3.1530612244897966</v>
      </c>
      <c r="AF195" s="3">
        <f t="shared" ref="AF195:AF210" si="12">AE195/SQRT(AD195)</f>
        <v>0.52551020408163274</v>
      </c>
      <c r="AG195" s="2">
        <v>4.96</v>
      </c>
      <c r="AH195" s="2">
        <v>36</v>
      </c>
      <c r="AI195" s="2">
        <v>3.1530612244897966</v>
      </c>
      <c r="AJ195" s="3">
        <f t="shared" ref="AJ195:AJ210" si="13">AI195/SQRT(AH195)</f>
        <v>0.52551020408163274</v>
      </c>
      <c r="AK195" s="3" t="s">
        <v>303</v>
      </c>
      <c r="AL195" s="7" t="s">
        <v>304</v>
      </c>
      <c r="AM195" s="7" t="s">
        <v>305</v>
      </c>
      <c r="AN195" s="7" t="s">
        <v>45</v>
      </c>
      <c r="AO195" s="7" t="s">
        <v>45</v>
      </c>
      <c r="AP195" s="7" t="s">
        <v>45</v>
      </c>
      <c r="AQ195" t="s">
        <v>306</v>
      </c>
      <c r="AR195" t="s">
        <v>306</v>
      </c>
      <c r="AS195" t="s">
        <v>45</v>
      </c>
      <c r="AT195" t="s">
        <v>45</v>
      </c>
      <c r="AU195" t="s">
        <v>45</v>
      </c>
      <c r="AV195" t="s">
        <v>45</v>
      </c>
      <c r="AW195" t="s">
        <v>45</v>
      </c>
      <c r="AX195" t="s">
        <v>53</v>
      </c>
      <c r="AY195" t="s">
        <v>53</v>
      </c>
      <c r="AZ195" t="s">
        <v>54</v>
      </c>
      <c r="BA195">
        <v>1</v>
      </c>
      <c r="BB195">
        <v>1</v>
      </c>
      <c r="BC195">
        <v>1</v>
      </c>
      <c r="BD195">
        <f t="shared" ref="BD195:BD258" si="14">SUM(BA195,BB195,BC195)</f>
        <v>3</v>
      </c>
      <c r="BE195" s="2" t="s">
        <v>55</v>
      </c>
      <c r="BF195" s="2" t="s">
        <v>315</v>
      </c>
      <c r="BG195" s="2" t="s">
        <v>45</v>
      </c>
    </row>
    <row r="196" spans="1:59" x14ac:dyDescent="0.3">
      <c r="A196" t="s">
        <v>297</v>
      </c>
      <c r="B196">
        <v>2011</v>
      </c>
      <c r="C196" s="2">
        <v>24</v>
      </c>
      <c r="D196" s="2" t="s">
        <v>307</v>
      </c>
      <c r="E196" s="2">
        <v>1997</v>
      </c>
      <c r="F196" s="2">
        <v>2000</v>
      </c>
      <c r="G196" s="2">
        <f t="shared" ref="G196:G202" si="15">F196-E196+1</f>
        <v>4</v>
      </c>
      <c r="H196" s="2">
        <v>1</v>
      </c>
      <c r="I196" t="s">
        <v>42</v>
      </c>
      <c r="J196" t="s">
        <v>43</v>
      </c>
      <c r="K196" t="s">
        <v>298</v>
      </c>
      <c r="L196">
        <v>34.169443999999999</v>
      </c>
      <c r="M196">
        <v>-116.906944</v>
      </c>
      <c r="N196">
        <v>100</v>
      </c>
      <c r="O196" t="s">
        <v>58</v>
      </c>
      <c r="P196" t="s">
        <v>59</v>
      </c>
      <c r="Q196" t="s">
        <v>45</v>
      </c>
      <c r="R196" t="s">
        <v>45</v>
      </c>
      <c r="S196" t="s">
        <v>125</v>
      </c>
      <c r="T196" t="s">
        <v>61</v>
      </c>
      <c r="U196" t="s">
        <v>45</v>
      </c>
      <c r="V196" t="s">
        <v>45</v>
      </c>
      <c r="W196" s="2" t="s">
        <v>47</v>
      </c>
      <c r="X196" s="2" t="s">
        <v>45</v>
      </c>
      <c r="Y196" s="4">
        <v>150</v>
      </c>
      <c r="Z196" t="s">
        <v>46</v>
      </c>
      <c r="AA196" t="s">
        <v>183</v>
      </c>
      <c r="AB196">
        <v>0.25</v>
      </c>
      <c r="AC196" s="2">
        <v>5.51</v>
      </c>
      <c r="AD196" s="2">
        <v>36</v>
      </c>
      <c r="AE196" s="2">
        <v>1.469387755102042</v>
      </c>
      <c r="AF196" s="3">
        <f t="shared" si="12"/>
        <v>0.24489795918367366</v>
      </c>
      <c r="AG196" s="2">
        <v>4.96</v>
      </c>
      <c r="AH196" s="2">
        <v>36</v>
      </c>
      <c r="AI196" s="2">
        <v>3.1530612244897966</v>
      </c>
      <c r="AJ196" s="3">
        <f t="shared" si="13"/>
        <v>0.52551020408163274</v>
      </c>
      <c r="AK196" s="3" t="s">
        <v>303</v>
      </c>
      <c r="AL196" s="7" t="s">
        <v>304</v>
      </c>
      <c r="AM196" s="7" t="s">
        <v>305</v>
      </c>
      <c r="AN196" s="7" t="s">
        <v>45</v>
      </c>
      <c r="AO196" s="7" t="s">
        <v>45</v>
      </c>
      <c r="AP196" s="7" t="s">
        <v>45</v>
      </c>
      <c r="AQ196" t="s">
        <v>306</v>
      </c>
      <c r="AR196" t="s">
        <v>306</v>
      </c>
      <c r="AS196" t="s">
        <v>45</v>
      </c>
      <c r="AT196" t="s">
        <v>45</v>
      </c>
      <c r="AU196" t="s">
        <v>45</v>
      </c>
      <c r="AV196" t="s">
        <v>45</v>
      </c>
      <c r="AW196" t="s">
        <v>45</v>
      </c>
      <c r="AX196" t="s">
        <v>53</v>
      </c>
      <c r="AY196" t="s">
        <v>53</v>
      </c>
      <c r="AZ196" t="s">
        <v>54</v>
      </c>
      <c r="BA196">
        <v>1</v>
      </c>
      <c r="BB196">
        <v>1</v>
      </c>
      <c r="BC196">
        <v>1</v>
      </c>
      <c r="BD196">
        <f t="shared" si="14"/>
        <v>3</v>
      </c>
      <c r="BE196" s="2" t="s">
        <v>55</v>
      </c>
      <c r="BF196" s="2" t="s">
        <v>315</v>
      </c>
      <c r="BG196" s="2" t="s">
        <v>45</v>
      </c>
    </row>
    <row r="197" spans="1:59" x14ac:dyDescent="0.3">
      <c r="A197" t="s">
        <v>297</v>
      </c>
      <c r="B197">
        <v>2011</v>
      </c>
      <c r="C197" s="2">
        <v>25</v>
      </c>
      <c r="D197" s="2" t="s">
        <v>308</v>
      </c>
      <c r="E197" s="2">
        <v>1997</v>
      </c>
      <c r="F197" s="2">
        <v>2000</v>
      </c>
      <c r="G197" s="2">
        <f t="shared" si="15"/>
        <v>4</v>
      </c>
      <c r="H197" s="2">
        <v>1</v>
      </c>
      <c r="I197" t="s">
        <v>42</v>
      </c>
      <c r="J197" t="s">
        <v>43</v>
      </c>
      <c r="K197" t="s">
        <v>298</v>
      </c>
      <c r="L197">
        <v>34.169443999999999</v>
      </c>
      <c r="M197">
        <v>-116.906944</v>
      </c>
      <c r="N197">
        <v>100</v>
      </c>
      <c r="O197" t="s">
        <v>58</v>
      </c>
      <c r="P197" t="s">
        <v>59</v>
      </c>
      <c r="Q197" t="s">
        <v>45</v>
      </c>
      <c r="R197" t="s">
        <v>45</v>
      </c>
      <c r="S197" t="s">
        <v>125</v>
      </c>
      <c r="T197" t="s">
        <v>61</v>
      </c>
      <c r="U197" t="s">
        <v>45</v>
      </c>
      <c r="V197" t="s">
        <v>45</v>
      </c>
      <c r="W197" s="2" t="s">
        <v>47</v>
      </c>
      <c r="X197" s="2">
        <v>8</v>
      </c>
      <c r="Y197" s="4">
        <v>0</v>
      </c>
      <c r="Z197" t="s">
        <v>302</v>
      </c>
      <c r="AA197" t="s">
        <v>183</v>
      </c>
      <c r="AB197">
        <v>0.25</v>
      </c>
      <c r="AC197" s="2">
        <v>6.37</v>
      </c>
      <c r="AD197" s="2">
        <v>36</v>
      </c>
      <c r="AE197" s="2">
        <v>4.9285714285714297</v>
      </c>
      <c r="AF197" s="3">
        <f t="shared" si="12"/>
        <v>0.82142857142857162</v>
      </c>
      <c r="AG197" s="2">
        <v>6.37</v>
      </c>
      <c r="AH197" s="2">
        <v>36</v>
      </c>
      <c r="AI197" s="2">
        <v>4.9285714285714297</v>
      </c>
      <c r="AJ197" s="3">
        <f t="shared" si="13"/>
        <v>0.82142857142857162</v>
      </c>
      <c r="AK197" s="3" t="s">
        <v>303</v>
      </c>
      <c r="AL197" s="7" t="s">
        <v>304</v>
      </c>
      <c r="AM197" s="7" t="s">
        <v>305</v>
      </c>
      <c r="AN197" s="7" t="s">
        <v>45</v>
      </c>
      <c r="AO197" s="7" t="s">
        <v>45</v>
      </c>
      <c r="AP197" s="7" t="s">
        <v>45</v>
      </c>
      <c r="AQ197" t="s">
        <v>306</v>
      </c>
      <c r="AR197" t="s">
        <v>306</v>
      </c>
      <c r="AS197" t="s">
        <v>45</v>
      </c>
      <c r="AT197" t="s">
        <v>45</v>
      </c>
      <c r="AU197" t="s">
        <v>45</v>
      </c>
      <c r="AV197" t="s">
        <v>45</v>
      </c>
      <c r="AW197" t="s">
        <v>45</v>
      </c>
      <c r="AX197" t="s">
        <v>53</v>
      </c>
      <c r="AY197" t="s">
        <v>53</v>
      </c>
      <c r="AZ197" t="s">
        <v>54</v>
      </c>
      <c r="BA197">
        <v>1</v>
      </c>
      <c r="BB197">
        <v>1</v>
      </c>
      <c r="BC197">
        <v>1</v>
      </c>
      <c r="BD197">
        <f t="shared" si="14"/>
        <v>3</v>
      </c>
      <c r="BE197" s="2" t="s">
        <v>55</v>
      </c>
      <c r="BF197" s="2" t="s">
        <v>315</v>
      </c>
      <c r="BG197" s="2" t="s">
        <v>45</v>
      </c>
    </row>
    <row r="198" spans="1:59" x14ac:dyDescent="0.3">
      <c r="A198" t="s">
        <v>297</v>
      </c>
      <c r="B198">
        <v>2011</v>
      </c>
      <c r="C198" s="2">
        <v>25</v>
      </c>
      <c r="D198" s="2" t="s">
        <v>308</v>
      </c>
      <c r="E198" s="2">
        <v>1997</v>
      </c>
      <c r="F198" s="2">
        <v>2000</v>
      </c>
      <c r="G198" s="2">
        <f t="shared" si="15"/>
        <v>4</v>
      </c>
      <c r="H198" s="2">
        <v>1</v>
      </c>
      <c r="I198" t="s">
        <v>42</v>
      </c>
      <c r="J198" t="s">
        <v>43</v>
      </c>
      <c r="K198" t="s">
        <v>298</v>
      </c>
      <c r="L198">
        <v>34.169443999999999</v>
      </c>
      <c r="M198">
        <v>-116.906944</v>
      </c>
      <c r="N198">
        <v>100</v>
      </c>
      <c r="O198" t="s">
        <v>58</v>
      </c>
      <c r="P198" t="s">
        <v>59</v>
      </c>
      <c r="Q198" t="s">
        <v>45</v>
      </c>
      <c r="R198" t="s">
        <v>45</v>
      </c>
      <c r="S198" t="s">
        <v>125</v>
      </c>
      <c r="T198" t="s">
        <v>61</v>
      </c>
      <c r="U198" t="s">
        <v>45</v>
      </c>
      <c r="V198" t="s">
        <v>45</v>
      </c>
      <c r="W198" s="2" t="s">
        <v>47</v>
      </c>
      <c r="X198" s="2" t="s">
        <v>45</v>
      </c>
      <c r="Y198" s="4">
        <v>150</v>
      </c>
      <c r="Z198" t="s">
        <v>46</v>
      </c>
      <c r="AA198" t="s">
        <v>183</v>
      </c>
      <c r="AB198">
        <v>0.25</v>
      </c>
      <c r="AC198" s="2">
        <v>5.89</v>
      </c>
      <c r="AD198" s="2">
        <v>36</v>
      </c>
      <c r="AE198" s="2">
        <v>6.3979591836734722</v>
      </c>
      <c r="AF198" s="3">
        <f t="shared" si="12"/>
        <v>1.0663265306122454</v>
      </c>
      <c r="AG198" s="2">
        <v>6.37</v>
      </c>
      <c r="AH198" s="2">
        <v>36</v>
      </c>
      <c r="AI198" s="2">
        <v>4.9285714285714297</v>
      </c>
      <c r="AJ198" s="3">
        <f t="shared" si="13"/>
        <v>0.82142857142857162</v>
      </c>
      <c r="AK198" s="3" t="s">
        <v>303</v>
      </c>
      <c r="AL198" s="7" t="s">
        <v>304</v>
      </c>
      <c r="AM198" s="7" t="s">
        <v>305</v>
      </c>
      <c r="AN198" s="7" t="s">
        <v>45</v>
      </c>
      <c r="AO198" s="7" t="s">
        <v>45</v>
      </c>
      <c r="AP198" s="7" t="s">
        <v>45</v>
      </c>
      <c r="AQ198" t="s">
        <v>306</v>
      </c>
      <c r="AR198" t="s">
        <v>306</v>
      </c>
      <c r="AS198" t="s">
        <v>45</v>
      </c>
      <c r="AT198" t="s">
        <v>45</v>
      </c>
      <c r="AU198" t="s">
        <v>45</v>
      </c>
      <c r="AV198" t="s">
        <v>45</v>
      </c>
      <c r="AW198" t="s">
        <v>45</v>
      </c>
      <c r="AX198" t="s">
        <v>53</v>
      </c>
      <c r="AY198" t="s">
        <v>53</v>
      </c>
      <c r="AZ198" t="s">
        <v>54</v>
      </c>
      <c r="BA198">
        <v>1</v>
      </c>
      <c r="BB198">
        <v>1</v>
      </c>
      <c r="BC198">
        <v>1</v>
      </c>
      <c r="BD198">
        <f t="shared" si="14"/>
        <v>3</v>
      </c>
      <c r="BE198" s="2" t="s">
        <v>55</v>
      </c>
      <c r="BF198" s="2" t="s">
        <v>315</v>
      </c>
      <c r="BG198" s="2" t="s">
        <v>45</v>
      </c>
    </row>
    <row r="199" spans="1:59" x14ac:dyDescent="0.3">
      <c r="A199" t="s">
        <v>297</v>
      </c>
      <c r="B199">
        <v>2011</v>
      </c>
      <c r="C199" s="2">
        <v>26</v>
      </c>
      <c r="D199" s="2" t="s">
        <v>309</v>
      </c>
      <c r="E199" s="2">
        <v>1997</v>
      </c>
      <c r="F199" s="2">
        <v>2000</v>
      </c>
      <c r="G199" s="2">
        <f t="shared" si="15"/>
        <v>4</v>
      </c>
      <c r="H199" s="2">
        <v>1</v>
      </c>
      <c r="I199" t="s">
        <v>42</v>
      </c>
      <c r="J199" t="s">
        <v>43</v>
      </c>
      <c r="K199" t="s">
        <v>298</v>
      </c>
      <c r="L199">
        <v>34.169443999999999</v>
      </c>
      <c r="M199">
        <v>-116.906944</v>
      </c>
      <c r="N199">
        <v>100</v>
      </c>
      <c r="O199" t="s">
        <v>58</v>
      </c>
      <c r="P199" t="s">
        <v>59</v>
      </c>
      <c r="Q199" t="s">
        <v>45</v>
      </c>
      <c r="R199" t="s">
        <v>45</v>
      </c>
      <c r="S199" t="s">
        <v>125</v>
      </c>
      <c r="T199" t="s">
        <v>61</v>
      </c>
      <c r="U199" t="s">
        <v>45</v>
      </c>
      <c r="V199" t="s">
        <v>45</v>
      </c>
      <c r="W199" s="2" t="s">
        <v>47</v>
      </c>
      <c r="X199" s="2">
        <v>8</v>
      </c>
      <c r="Y199" s="4">
        <v>0</v>
      </c>
      <c r="Z199" t="s">
        <v>302</v>
      </c>
      <c r="AA199" t="s">
        <v>183</v>
      </c>
      <c r="AB199">
        <v>0.25</v>
      </c>
      <c r="AC199" s="2">
        <v>6.87</v>
      </c>
      <c r="AD199" s="2">
        <v>36</v>
      </c>
      <c r="AE199" s="2">
        <v>6.5510204081632644</v>
      </c>
      <c r="AF199" s="3">
        <f t="shared" si="12"/>
        <v>1.0918367346938773</v>
      </c>
      <c r="AG199" s="2">
        <v>6.87</v>
      </c>
      <c r="AH199" s="2">
        <v>36</v>
      </c>
      <c r="AI199" s="2">
        <v>6.5510204081632644</v>
      </c>
      <c r="AJ199" s="3">
        <f t="shared" si="13"/>
        <v>1.0918367346938773</v>
      </c>
      <c r="AK199" s="3" t="s">
        <v>303</v>
      </c>
      <c r="AL199" s="7" t="s">
        <v>304</v>
      </c>
      <c r="AM199" s="7" t="s">
        <v>305</v>
      </c>
      <c r="AN199" s="7" t="s">
        <v>45</v>
      </c>
      <c r="AO199" s="7" t="s">
        <v>45</v>
      </c>
      <c r="AP199" s="7" t="s">
        <v>45</v>
      </c>
      <c r="AQ199" t="s">
        <v>306</v>
      </c>
      <c r="AR199" t="s">
        <v>306</v>
      </c>
      <c r="AS199" t="s">
        <v>45</v>
      </c>
      <c r="AT199" t="s">
        <v>45</v>
      </c>
      <c r="AU199" t="s">
        <v>45</v>
      </c>
      <c r="AV199" t="s">
        <v>45</v>
      </c>
      <c r="AW199" t="s">
        <v>45</v>
      </c>
      <c r="AX199" t="s">
        <v>53</v>
      </c>
      <c r="AY199" t="s">
        <v>53</v>
      </c>
      <c r="AZ199" t="s">
        <v>54</v>
      </c>
      <c r="BA199">
        <v>1</v>
      </c>
      <c r="BB199">
        <v>1</v>
      </c>
      <c r="BC199">
        <v>1</v>
      </c>
      <c r="BD199">
        <f t="shared" si="14"/>
        <v>3</v>
      </c>
      <c r="BE199" s="2" t="s">
        <v>55</v>
      </c>
      <c r="BF199" s="2" t="s">
        <v>315</v>
      </c>
      <c r="BG199" s="2" t="s">
        <v>45</v>
      </c>
    </row>
    <row r="200" spans="1:59" x14ac:dyDescent="0.3">
      <c r="A200" t="s">
        <v>297</v>
      </c>
      <c r="B200">
        <v>2011</v>
      </c>
      <c r="C200" s="2">
        <v>26</v>
      </c>
      <c r="D200" s="2" t="s">
        <v>309</v>
      </c>
      <c r="E200" s="2">
        <v>1997</v>
      </c>
      <c r="F200" s="2">
        <v>2000</v>
      </c>
      <c r="G200" s="2">
        <f t="shared" si="15"/>
        <v>4</v>
      </c>
      <c r="H200" s="2">
        <v>1</v>
      </c>
      <c r="I200" t="s">
        <v>42</v>
      </c>
      <c r="J200" t="s">
        <v>43</v>
      </c>
      <c r="K200" t="s">
        <v>298</v>
      </c>
      <c r="L200">
        <v>34.169443999999999</v>
      </c>
      <c r="M200">
        <v>-116.906944</v>
      </c>
      <c r="N200">
        <v>100</v>
      </c>
      <c r="O200" t="s">
        <v>58</v>
      </c>
      <c r="P200" t="s">
        <v>59</v>
      </c>
      <c r="Q200" t="s">
        <v>45</v>
      </c>
      <c r="R200" t="s">
        <v>45</v>
      </c>
      <c r="S200" t="s">
        <v>125</v>
      </c>
      <c r="T200" t="s">
        <v>61</v>
      </c>
      <c r="U200" t="s">
        <v>45</v>
      </c>
      <c r="V200" t="s">
        <v>45</v>
      </c>
      <c r="W200" s="2" t="s">
        <v>47</v>
      </c>
      <c r="X200" s="2" t="s">
        <v>45</v>
      </c>
      <c r="Y200" s="4">
        <v>150</v>
      </c>
      <c r="Z200" t="s">
        <v>46</v>
      </c>
      <c r="AA200" t="s">
        <v>183</v>
      </c>
      <c r="AB200">
        <v>0.25</v>
      </c>
      <c r="AC200" s="2">
        <v>7.42</v>
      </c>
      <c r="AD200" s="2">
        <v>36</v>
      </c>
      <c r="AE200" s="2">
        <v>7.8673469387755102</v>
      </c>
      <c r="AF200" s="3">
        <f t="shared" si="12"/>
        <v>1.3112244897959184</v>
      </c>
      <c r="AG200" s="2">
        <v>6.87</v>
      </c>
      <c r="AH200" s="2">
        <v>36</v>
      </c>
      <c r="AI200" s="2">
        <v>6.5510204081632644</v>
      </c>
      <c r="AJ200" s="3">
        <f t="shared" si="13"/>
        <v>1.0918367346938773</v>
      </c>
      <c r="AK200" s="3" t="s">
        <v>303</v>
      </c>
      <c r="AL200" s="7" t="s">
        <v>304</v>
      </c>
      <c r="AM200" s="7" t="s">
        <v>305</v>
      </c>
      <c r="AN200" s="7" t="s">
        <v>45</v>
      </c>
      <c r="AO200" s="7" t="s">
        <v>45</v>
      </c>
      <c r="AP200" s="7" t="s">
        <v>45</v>
      </c>
      <c r="AQ200" t="s">
        <v>306</v>
      </c>
      <c r="AR200" t="s">
        <v>306</v>
      </c>
      <c r="AS200" t="s">
        <v>45</v>
      </c>
      <c r="AT200" t="s">
        <v>45</v>
      </c>
      <c r="AU200" t="s">
        <v>45</v>
      </c>
      <c r="AV200" t="s">
        <v>45</v>
      </c>
      <c r="AW200" t="s">
        <v>45</v>
      </c>
      <c r="AX200" t="s">
        <v>53</v>
      </c>
      <c r="AY200" t="s">
        <v>53</v>
      </c>
      <c r="AZ200" t="s">
        <v>54</v>
      </c>
      <c r="BA200">
        <v>1</v>
      </c>
      <c r="BB200">
        <v>1</v>
      </c>
      <c r="BC200">
        <v>1</v>
      </c>
      <c r="BD200">
        <f t="shared" si="14"/>
        <v>3</v>
      </c>
      <c r="BE200" s="2" t="s">
        <v>55</v>
      </c>
      <c r="BF200" s="2" t="s">
        <v>315</v>
      </c>
      <c r="BG200" s="2" t="s">
        <v>45</v>
      </c>
    </row>
    <row r="201" spans="1:59" x14ac:dyDescent="0.3">
      <c r="A201" t="s">
        <v>297</v>
      </c>
      <c r="B201">
        <v>2011</v>
      </c>
      <c r="C201" s="2">
        <v>27</v>
      </c>
      <c r="D201" s="2" t="s">
        <v>310</v>
      </c>
      <c r="E201" s="2">
        <v>1997</v>
      </c>
      <c r="F201" s="2">
        <v>2000</v>
      </c>
      <c r="G201" s="2">
        <f t="shared" si="15"/>
        <v>4</v>
      </c>
      <c r="H201" s="2">
        <v>1</v>
      </c>
      <c r="I201" t="s">
        <v>42</v>
      </c>
      <c r="J201" t="s">
        <v>43</v>
      </c>
      <c r="K201" t="s">
        <v>298</v>
      </c>
      <c r="L201">
        <v>34.169443999999999</v>
      </c>
      <c r="M201">
        <v>-116.906944</v>
      </c>
      <c r="N201">
        <v>100</v>
      </c>
      <c r="O201" t="s">
        <v>58</v>
      </c>
      <c r="P201" t="s">
        <v>59</v>
      </c>
      <c r="Q201" t="s">
        <v>45</v>
      </c>
      <c r="R201" t="s">
        <v>45</v>
      </c>
      <c r="S201" t="s">
        <v>125</v>
      </c>
      <c r="T201" t="s">
        <v>61</v>
      </c>
      <c r="U201" t="s">
        <v>45</v>
      </c>
      <c r="V201" t="s">
        <v>45</v>
      </c>
      <c r="W201" s="2" t="s">
        <v>47</v>
      </c>
      <c r="X201" s="2">
        <v>8</v>
      </c>
      <c r="Y201" s="4">
        <v>0</v>
      </c>
      <c r="Z201" t="s">
        <v>302</v>
      </c>
      <c r="AA201" t="s">
        <v>183</v>
      </c>
      <c r="AB201">
        <v>0.25</v>
      </c>
      <c r="AC201" s="2">
        <v>5.51</v>
      </c>
      <c r="AD201" s="2">
        <v>36</v>
      </c>
      <c r="AE201" s="2">
        <v>7.5612244897959204</v>
      </c>
      <c r="AF201" s="3">
        <f t="shared" si="12"/>
        <v>1.2602040816326534</v>
      </c>
      <c r="AG201" s="2">
        <v>5.51</v>
      </c>
      <c r="AH201" s="2">
        <v>36</v>
      </c>
      <c r="AI201" s="2">
        <v>7.5612244897959204</v>
      </c>
      <c r="AJ201" s="3">
        <f t="shared" si="13"/>
        <v>1.2602040816326534</v>
      </c>
      <c r="AK201" s="3" t="s">
        <v>303</v>
      </c>
      <c r="AL201" s="7" t="s">
        <v>304</v>
      </c>
      <c r="AM201" s="7" t="s">
        <v>305</v>
      </c>
      <c r="AN201" s="7" t="s">
        <v>45</v>
      </c>
      <c r="AO201" s="7" t="s">
        <v>45</v>
      </c>
      <c r="AP201" s="7" t="s">
        <v>45</v>
      </c>
      <c r="AQ201" t="s">
        <v>306</v>
      </c>
      <c r="AR201" t="s">
        <v>306</v>
      </c>
      <c r="AS201" t="s">
        <v>45</v>
      </c>
      <c r="AT201" t="s">
        <v>45</v>
      </c>
      <c r="AU201" t="s">
        <v>45</v>
      </c>
      <c r="AV201" t="s">
        <v>45</v>
      </c>
      <c r="AW201" t="s">
        <v>45</v>
      </c>
      <c r="AX201" t="s">
        <v>53</v>
      </c>
      <c r="AY201" t="s">
        <v>53</v>
      </c>
      <c r="AZ201" t="s">
        <v>54</v>
      </c>
      <c r="BA201">
        <v>1</v>
      </c>
      <c r="BB201">
        <v>1</v>
      </c>
      <c r="BC201">
        <v>1</v>
      </c>
      <c r="BD201">
        <f t="shared" si="14"/>
        <v>3</v>
      </c>
      <c r="BE201" s="2" t="s">
        <v>55</v>
      </c>
      <c r="BF201" s="2" t="s">
        <v>315</v>
      </c>
      <c r="BG201" s="2" t="s">
        <v>45</v>
      </c>
    </row>
    <row r="202" spans="1:59" x14ac:dyDescent="0.3">
      <c r="A202" t="s">
        <v>297</v>
      </c>
      <c r="B202">
        <v>2011</v>
      </c>
      <c r="C202" s="2">
        <v>27</v>
      </c>
      <c r="D202" s="2" t="s">
        <v>310</v>
      </c>
      <c r="E202" s="2">
        <v>1997</v>
      </c>
      <c r="F202" s="2">
        <v>2000</v>
      </c>
      <c r="G202" s="2">
        <f t="shared" si="15"/>
        <v>4</v>
      </c>
      <c r="H202" s="2">
        <v>1</v>
      </c>
      <c r="I202" t="s">
        <v>42</v>
      </c>
      <c r="J202" t="s">
        <v>43</v>
      </c>
      <c r="K202" t="s">
        <v>298</v>
      </c>
      <c r="L202">
        <v>34.169443999999999</v>
      </c>
      <c r="M202">
        <v>-116.906944</v>
      </c>
      <c r="N202">
        <v>100</v>
      </c>
      <c r="O202" t="s">
        <v>58</v>
      </c>
      <c r="P202" t="s">
        <v>59</v>
      </c>
      <c r="Q202" t="s">
        <v>45</v>
      </c>
      <c r="R202" t="s">
        <v>45</v>
      </c>
      <c r="S202" t="s">
        <v>125</v>
      </c>
      <c r="T202" t="s">
        <v>61</v>
      </c>
      <c r="U202" t="s">
        <v>45</v>
      </c>
      <c r="V202" t="s">
        <v>45</v>
      </c>
      <c r="W202" s="2" t="s">
        <v>47</v>
      </c>
      <c r="X202" s="2" t="s">
        <v>45</v>
      </c>
      <c r="Y202" s="4">
        <v>150</v>
      </c>
      <c r="Z202" t="s">
        <v>46</v>
      </c>
      <c r="AA202" t="s">
        <v>183</v>
      </c>
      <c r="AB202">
        <v>0.25</v>
      </c>
      <c r="AC202" s="2">
        <v>7.25</v>
      </c>
      <c r="AD202" s="2">
        <v>36</v>
      </c>
      <c r="AE202" s="2">
        <v>8.387755102040817</v>
      </c>
      <c r="AF202" s="3">
        <f t="shared" si="12"/>
        <v>1.3979591836734695</v>
      </c>
      <c r="AG202" s="2">
        <v>5.51</v>
      </c>
      <c r="AH202" s="2">
        <v>36</v>
      </c>
      <c r="AI202" s="2">
        <v>7.5612244897959204</v>
      </c>
      <c r="AJ202" s="3">
        <f t="shared" si="13"/>
        <v>1.2602040816326534</v>
      </c>
      <c r="AK202" s="3" t="s">
        <v>303</v>
      </c>
      <c r="AL202" s="7" t="s">
        <v>304</v>
      </c>
      <c r="AM202" s="7" t="s">
        <v>305</v>
      </c>
      <c r="AN202" s="7" t="s">
        <v>45</v>
      </c>
      <c r="AO202" s="7" t="s">
        <v>45</v>
      </c>
      <c r="AP202" s="7" t="s">
        <v>45</v>
      </c>
      <c r="AQ202" t="s">
        <v>306</v>
      </c>
      <c r="AR202" t="s">
        <v>306</v>
      </c>
      <c r="AS202" t="s">
        <v>45</v>
      </c>
      <c r="AT202" t="s">
        <v>45</v>
      </c>
      <c r="AU202" t="s">
        <v>45</v>
      </c>
      <c r="AV202" t="s">
        <v>45</v>
      </c>
      <c r="AW202" t="s">
        <v>45</v>
      </c>
      <c r="AX202" t="s">
        <v>53</v>
      </c>
      <c r="AY202" t="s">
        <v>53</v>
      </c>
      <c r="AZ202" t="s">
        <v>54</v>
      </c>
      <c r="BA202">
        <v>1</v>
      </c>
      <c r="BB202">
        <v>1</v>
      </c>
      <c r="BC202">
        <v>1</v>
      </c>
      <c r="BD202">
        <f t="shared" si="14"/>
        <v>3</v>
      </c>
      <c r="BE202" s="2" t="s">
        <v>55</v>
      </c>
      <c r="BF202" s="2" t="s">
        <v>315</v>
      </c>
      <c r="BG202" s="2" t="s">
        <v>45</v>
      </c>
    </row>
    <row r="203" spans="1:59" x14ac:dyDescent="0.3">
      <c r="A203" t="s">
        <v>297</v>
      </c>
      <c r="B203">
        <v>2011</v>
      </c>
      <c r="C203" s="2">
        <v>28</v>
      </c>
      <c r="D203" s="2" t="s">
        <v>311</v>
      </c>
      <c r="E203" s="2">
        <v>1997</v>
      </c>
      <c r="F203" s="2">
        <v>2000</v>
      </c>
      <c r="G203" s="2">
        <f t="shared" ref="G203:G220" si="16">F203-E203+1</f>
        <v>4</v>
      </c>
      <c r="H203" s="2">
        <v>1</v>
      </c>
      <c r="I203" t="s">
        <v>42</v>
      </c>
      <c r="J203" t="s">
        <v>43</v>
      </c>
      <c r="K203" t="s">
        <v>299</v>
      </c>
      <c r="L203">
        <v>34.234721999999998</v>
      </c>
      <c r="M203">
        <v>-117.323611</v>
      </c>
      <c r="N203">
        <v>100</v>
      </c>
      <c r="O203" t="s">
        <v>58</v>
      </c>
      <c r="P203" t="s">
        <v>59</v>
      </c>
      <c r="Q203" t="s">
        <v>45</v>
      </c>
      <c r="R203" t="s">
        <v>45</v>
      </c>
      <c r="S203" t="s">
        <v>125</v>
      </c>
      <c r="T203" t="s">
        <v>61</v>
      </c>
      <c r="U203" t="s">
        <v>45</v>
      </c>
      <c r="V203" t="s">
        <v>45</v>
      </c>
      <c r="W203" s="2" t="s">
        <v>47</v>
      </c>
      <c r="X203" s="2">
        <v>71</v>
      </c>
      <c r="Y203" s="4">
        <v>0</v>
      </c>
      <c r="Z203" t="s">
        <v>302</v>
      </c>
      <c r="AA203" t="s">
        <v>183</v>
      </c>
      <c r="AB203">
        <v>0.25</v>
      </c>
      <c r="AC203" s="2">
        <v>4.4000000000000004</v>
      </c>
      <c r="AD203" s="2">
        <v>36</v>
      </c>
      <c r="AE203" s="2">
        <v>4.8673469387755102</v>
      </c>
      <c r="AF203" s="3">
        <f t="shared" si="12"/>
        <v>0.81122448979591832</v>
      </c>
      <c r="AG203" s="2">
        <v>4.4000000000000004</v>
      </c>
      <c r="AH203" s="2">
        <v>36</v>
      </c>
      <c r="AI203" s="2">
        <v>4.8673469387755102</v>
      </c>
      <c r="AJ203" s="3">
        <f t="shared" si="13"/>
        <v>0.81122448979591832</v>
      </c>
      <c r="AK203" s="3" t="s">
        <v>303</v>
      </c>
      <c r="AL203" s="7" t="s">
        <v>304</v>
      </c>
      <c r="AM203" s="7" t="s">
        <v>305</v>
      </c>
      <c r="AN203" s="7" t="s">
        <v>45</v>
      </c>
      <c r="AO203" s="7" t="s">
        <v>45</v>
      </c>
      <c r="AP203" s="7" t="s">
        <v>45</v>
      </c>
      <c r="AQ203" t="s">
        <v>306</v>
      </c>
      <c r="AR203" t="s">
        <v>306</v>
      </c>
      <c r="AS203" t="s">
        <v>45</v>
      </c>
      <c r="AT203" t="s">
        <v>45</v>
      </c>
      <c r="AU203" t="s">
        <v>45</v>
      </c>
      <c r="AV203" t="s">
        <v>45</v>
      </c>
      <c r="AW203" t="s">
        <v>45</v>
      </c>
      <c r="AX203" t="s">
        <v>53</v>
      </c>
      <c r="AY203" t="s">
        <v>53</v>
      </c>
      <c r="AZ203" t="s">
        <v>54</v>
      </c>
      <c r="BA203">
        <v>1</v>
      </c>
      <c r="BB203">
        <v>1</v>
      </c>
      <c r="BC203">
        <v>1</v>
      </c>
      <c r="BD203">
        <f t="shared" si="14"/>
        <v>3</v>
      </c>
      <c r="BE203" s="2" t="s">
        <v>55</v>
      </c>
      <c r="BF203" s="2" t="s">
        <v>315</v>
      </c>
      <c r="BG203" s="2" t="s">
        <v>45</v>
      </c>
    </row>
    <row r="204" spans="1:59" x14ac:dyDescent="0.3">
      <c r="A204" t="s">
        <v>297</v>
      </c>
      <c r="B204">
        <v>2011</v>
      </c>
      <c r="C204" s="2">
        <v>28</v>
      </c>
      <c r="D204" s="2" t="s">
        <v>311</v>
      </c>
      <c r="E204" s="2">
        <v>1997</v>
      </c>
      <c r="F204" s="2">
        <v>2000</v>
      </c>
      <c r="G204" s="2">
        <f t="shared" si="16"/>
        <v>4</v>
      </c>
      <c r="H204" s="2">
        <v>1</v>
      </c>
      <c r="I204" t="s">
        <v>42</v>
      </c>
      <c r="J204" t="s">
        <v>43</v>
      </c>
      <c r="K204" t="s">
        <v>299</v>
      </c>
      <c r="L204">
        <v>34.234721999999998</v>
      </c>
      <c r="M204">
        <v>-117.323611</v>
      </c>
      <c r="N204">
        <v>100</v>
      </c>
      <c r="O204" t="s">
        <v>58</v>
      </c>
      <c r="P204" t="s">
        <v>59</v>
      </c>
      <c r="Q204" t="s">
        <v>45</v>
      </c>
      <c r="R204" t="s">
        <v>45</v>
      </c>
      <c r="S204" t="s">
        <v>125</v>
      </c>
      <c r="T204" t="s">
        <v>61</v>
      </c>
      <c r="U204" t="s">
        <v>45</v>
      </c>
      <c r="V204" t="s">
        <v>45</v>
      </c>
      <c r="W204" s="2" t="s">
        <v>47</v>
      </c>
      <c r="X204" s="2" t="s">
        <v>45</v>
      </c>
      <c r="Y204" s="4">
        <v>150</v>
      </c>
      <c r="Z204" t="s">
        <v>46</v>
      </c>
      <c r="AA204" t="s">
        <v>183</v>
      </c>
      <c r="AB204">
        <v>0.25</v>
      </c>
      <c r="AC204" s="2">
        <v>6.19</v>
      </c>
      <c r="AD204" s="2">
        <v>36</v>
      </c>
      <c r="AE204" s="2">
        <v>8.6326530612244881</v>
      </c>
      <c r="AF204" s="3">
        <f t="shared" si="12"/>
        <v>1.4387755102040813</v>
      </c>
      <c r="AG204" s="2">
        <v>4.4000000000000004</v>
      </c>
      <c r="AH204" s="2">
        <v>36</v>
      </c>
      <c r="AI204" s="2">
        <v>4.8673469387755102</v>
      </c>
      <c r="AJ204" s="3">
        <f t="shared" si="13"/>
        <v>0.81122448979591832</v>
      </c>
      <c r="AK204" s="3" t="s">
        <v>303</v>
      </c>
      <c r="AL204" s="7" t="s">
        <v>304</v>
      </c>
      <c r="AM204" s="7" t="s">
        <v>305</v>
      </c>
      <c r="AN204" s="7" t="s">
        <v>45</v>
      </c>
      <c r="AO204" s="7" t="s">
        <v>45</v>
      </c>
      <c r="AP204" s="7" t="s">
        <v>45</v>
      </c>
      <c r="AQ204" t="s">
        <v>306</v>
      </c>
      <c r="AR204" t="s">
        <v>306</v>
      </c>
      <c r="AS204" t="s">
        <v>45</v>
      </c>
      <c r="AT204" t="s">
        <v>45</v>
      </c>
      <c r="AU204" t="s">
        <v>45</v>
      </c>
      <c r="AV204" t="s">
        <v>45</v>
      </c>
      <c r="AW204" t="s">
        <v>45</v>
      </c>
      <c r="AX204" t="s">
        <v>53</v>
      </c>
      <c r="AY204" t="s">
        <v>53</v>
      </c>
      <c r="AZ204" t="s">
        <v>54</v>
      </c>
      <c r="BA204">
        <v>1</v>
      </c>
      <c r="BB204">
        <v>1</v>
      </c>
      <c r="BC204">
        <v>1</v>
      </c>
      <c r="BD204">
        <f t="shared" si="14"/>
        <v>3</v>
      </c>
      <c r="BE204" s="2" t="s">
        <v>55</v>
      </c>
      <c r="BF204" s="2" t="s">
        <v>315</v>
      </c>
      <c r="BG204" s="2" t="s">
        <v>45</v>
      </c>
    </row>
    <row r="205" spans="1:59" x14ac:dyDescent="0.3">
      <c r="A205" t="s">
        <v>297</v>
      </c>
      <c r="B205">
        <v>2011</v>
      </c>
      <c r="C205" s="2">
        <v>29</v>
      </c>
      <c r="D205" s="2" t="s">
        <v>312</v>
      </c>
      <c r="E205" s="2">
        <v>1997</v>
      </c>
      <c r="F205" s="2">
        <v>2000</v>
      </c>
      <c r="G205" s="2">
        <f t="shared" si="16"/>
        <v>4</v>
      </c>
      <c r="H205" s="2">
        <v>1</v>
      </c>
      <c r="I205" t="s">
        <v>42</v>
      </c>
      <c r="J205" t="s">
        <v>43</v>
      </c>
      <c r="K205" t="s">
        <v>299</v>
      </c>
      <c r="L205">
        <v>34.234721999999998</v>
      </c>
      <c r="M205">
        <v>-117.323611</v>
      </c>
      <c r="N205">
        <v>100</v>
      </c>
      <c r="O205" t="s">
        <v>58</v>
      </c>
      <c r="P205" t="s">
        <v>59</v>
      </c>
      <c r="Q205" t="s">
        <v>45</v>
      </c>
      <c r="R205" t="s">
        <v>45</v>
      </c>
      <c r="S205" t="s">
        <v>125</v>
      </c>
      <c r="T205" t="s">
        <v>61</v>
      </c>
      <c r="U205" t="s">
        <v>45</v>
      </c>
      <c r="V205" t="s">
        <v>45</v>
      </c>
      <c r="W205" s="2" t="s">
        <v>47</v>
      </c>
      <c r="X205" s="2">
        <v>71</v>
      </c>
      <c r="Y205" s="4">
        <v>0</v>
      </c>
      <c r="Z205" t="s">
        <v>302</v>
      </c>
      <c r="AA205" t="s">
        <v>183</v>
      </c>
      <c r="AB205">
        <v>0.25</v>
      </c>
      <c r="AC205" s="2">
        <v>7.32</v>
      </c>
      <c r="AD205" s="2">
        <v>36</v>
      </c>
      <c r="AE205" s="2">
        <v>2.0204081632653068</v>
      </c>
      <c r="AF205" s="3">
        <f t="shared" si="12"/>
        <v>0.33673469387755112</v>
      </c>
      <c r="AG205" s="2">
        <v>7.32</v>
      </c>
      <c r="AH205" s="2">
        <v>36</v>
      </c>
      <c r="AI205" s="2">
        <v>2.0204081632653068</v>
      </c>
      <c r="AJ205" s="3">
        <f t="shared" si="13"/>
        <v>0.33673469387755112</v>
      </c>
      <c r="AK205" s="3" t="s">
        <v>303</v>
      </c>
      <c r="AL205" s="7" t="s">
        <v>304</v>
      </c>
      <c r="AM205" s="7" t="s">
        <v>305</v>
      </c>
      <c r="AN205" s="7" t="s">
        <v>45</v>
      </c>
      <c r="AO205" s="7" t="s">
        <v>45</v>
      </c>
      <c r="AP205" s="7" t="s">
        <v>45</v>
      </c>
      <c r="AQ205" t="s">
        <v>306</v>
      </c>
      <c r="AR205" t="s">
        <v>306</v>
      </c>
      <c r="AS205" t="s">
        <v>45</v>
      </c>
      <c r="AT205" t="s">
        <v>45</v>
      </c>
      <c r="AU205" t="s">
        <v>45</v>
      </c>
      <c r="AV205" t="s">
        <v>45</v>
      </c>
      <c r="AW205" t="s">
        <v>45</v>
      </c>
      <c r="AX205" t="s">
        <v>53</v>
      </c>
      <c r="AY205" t="s">
        <v>53</v>
      </c>
      <c r="AZ205" t="s">
        <v>54</v>
      </c>
      <c r="BA205">
        <v>1</v>
      </c>
      <c r="BB205">
        <v>1</v>
      </c>
      <c r="BC205">
        <v>1</v>
      </c>
      <c r="BD205">
        <f t="shared" si="14"/>
        <v>3</v>
      </c>
      <c r="BE205" s="2" t="s">
        <v>55</v>
      </c>
      <c r="BF205" s="2" t="s">
        <v>315</v>
      </c>
      <c r="BG205" s="2" t="s">
        <v>45</v>
      </c>
    </row>
    <row r="206" spans="1:59" x14ac:dyDescent="0.3">
      <c r="A206" t="s">
        <v>297</v>
      </c>
      <c r="B206">
        <v>2011</v>
      </c>
      <c r="C206" s="2">
        <v>29</v>
      </c>
      <c r="D206" s="2" t="s">
        <v>312</v>
      </c>
      <c r="E206" s="2">
        <v>1997</v>
      </c>
      <c r="F206" s="2">
        <v>2000</v>
      </c>
      <c r="G206" s="2">
        <f t="shared" si="16"/>
        <v>4</v>
      </c>
      <c r="H206" s="2">
        <v>1</v>
      </c>
      <c r="I206" t="s">
        <v>42</v>
      </c>
      <c r="J206" t="s">
        <v>43</v>
      </c>
      <c r="K206" t="s">
        <v>299</v>
      </c>
      <c r="L206">
        <v>34.234721999999998</v>
      </c>
      <c r="M206">
        <v>-117.323611</v>
      </c>
      <c r="N206">
        <v>100</v>
      </c>
      <c r="O206" t="s">
        <v>58</v>
      </c>
      <c r="P206" t="s">
        <v>59</v>
      </c>
      <c r="Q206" t="s">
        <v>45</v>
      </c>
      <c r="R206" t="s">
        <v>45</v>
      </c>
      <c r="S206" t="s">
        <v>125</v>
      </c>
      <c r="T206" t="s">
        <v>61</v>
      </c>
      <c r="U206" t="s">
        <v>45</v>
      </c>
      <c r="V206" t="s">
        <v>45</v>
      </c>
      <c r="W206" s="2" t="s">
        <v>47</v>
      </c>
      <c r="X206" s="2" t="s">
        <v>45</v>
      </c>
      <c r="Y206" s="4">
        <v>150</v>
      </c>
      <c r="Z206" t="s">
        <v>46</v>
      </c>
      <c r="AA206" t="s">
        <v>183</v>
      </c>
      <c r="AB206">
        <v>0.25</v>
      </c>
      <c r="AC206" s="2">
        <v>7.5</v>
      </c>
      <c r="AD206" s="2">
        <v>36</v>
      </c>
      <c r="AE206" s="2">
        <v>4.5306122448979611</v>
      </c>
      <c r="AF206" s="3">
        <f t="shared" si="12"/>
        <v>0.75510204081632681</v>
      </c>
      <c r="AG206" s="2">
        <v>7.32</v>
      </c>
      <c r="AH206" s="2">
        <v>36</v>
      </c>
      <c r="AI206" s="2">
        <v>2.0204081632653068</v>
      </c>
      <c r="AJ206" s="3">
        <f t="shared" si="13"/>
        <v>0.33673469387755112</v>
      </c>
      <c r="AK206" s="3" t="s">
        <v>303</v>
      </c>
      <c r="AL206" s="7" t="s">
        <v>304</v>
      </c>
      <c r="AM206" s="7" t="s">
        <v>305</v>
      </c>
      <c r="AN206" s="7" t="s">
        <v>45</v>
      </c>
      <c r="AO206" s="7" t="s">
        <v>45</v>
      </c>
      <c r="AP206" s="7" t="s">
        <v>45</v>
      </c>
      <c r="AQ206" t="s">
        <v>306</v>
      </c>
      <c r="AR206" t="s">
        <v>306</v>
      </c>
      <c r="AS206" t="s">
        <v>45</v>
      </c>
      <c r="AT206" t="s">
        <v>45</v>
      </c>
      <c r="AU206" t="s">
        <v>45</v>
      </c>
      <c r="AV206" t="s">
        <v>45</v>
      </c>
      <c r="AW206" t="s">
        <v>45</v>
      </c>
      <c r="AX206" t="s">
        <v>53</v>
      </c>
      <c r="AY206" t="s">
        <v>53</v>
      </c>
      <c r="AZ206" t="s">
        <v>54</v>
      </c>
      <c r="BA206">
        <v>1</v>
      </c>
      <c r="BB206">
        <v>1</v>
      </c>
      <c r="BC206">
        <v>1</v>
      </c>
      <c r="BD206">
        <f t="shared" si="14"/>
        <v>3</v>
      </c>
      <c r="BE206" s="2" t="s">
        <v>55</v>
      </c>
      <c r="BF206" s="2" t="s">
        <v>315</v>
      </c>
      <c r="BG206" s="2" t="s">
        <v>45</v>
      </c>
    </row>
    <row r="207" spans="1:59" x14ac:dyDescent="0.3">
      <c r="A207" t="s">
        <v>297</v>
      </c>
      <c r="B207">
        <v>2011</v>
      </c>
      <c r="C207" s="2">
        <v>30</v>
      </c>
      <c r="D207" s="2" t="s">
        <v>313</v>
      </c>
      <c r="E207" s="2">
        <v>1997</v>
      </c>
      <c r="F207" s="2">
        <v>2000</v>
      </c>
      <c r="G207" s="2">
        <f t="shared" si="16"/>
        <v>4</v>
      </c>
      <c r="H207" s="2">
        <v>1</v>
      </c>
      <c r="I207" t="s">
        <v>42</v>
      </c>
      <c r="J207" t="s">
        <v>43</v>
      </c>
      <c r="K207" t="s">
        <v>299</v>
      </c>
      <c r="L207">
        <v>34.234721999999998</v>
      </c>
      <c r="M207">
        <v>-117.323611</v>
      </c>
      <c r="N207">
        <v>100</v>
      </c>
      <c r="O207" t="s">
        <v>58</v>
      </c>
      <c r="P207" t="s">
        <v>59</v>
      </c>
      <c r="Q207" t="s">
        <v>45</v>
      </c>
      <c r="R207" t="s">
        <v>45</v>
      </c>
      <c r="S207" t="s">
        <v>125</v>
      </c>
      <c r="T207" t="s">
        <v>61</v>
      </c>
      <c r="U207" t="s">
        <v>45</v>
      </c>
      <c r="V207" t="s">
        <v>45</v>
      </c>
      <c r="W207" s="2" t="s">
        <v>47</v>
      </c>
      <c r="X207" s="2">
        <v>71</v>
      </c>
      <c r="Y207" s="4">
        <v>0</v>
      </c>
      <c r="Z207" t="s">
        <v>302</v>
      </c>
      <c r="AA207" t="s">
        <v>183</v>
      </c>
      <c r="AB207">
        <v>0.25</v>
      </c>
      <c r="AC207" s="2">
        <v>7.1</v>
      </c>
      <c r="AD207" s="2">
        <v>36</v>
      </c>
      <c r="AE207" s="2">
        <v>8.8469387755102051</v>
      </c>
      <c r="AF207" s="3">
        <f t="shared" si="12"/>
        <v>1.4744897959183676</v>
      </c>
      <c r="AG207" s="2">
        <v>7.1</v>
      </c>
      <c r="AH207" s="2">
        <v>36</v>
      </c>
      <c r="AI207" s="2">
        <v>8.8469387755102051</v>
      </c>
      <c r="AJ207" s="3">
        <f t="shared" si="13"/>
        <v>1.4744897959183676</v>
      </c>
      <c r="AK207" s="3" t="s">
        <v>303</v>
      </c>
      <c r="AL207" s="7" t="s">
        <v>304</v>
      </c>
      <c r="AM207" s="7" t="s">
        <v>305</v>
      </c>
      <c r="AN207" s="7" t="s">
        <v>45</v>
      </c>
      <c r="AO207" s="7" t="s">
        <v>45</v>
      </c>
      <c r="AP207" s="7" t="s">
        <v>45</v>
      </c>
      <c r="AQ207" t="s">
        <v>306</v>
      </c>
      <c r="AR207" t="s">
        <v>306</v>
      </c>
      <c r="AS207" t="s">
        <v>45</v>
      </c>
      <c r="AT207" t="s">
        <v>45</v>
      </c>
      <c r="AU207" t="s">
        <v>45</v>
      </c>
      <c r="AV207" t="s">
        <v>45</v>
      </c>
      <c r="AW207" t="s">
        <v>45</v>
      </c>
      <c r="AX207" t="s">
        <v>53</v>
      </c>
      <c r="AY207" t="s">
        <v>53</v>
      </c>
      <c r="AZ207" t="s">
        <v>54</v>
      </c>
      <c r="BA207">
        <v>1</v>
      </c>
      <c r="BB207">
        <v>1</v>
      </c>
      <c r="BC207">
        <v>1</v>
      </c>
      <c r="BD207">
        <f t="shared" si="14"/>
        <v>3</v>
      </c>
      <c r="BE207" s="2" t="s">
        <v>55</v>
      </c>
      <c r="BF207" s="2" t="s">
        <v>315</v>
      </c>
      <c r="BG207" s="2" t="s">
        <v>45</v>
      </c>
    </row>
    <row r="208" spans="1:59" x14ac:dyDescent="0.3">
      <c r="A208" t="s">
        <v>297</v>
      </c>
      <c r="B208">
        <v>2011</v>
      </c>
      <c r="C208" s="2">
        <v>30</v>
      </c>
      <c r="D208" s="2" t="s">
        <v>313</v>
      </c>
      <c r="E208" s="2">
        <v>1997</v>
      </c>
      <c r="F208" s="2">
        <v>2000</v>
      </c>
      <c r="G208" s="2">
        <f t="shared" si="16"/>
        <v>4</v>
      </c>
      <c r="H208" s="2">
        <v>1</v>
      </c>
      <c r="I208" t="s">
        <v>42</v>
      </c>
      <c r="J208" t="s">
        <v>43</v>
      </c>
      <c r="K208" t="s">
        <v>299</v>
      </c>
      <c r="L208">
        <v>34.234721999999998</v>
      </c>
      <c r="M208">
        <v>-117.323611</v>
      </c>
      <c r="N208">
        <v>100</v>
      </c>
      <c r="O208" t="s">
        <v>58</v>
      </c>
      <c r="P208" t="s">
        <v>59</v>
      </c>
      <c r="Q208" t="s">
        <v>45</v>
      </c>
      <c r="R208" t="s">
        <v>45</v>
      </c>
      <c r="S208" t="s">
        <v>125</v>
      </c>
      <c r="T208" t="s">
        <v>61</v>
      </c>
      <c r="U208" t="s">
        <v>45</v>
      </c>
      <c r="V208" t="s">
        <v>45</v>
      </c>
      <c r="W208" s="2" t="s">
        <v>47</v>
      </c>
      <c r="X208" s="2" t="s">
        <v>45</v>
      </c>
      <c r="Y208" s="4">
        <v>150</v>
      </c>
      <c r="Z208" t="s">
        <v>46</v>
      </c>
      <c r="AA208" t="s">
        <v>183</v>
      </c>
      <c r="AB208">
        <v>0.25</v>
      </c>
      <c r="AC208" s="2">
        <v>12.81</v>
      </c>
      <c r="AD208" s="2">
        <v>36</v>
      </c>
      <c r="AE208" s="2">
        <v>6.7040816326530592</v>
      </c>
      <c r="AF208" s="3">
        <f t="shared" si="12"/>
        <v>1.1173469387755099</v>
      </c>
      <c r="AG208" s="2">
        <v>7.1</v>
      </c>
      <c r="AH208" s="2">
        <v>36</v>
      </c>
      <c r="AI208" s="2">
        <v>8.8469387755102051</v>
      </c>
      <c r="AJ208" s="3">
        <f t="shared" si="13"/>
        <v>1.4744897959183676</v>
      </c>
      <c r="AK208" s="3" t="s">
        <v>303</v>
      </c>
      <c r="AL208" s="7" t="s">
        <v>304</v>
      </c>
      <c r="AM208" s="7" t="s">
        <v>305</v>
      </c>
      <c r="AN208" s="7" t="s">
        <v>45</v>
      </c>
      <c r="AO208" s="7" t="s">
        <v>45</v>
      </c>
      <c r="AP208" s="7" t="s">
        <v>45</v>
      </c>
      <c r="AQ208" t="s">
        <v>306</v>
      </c>
      <c r="AR208" t="s">
        <v>306</v>
      </c>
      <c r="AS208" t="s">
        <v>45</v>
      </c>
      <c r="AT208" t="s">
        <v>45</v>
      </c>
      <c r="AU208" t="s">
        <v>45</v>
      </c>
      <c r="AV208" t="s">
        <v>45</v>
      </c>
      <c r="AW208" t="s">
        <v>45</v>
      </c>
      <c r="AX208" t="s">
        <v>53</v>
      </c>
      <c r="AY208" t="s">
        <v>53</v>
      </c>
      <c r="AZ208" t="s">
        <v>54</v>
      </c>
      <c r="BA208">
        <v>1</v>
      </c>
      <c r="BB208">
        <v>1</v>
      </c>
      <c r="BC208">
        <v>1</v>
      </c>
      <c r="BD208">
        <f t="shared" si="14"/>
        <v>3</v>
      </c>
      <c r="BE208" s="2" t="s">
        <v>55</v>
      </c>
      <c r="BF208" s="2" t="s">
        <v>315</v>
      </c>
      <c r="BG208" s="2" t="s">
        <v>45</v>
      </c>
    </row>
    <row r="209" spans="1:59" x14ac:dyDescent="0.3">
      <c r="A209" t="s">
        <v>297</v>
      </c>
      <c r="B209">
        <v>2011</v>
      </c>
      <c r="C209" s="2">
        <v>31</v>
      </c>
      <c r="D209" s="2" t="s">
        <v>314</v>
      </c>
      <c r="E209" s="2">
        <v>1997</v>
      </c>
      <c r="F209" s="2">
        <v>2000</v>
      </c>
      <c r="G209" s="2">
        <f t="shared" si="16"/>
        <v>4</v>
      </c>
      <c r="H209" s="2">
        <v>1</v>
      </c>
      <c r="I209" t="s">
        <v>42</v>
      </c>
      <c r="J209" t="s">
        <v>43</v>
      </c>
      <c r="K209" t="s">
        <v>299</v>
      </c>
      <c r="L209">
        <v>34.234721999999998</v>
      </c>
      <c r="M209">
        <v>-117.323611</v>
      </c>
      <c r="N209">
        <v>100</v>
      </c>
      <c r="O209" t="s">
        <v>58</v>
      </c>
      <c r="P209" t="s">
        <v>59</v>
      </c>
      <c r="Q209" t="s">
        <v>45</v>
      </c>
      <c r="R209" t="s">
        <v>45</v>
      </c>
      <c r="S209" t="s">
        <v>125</v>
      </c>
      <c r="T209" t="s">
        <v>61</v>
      </c>
      <c r="U209" t="s">
        <v>45</v>
      </c>
      <c r="V209" t="s">
        <v>45</v>
      </c>
      <c r="W209" s="2" t="s">
        <v>47</v>
      </c>
      <c r="X209" s="2">
        <v>71</v>
      </c>
      <c r="Y209" s="4">
        <v>0</v>
      </c>
      <c r="Z209" t="s">
        <v>302</v>
      </c>
      <c r="AA209" t="s">
        <v>183</v>
      </c>
      <c r="AB209">
        <v>0.25</v>
      </c>
      <c r="AC209" s="2">
        <v>11.48</v>
      </c>
      <c r="AD209" s="2">
        <v>36</v>
      </c>
      <c r="AE209" s="2">
        <v>4.5306122448979611</v>
      </c>
      <c r="AF209" s="3">
        <f t="shared" si="12"/>
        <v>0.75510204081632681</v>
      </c>
      <c r="AG209" s="2">
        <v>11.48</v>
      </c>
      <c r="AH209" s="2">
        <v>36</v>
      </c>
      <c r="AI209" s="2">
        <v>4.5306122448979611</v>
      </c>
      <c r="AJ209" s="3">
        <f t="shared" si="13"/>
        <v>0.75510204081632681</v>
      </c>
      <c r="AK209" s="3" t="s">
        <v>303</v>
      </c>
      <c r="AL209" s="7" t="s">
        <v>304</v>
      </c>
      <c r="AM209" s="7" t="s">
        <v>305</v>
      </c>
      <c r="AN209" s="7" t="s">
        <v>45</v>
      </c>
      <c r="AO209" s="7" t="s">
        <v>45</v>
      </c>
      <c r="AP209" s="7" t="s">
        <v>45</v>
      </c>
      <c r="AQ209" t="s">
        <v>306</v>
      </c>
      <c r="AR209" t="s">
        <v>306</v>
      </c>
      <c r="AS209" t="s">
        <v>45</v>
      </c>
      <c r="AT209" t="s">
        <v>45</v>
      </c>
      <c r="AU209" t="s">
        <v>45</v>
      </c>
      <c r="AV209" t="s">
        <v>45</v>
      </c>
      <c r="AW209" t="s">
        <v>45</v>
      </c>
      <c r="AX209" t="s">
        <v>53</v>
      </c>
      <c r="AY209" t="s">
        <v>53</v>
      </c>
      <c r="AZ209" t="s">
        <v>54</v>
      </c>
      <c r="BA209">
        <v>1</v>
      </c>
      <c r="BB209">
        <v>1</v>
      </c>
      <c r="BC209">
        <v>1</v>
      </c>
      <c r="BD209">
        <f t="shared" si="14"/>
        <v>3</v>
      </c>
      <c r="BE209" s="2" t="s">
        <v>55</v>
      </c>
      <c r="BF209" s="2" t="s">
        <v>315</v>
      </c>
      <c r="BG209" s="2" t="s">
        <v>45</v>
      </c>
    </row>
    <row r="210" spans="1:59" x14ac:dyDescent="0.3">
      <c r="A210" t="s">
        <v>297</v>
      </c>
      <c r="B210">
        <v>2011</v>
      </c>
      <c r="C210" s="2">
        <v>31</v>
      </c>
      <c r="D210" s="2" t="s">
        <v>314</v>
      </c>
      <c r="E210" s="2">
        <v>1997</v>
      </c>
      <c r="F210" s="2">
        <v>2000</v>
      </c>
      <c r="G210" s="2">
        <f t="shared" si="16"/>
        <v>4</v>
      </c>
      <c r="H210" s="2">
        <v>1</v>
      </c>
      <c r="I210" t="s">
        <v>42</v>
      </c>
      <c r="J210" t="s">
        <v>43</v>
      </c>
      <c r="K210" t="s">
        <v>299</v>
      </c>
      <c r="L210">
        <v>34.234721999999998</v>
      </c>
      <c r="M210">
        <v>-117.323611</v>
      </c>
      <c r="N210">
        <v>100</v>
      </c>
      <c r="O210" t="s">
        <v>58</v>
      </c>
      <c r="P210" t="s">
        <v>59</v>
      </c>
      <c r="Q210" t="s">
        <v>45</v>
      </c>
      <c r="R210" t="s">
        <v>45</v>
      </c>
      <c r="S210" t="s">
        <v>125</v>
      </c>
      <c r="T210" t="s">
        <v>61</v>
      </c>
      <c r="U210" t="s">
        <v>45</v>
      </c>
      <c r="V210" t="s">
        <v>45</v>
      </c>
      <c r="W210" s="2" t="s">
        <v>47</v>
      </c>
      <c r="X210" s="2" t="s">
        <v>45</v>
      </c>
      <c r="Y210" s="4">
        <v>150</v>
      </c>
      <c r="Z210" t="s">
        <v>46</v>
      </c>
      <c r="AA210" t="s">
        <v>183</v>
      </c>
      <c r="AB210">
        <v>0.25</v>
      </c>
      <c r="AC210" s="2">
        <v>13.77</v>
      </c>
      <c r="AD210" s="2">
        <v>36</v>
      </c>
      <c r="AE210" s="2">
        <v>3.6734693877551052</v>
      </c>
      <c r="AF210" s="3">
        <f t="shared" si="12"/>
        <v>0.61224489795918424</v>
      </c>
      <c r="AG210" s="2">
        <v>11.48</v>
      </c>
      <c r="AH210" s="2">
        <v>36</v>
      </c>
      <c r="AI210" s="2">
        <v>4.5306122448979611</v>
      </c>
      <c r="AJ210" s="3">
        <f t="shared" si="13"/>
        <v>0.75510204081632681</v>
      </c>
      <c r="AK210" s="3" t="s">
        <v>303</v>
      </c>
      <c r="AL210" s="7" t="s">
        <v>304</v>
      </c>
      <c r="AM210" s="7" t="s">
        <v>305</v>
      </c>
      <c r="AN210" s="7" t="s">
        <v>45</v>
      </c>
      <c r="AO210" s="7" t="s">
        <v>45</v>
      </c>
      <c r="AP210" s="7" t="s">
        <v>45</v>
      </c>
      <c r="AQ210" t="s">
        <v>306</v>
      </c>
      <c r="AR210" t="s">
        <v>306</v>
      </c>
      <c r="AS210" t="s">
        <v>45</v>
      </c>
      <c r="AT210" t="s">
        <v>45</v>
      </c>
      <c r="AU210" t="s">
        <v>45</v>
      </c>
      <c r="AV210" t="s">
        <v>45</v>
      </c>
      <c r="AW210" t="s">
        <v>45</v>
      </c>
      <c r="AX210" t="s">
        <v>53</v>
      </c>
      <c r="AY210" t="s">
        <v>53</v>
      </c>
      <c r="AZ210" t="s">
        <v>54</v>
      </c>
      <c r="BA210">
        <v>1</v>
      </c>
      <c r="BB210">
        <v>1</v>
      </c>
      <c r="BC210">
        <v>1</v>
      </c>
      <c r="BD210">
        <f t="shared" si="14"/>
        <v>3</v>
      </c>
      <c r="BE210" s="2" t="s">
        <v>55</v>
      </c>
      <c r="BF210" s="2" t="s">
        <v>315</v>
      </c>
      <c r="BG210" s="2" t="s">
        <v>45</v>
      </c>
    </row>
    <row r="211" spans="1:59" x14ac:dyDescent="0.3">
      <c r="A211" t="s">
        <v>316</v>
      </c>
      <c r="B211">
        <v>2013</v>
      </c>
      <c r="C211">
        <v>32</v>
      </c>
      <c r="D211" t="s">
        <v>318</v>
      </c>
      <c r="E211">
        <v>2006</v>
      </c>
      <c r="F211">
        <v>2010</v>
      </c>
      <c r="G211">
        <f t="shared" si="16"/>
        <v>5</v>
      </c>
      <c r="H211">
        <v>2</v>
      </c>
      <c r="I211" t="s">
        <v>164</v>
      </c>
      <c r="J211" t="s">
        <v>165</v>
      </c>
      <c r="K211" t="s">
        <v>317</v>
      </c>
      <c r="L211">
        <v>42.033332999999999</v>
      </c>
      <c r="M211">
        <v>116.283333</v>
      </c>
      <c r="N211">
        <v>5000</v>
      </c>
      <c r="O211" t="s">
        <v>167</v>
      </c>
      <c r="P211" t="s">
        <v>45</v>
      </c>
      <c r="Q211" t="s">
        <v>45</v>
      </c>
      <c r="R211" t="s">
        <v>45</v>
      </c>
      <c r="S211" s="2" t="s">
        <v>188</v>
      </c>
      <c r="T211" t="s">
        <v>61</v>
      </c>
      <c r="U211" t="s">
        <v>61</v>
      </c>
      <c r="V211" t="s">
        <v>169</v>
      </c>
      <c r="W211" t="s">
        <v>47</v>
      </c>
      <c r="X211">
        <v>20</v>
      </c>
      <c r="Y211" s="4">
        <v>0</v>
      </c>
      <c r="Z211" t="s">
        <v>46</v>
      </c>
      <c r="AA211" t="s">
        <v>170</v>
      </c>
      <c r="AB211">
        <v>12</v>
      </c>
      <c r="AC211">
        <v>4.4800000000000004</v>
      </c>
      <c r="AD211">
        <v>6</v>
      </c>
      <c r="AE211">
        <f>AF211*SQRT(AD211)</f>
        <v>0.41641325627314008</v>
      </c>
      <c r="AF211">
        <v>0.16999999999999993</v>
      </c>
      <c r="AG211">
        <v>4.4800000000000004</v>
      </c>
      <c r="AH211">
        <v>6</v>
      </c>
      <c r="AI211">
        <f>AJ211*SQRT(AH211)</f>
        <v>0.41641325627314008</v>
      </c>
      <c r="AJ211">
        <v>0.16999999999999993</v>
      </c>
      <c r="AK211" s="3" t="s">
        <v>189</v>
      </c>
      <c r="AL211" t="s">
        <v>319</v>
      </c>
      <c r="AM211" s="7" t="s">
        <v>320</v>
      </c>
      <c r="AN211" s="7" t="s">
        <v>45</v>
      </c>
      <c r="AO211" s="7" t="s">
        <v>45</v>
      </c>
      <c r="AP211" s="7" t="s">
        <v>45</v>
      </c>
      <c r="AQ211" s="7" t="s">
        <v>321</v>
      </c>
      <c r="AR211" s="7" t="s">
        <v>322</v>
      </c>
      <c r="AS211" s="7" t="s">
        <v>45</v>
      </c>
      <c r="AT211" s="7" t="s">
        <v>45</v>
      </c>
      <c r="AU211" s="7">
        <v>7.7</v>
      </c>
      <c r="AV211" t="s">
        <v>45</v>
      </c>
      <c r="AW211" s="7" t="s">
        <v>45</v>
      </c>
      <c r="AX211" s="7" t="s">
        <v>53</v>
      </c>
      <c r="AY211" s="7" t="s">
        <v>53</v>
      </c>
      <c r="AZ211" s="7" t="s">
        <v>54</v>
      </c>
      <c r="BA211">
        <v>1</v>
      </c>
      <c r="BB211">
        <v>1</v>
      </c>
      <c r="BC211">
        <v>1</v>
      </c>
      <c r="BD211">
        <f t="shared" si="14"/>
        <v>3</v>
      </c>
      <c r="BE211" t="s">
        <v>55</v>
      </c>
      <c r="BF211" s="2" t="s">
        <v>315</v>
      </c>
      <c r="BG211" s="2" t="s">
        <v>45</v>
      </c>
    </row>
    <row r="212" spans="1:59" x14ac:dyDescent="0.3">
      <c r="A212" t="s">
        <v>316</v>
      </c>
      <c r="B212">
        <v>2013</v>
      </c>
      <c r="C212">
        <v>32</v>
      </c>
      <c r="D212" t="s">
        <v>318</v>
      </c>
      <c r="E212">
        <v>2006</v>
      </c>
      <c r="F212">
        <v>2010</v>
      </c>
      <c r="G212">
        <f t="shared" si="16"/>
        <v>5</v>
      </c>
      <c r="H212">
        <v>2</v>
      </c>
      <c r="I212" t="s">
        <v>164</v>
      </c>
      <c r="J212" t="s">
        <v>165</v>
      </c>
      <c r="K212" t="s">
        <v>317</v>
      </c>
      <c r="L212">
        <v>42.033332999999999</v>
      </c>
      <c r="M212">
        <v>116.283333</v>
      </c>
      <c r="N212">
        <v>5000</v>
      </c>
      <c r="O212" t="s">
        <v>167</v>
      </c>
      <c r="P212" t="s">
        <v>45</v>
      </c>
      <c r="Q212" t="s">
        <v>45</v>
      </c>
      <c r="R212" t="s">
        <v>45</v>
      </c>
      <c r="S212" s="2" t="s">
        <v>188</v>
      </c>
      <c r="T212" t="s">
        <v>61</v>
      </c>
      <c r="U212" t="s">
        <v>61</v>
      </c>
      <c r="V212" t="s">
        <v>169</v>
      </c>
      <c r="W212" t="s">
        <v>47</v>
      </c>
      <c r="X212">
        <v>20</v>
      </c>
      <c r="Y212" s="4">
        <v>100</v>
      </c>
      <c r="Z212" t="s">
        <v>46</v>
      </c>
      <c r="AA212" t="s">
        <v>170</v>
      </c>
      <c r="AB212">
        <v>12</v>
      </c>
      <c r="AC212">
        <v>3.94</v>
      </c>
      <c r="AD212">
        <v>6</v>
      </c>
      <c r="AE212">
        <f>AF212*SQRT(AD212)</f>
        <v>0.5633826408401309</v>
      </c>
      <c r="AF212">
        <v>0.22999999999999998</v>
      </c>
      <c r="AG212">
        <v>4.4800000000000004</v>
      </c>
      <c r="AH212">
        <v>6</v>
      </c>
      <c r="AI212">
        <f>AJ212*SQRT(AH212)</f>
        <v>0.41641325627314008</v>
      </c>
      <c r="AJ212">
        <v>0.16999999999999993</v>
      </c>
      <c r="AK212" s="3" t="s">
        <v>189</v>
      </c>
      <c r="AL212" t="s">
        <v>319</v>
      </c>
      <c r="AM212" s="7" t="s">
        <v>320</v>
      </c>
      <c r="AN212" s="7" t="s">
        <v>45</v>
      </c>
      <c r="AO212" s="7" t="s">
        <v>45</v>
      </c>
      <c r="AP212" s="7" t="s">
        <v>45</v>
      </c>
      <c r="AQ212" s="7" t="s">
        <v>321</v>
      </c>
      <c r="AR212" s="7" t="s">
        <v>322</v>
      </c>
      <c r="AS212" s="7" t="s">
        <v>45</v>
      </c>
      <c r="AT212" s="7" t="s">
        <v>45</v>
      </c>
      <c r="AU212" s="7">
        <v>7.7</v>
      </c>
      <c r="AV212" t="s">
        <v>45</v>
      </c>
      <c r="AW212" s="7" t="s">
        <v>45</v>
      </c>
      <c r="AX212" s="7" t="s">
        <v>53</v>
      </c>
      <c r="AY212" s="7" t="s">
        <v>53</v>
      </c>
      <c r="AZ212" s="7" t="s">
        <v>54</v>
      </c>
      <c r="BA212">
        <v>1</v>
      </c>
      <c r="BB212">
        <v>1</v>
      </c>
      <c r="BC212">
        <v>1</v>
      </c>
      <c r="BD212">
        <f t="shared" si="14"/>
        <v>3</v>
      </c>
      <c r="BE212" t="s">
        <v>55</v>
      </c>
      <c r="BF212" s="2" t="s">
        <v>315</v>
      </c>
      <c r="BG212" s="2" t="s">
        <v>45</v>
      </c>
    </row>
    <row r="213" spans="1:59" x14ac:dyDescent="0.3">
      <c r="A213" t="s">
        <v>323</v>
      </c>
      <c r="B213">
        <v>2016</v>
      </c>
      <c r="C213" s="2">
        <v>33</v>
      </c>
      <c r="D213" s="2" t="str">
        <f>CONCATENATE(C213, "a")</f>
        <v>33a</v>
      </c>
      <c r="E213">
        <v>2013</v>
      </c>
      <c r="F213">
        <v>2013</v>
      </c>
      <c r="G213">
        <f t="shared" si="16"/>
        <v>1</v>
      </c>
      <c r="H213">
        <v>2</v>
      </c>
      <c r="I213" t="s">
        <v>164</v>
      </c>
      <c r="J213" t="s">
        <v>165</v>
      </c>
      <c r="K213" t="s">
        <v>324</v>
      </c>
      <c r="L213">
        <v>34.821456569220302</v>
      </c>
      <c r="M213">
        <v>114.29907891650301</v>
      </c>
      <c r="N213">
        <v>1000</v>
      </c>
      <c r="O213" t="s">
        <v>167</v>
      </c>
      <c r="P213" t="s">
        <v>45</v>
      </c>
      <c r="Q213" t="s">
        <v>45</v>
      </c>
      <c r="R213" t="s">
        <v>45</v>
      </c>
      <c r="S213" s="2" t="s">
        <v>188</v>
      </c>
      <c r="T213" t="s">
        <v>61</v>
      </c>
      <c r="U213" t="s">
        <v>61</v>
      </c>
      <c r="V213" s="2" t="s">
        <v>325</v>
      </c>
      <c r="W213" t="s">
        <v>47</v>
      </c>
      <c r="X213">
        <v>47</v>
      </c>
      <c r="Y213" s="6">
        <v>0</v>
      </c>
      <c r="Z213" t="s">
        <v>46</v>
      </c>
      <c r="AA213" t="s">
        <v>170</v>
      </c>
      <c r="AB213" s="2">
        <v>1</v>
      </c>
      <c r="AC213">
        <v>18</v>
      </c>
      <c r="AD213">
        <v>6</v>
      </c>
      <c r="AE213">
        <v>2.5229744350666761</v>
      </c>
      <c r="AF213">
        <v>1.0300000000000011</v>
      </c>
      <c r="AG213">
        <v>18</v>
      </c>
      <c r="AH213">
        <v>6</v>
      </c>
      <c r="AI213">
        <v>2.5229744350666761</v>
      </c>
      <c r="AJ213">
        <v>1.0300000000000011</v>
      </c>
      <c r="AK213" s="7" t="s">
        <v>189</v>
      </c>
      <c r="AL213" s="7" t="s">
        <v>326</v>
      </c>
      <c r="AM213" s="7" t="s">
        <v>327</v>
      </c>
      <c r="AN213" s="7" t="s">
        <v>45</v>
      </c>
      <c r="AO213" s="7" t="s">
        <v>45</v>
      </c>
      <c r="AP213" t="s">
        <v>45</v>
      </c>
      <c r="AQ213" s="7" t="s">
        <v>328</v>
      </c>
      <c r="AR213" s="7" t="s">
        <v>329</v>
      </c>
      <c r="AS213">
        <v>14.4</v>
      </c>
      <c r="AT213">
        <v>625</v>
      </c>
      <c r="AU213" s="7" t="s">
        <v>45</v>
      </c>
      <c r="AV213">
        <v>8.66</v>
      </c>
      <c r="AW213" s="7" t="s">
        <v>45</v>
      </c>
      <c r="AX213" s="7" t="s">
        <v>53</v>
      </c>
      <c r="AY213" t="s">
        <v>53</v>
      </c>
      <c r="AZ213" t="s">
        <v>54</v>
      </c>
      <c r="BA213">
        <v>1</v>
      </c>
      <c r="BB213">
        <v>1</v>
      </c>
      <c r="BC213">
        <v>1</v>
      </c>
      <c r="BD213">
        <f t="shared" si="14"/>
        <v>3</v>
      </c>
      <c r="BE213" s="2" t="s">
        <v>330</v>
      </c>
      <c r="BF213" s="2" t="s">
        <v>45</v>
      </c>
      <c r="BG213" s="2" t="s">
        <v>45</v>
      </c>
    </row>
    <row r="214" spans="1:59" x14ac:dyDescent="0.3">
      <c r="A214" t="s">
        <v>323</v>
      </c>
      <c r="B214">
        <v>2016</v>
      </c>
      <c r="C214" s="2">
        <v>33</v>
      </c>
      <c r="D214" s="2" t="str">
        <f t="shared" ref="D214:D220" si="17">CONCATENATE(C214, "a")</f>
        <v>33a</v>
      </c>
      <c r="E214">
        <v>2013</v>
      </c>
      <c r="F214">
        <v>2013</v>
      </c>
      <c r="G214">
        <f t="shared" si="16"/>
        <v>1</v>
      </c>
      <c r="H214">
        <v>2</v>
      </c>
      <c r="I214" t="s">
        <v>164</v>
      </c>
      <c r="J214" t="s">
        <v>165</v>
      </c>
      <c r="K214" t="s">
        <v>324</v>
      </c>
      <c r="L214">
        <v>34.821456569220302</v>
      </c>
      <c r="M214">
        <v>114.29907891650301</v>
      </c>
      <c r="N214">
        <v>1000</v>
      </c>
      <c r="O214" t="s">
        <v>167</v>
      </c>
      <c r="P214" t="s">
        <v>45</v>
      </c>
      <c r="Q214" t="s">
        <v>45</v>
      </c>
      <c r="R214" t="s">
        <v>45</v>
      </c>
      <c r="S214" s="2" t="s">
        <v>188</v>
      </c>
      <c r="T214" t="s">
        <v>61</v>
      </c>
      <c r="U214" t="s">
        <v>61</v>
      </c>
      <c r="V214" s="2" t="s">
        <v>325</v>
      </c>
      <c r="W214" t="s">
        <v>47</v>
      </c>
      <c r="X214">
        <v>47</v>
      </c>
      <c r="Y214" s="6">
        <v>100</v>
      </c>
      <c r="Z214" t="s">
        <v>46</v>
      </c>
      <c r="AA214" t="s">
        <v>170</v>
      </c>
      <c r="AB214" s="2">
        <v>1</v>
      </c>
      <c r="AC214">
        <v>14.51</v>
      </c>
      <c r="AD214">
        <v>6</v>
      </c>
      <c r="AE214">
        <v>2.5719642299223384</v>
      </c>
      <c r="AF214">
        <v>1.0500000000000007</v>
      </c>
      <c r="AG214">
        <v>18</v>
      </c>
      <c r="AH214">
        <v>6</v>
      </c>
      <c r="AI214">
        <v>2.5229744350666761</v>
      </c>
      <c r="AJ214">
        <v>1.0300000000000011</v>
      </c>
      <c r="AK214" s="7" t="s">
        <v>189</v>
      </c>
      <c r="AL214" s="7" t="s">
        <v>326</v>
      </c>
      <c r="AM214" s="7" t="s">
        <v>327</v>
      </c>
      <c r="AN214" s="7" t="s">
        <v>45</v>
      </c>
      <c r="AO214" s="7" t="s">
        <v>45</v>
      </c>
      <c r="AP214" t="s">
        <v>45</v>
      </c>
      <c r="AQ214" s="7" t="s">
        <v>328</v>
      </c>
      <c r="AR214" s="7" t="s">
        <v>329</v>
      </c>
      <c r="AS214">
        <v>14.4</v>
      </c>
      <c r="AT214">
        <v>625</v>
      </c>
      <c r="AU214" s="7" t="s">
        <v>45</v>
      </c>
      <c r="AV214">
        <v>8.66</v>
      </c>
      <c r="AW214" s="7" t="s">
        <v>45</v>
      </c>
      <c r="AX214" s="7" t="s">
        <v>53</v>
      </c>
      <c r="AY214" t="s">
        <v>53</v>
      </c>
      <c r="AZ214" t="s">
        <v>54</v>
      </c>
      <c r="BA214">
        <v>1</v>
      </c>
      <c r="BB214">
        <v>1</v>
      </c>
      <c r="BC214">
        <v>1</v>
      </c>
      <c r="BD214">
        <f t="shared" si="14"/>
        <v>3</v>
      </c>
      <c r="BE214" s="2" t="s">
        <v>330</v>
      </c>
      <c r="BF214" s="2" t="s">
        <v>45</v>
      </c>
      <c r="BG214" s="2" t="s">
        <v>45</v>
      </c>
    </row>
    <row r="215" spans="1:59" x14ac:dyDescent="0.3">
      <c r="A215" t="s">
        <v>323</v>
      </c>
      <c r="B215">
        <v>2016</v>
      </c>
      <c r="C215" s="2">
        <v>34</v>
      </c>
      <c r="D215" s="2" t="str">
        <f t="shared" si="17"/>
        <v>34a</v>
      </c>
      <c r="E215">
        <v>2013</v>
      </c>
      <c r="F215">
        <v>2013</v>
      </c>
      <c r="G215">
        <f t="shared" si="16"/>
        <v>1</v>
      </c>
      <c r="H215">
        <v>2</v>
      </c>
      <c r="I215" t="s">
        <v>164</v>
      </c>
      <c r="J215" t="s">
        <v>165</v>
      </c>
      <c r="K215" t="s">
        <v>324</v>
      </c>
      <c r="L215">
        <v>34.821456569220302</v>
      </c>
      <c r="M215">
        <v>114.29907891650301</v>
      </c>
      <c r="N215">
        <v>1000</v>
      </c>
      <c r="O215" t="s">
        <v>167</v>
      </c>
      <c r="P215" t="s">
        <v>45</v>
      </c>
      <c r="Q215" t="s">
        <v>45</v>
      </c>
      <c r="R215" t="s">
        <v>45</v>
      </c>
      <c r="S215" s="2" t="s">
        <v>188</v>
      </c>
      <c r="T215" t="s">
        <v>61</v>
      </c>
      <c r="U215" t="s">
        <v>61</v>
      </c>
      <c r="V215" s="2" t="s">
        <v>325</v>
      </c>
      <c r="W215" t="s">
        <v>47</v>
      </c>
      <c r="X215">
        <v>47</v>
      </c>
      <c r="Y215" s="6">
        <v>0</v>
      </c>
      <c r="Z215" t="s">
        <v>46</v>
      </c>
      <c r="AA215" t="s">
        <v>170</v>
      </c>
      <c r="AB215" s="2">
        <v>1</v>
      </c>
      <c r="AC215">
        <v>13.86</v>
      </c>
      <c r="AD215">
        <v>6</v>
      </c>
      <c r="AE215">
        <v>1.4696938456699102</v>
      </c>
      <c r="AF215">
        <v>0.60000000000000142</v>
      </c>
      <c r="AG215">
        <v>13.86</v>
      </c>
      <c r="AH215">
        <v>6</v>
      </c>
      <c r="AI215">
        <v>1.4696938456699102</v>
      </c>
      <c r="AJ215">
        <v>0.60000000000000142</v>
      </c>
      <c r="AK215" s="7" t="s">
        <v>189</v>
      </c>
      <c r="AL215" s="7" t="s">
        <v>326</v>
      </c>
      <c r="AM215" s="7" t="s">
        <v>327</v>
      </c>
      <c r="AN215" s="7" t="s">
        <v>45</v>
      </c>
      <c r="AO215" s="7" t="s">
        <v>45</v>
      </c>
      <c r="AP215" t="s">
        <v>45</v>
      </c>
      <c r="AQ215" s="7" t="s">
        <v>328</v>
      </c>
      <c r="AR215" s="7" t="s">
        <v>329</v>
      </c>
      <c r="AS215">
        <v>14.4</v>
      </c>
      <c r="AT215">
        <v>625</v>
      </c>
      <c r="AU215" s="7" t="s">
        <v>45</v>
      </c>
      <c r="AV215">
        <v>8.66</v>
      </c>
      <c r="AW215" s="7" t="s">
        <v>45</v>
      </c>
      <c r="AX215" s="7" t="s">
        <v>53</v>
      </c>
      <c r="AY215" t="s">
        <v>53</v>
      </c>
      <c r="AZ215" t="s">
        <v>54</v>
      </c>
      <c r="BA215">
        <v>1</v>
      </c>
      <c r="BB215">
        <v>1</v>
      </c>
      <c r="BC215">
        <v>1</v>
      </c>
      <c r="BD215">
        <f t="shared" si="14"/>
        <v>3</v>
      </c>
      <c r="BE215" s="2" t="s">
        <v>330</v>
      </c>
      <c r="BF215" s="2" t="s">
        <v>45</v>
      </c>
      <c r="BG215" s="2" t="s">
        <v>45</v>
      </c>
    </row>
    <row r="216" spans="1:59" x14ac:dyDescent="0.3">
      <c r="A216" t="s">
        <v>323</v>
      </c>
      <c r="B216">
        <v>2016</v>
      </c>
      <c r="C216" s="2">
        <v>34</v>
      </c>
      <c r="D216" s="2" t="str">
        <f t="shared" si="17"/>
        <v>34a</v>
      </c>
      <c r="E216">
        <v>2013</v>
      </c>
      <c r="F216">
        <v>2013</v>
      </c>
      <c r="G216">
        <f t="shared" si="16"/>
        <v>1</v>
      </c>
      <c r="H216">
        <v>2</v>
      </c>
      <c r="I216" t="s">
        <v>164</v>
      </c>
      <c r="J216" t="s">
        <v>165</v>
      </c>
      <c r="K216" t="s">
        <v>324</v>
      </c>
      <c r="L216">
        <v>34.821456569220302</v>
      </c>
      <c r="M216">
        <v>114.29907891650301</v>
      </c>
      <c r="N216">
        <v>1000</v>
      </c>
      <c r="O216" t="s">
        <v>167</v>
      </c>
      <c r="P216" t="s">
        <v>45</v>
      </c>
      <c r="Q216" t="s">
        <v>45</v>
      </c>
      <c r="R216" t="s">
        <v>45</v>
      </c>
      <c r="S216" s="2" t="s">
        <v>188</v>
      </c>
      <c r="T216" t="s">
        <v>61</v>
      </c>
      <c r="U216" t="s">
        <v>61</v>
      </c>
      <c r="V216" s="2" t="s">
        <v>325</v>
      </c>
      <c r="W216" t="s">
        <v>47</v>
      </c>
      <c r="X216">
        <v>47</v>
      </c>
      <c r="Y216" s="6">
        <v>100</v>
      </c>
      <c r="Z216" t="s">
        <v>46</v>
      </c>
      <c r="AA216" t="s">
        <v>170</v>
      </c>
      <c r="AB216" s="2">
        <v>1</v>
      </c>
      <c r="AC216">
        <v>14.83</v>
      </c>
      <c r="AD216">
        <v>6</v>
      </c>
      <c r="AE216">
        <v>2.694438717061495</v>
      </c>
      <c r="AF216">
        <v>1.0999999999999996</v>
      </c>
      <c r="AG216">
        <v>13.86</v>
      </c>
      <c r="AH216">
        <v>6</v>
      </c>
      <c r="AI216">
        <v>1.4696938456699102</v>
      </c>
      <c r="AJ216">
        <v>0.60000000000000142</v>
      </c>
      <c r="AK216" s="7" t="s">
        <v>189</v>
      </c>
      <c r="AL216" s="7" t="s">
        <v>326</v>
      </c>
      <c r="AM216" s="7" t="s">
        <v>327</v>
      </c>
      <c r="AN216" s="7" t="s">
        <v>45</v>
      </c>
      <c r="AO216" s="7" t="s">
        <v>45</v>
      </c>
      <c r="AP216" t="s">
        <v>45</v>
      </c>
      <c r="AQ216" s="7" t="s">
        <v>328</v>
      </c>
      <c r="AR216" s="7" t="s">
        <v>329</v>
      </c>
      <c r="AS216">
        <v>14.4</v>
      </c>
      <c r="AT216">
        <v>625</v>
      </c>
      <c r="AU216" s="7" t="s">
        <v>45</v>
      </c>
      <c r="AV216">
        <v>8.66</v>
      </c>
      <c r="AW216" s="7" t="s">
        <v>45</v>
      </c>
      <c r="AX216" s="7" t="s">
        <v>53</v>
      </c>
      <c r="AY216" t="s">
        <v>53</v>
      </c>
      <c r="AZ216" t="s">
        <v>54</v>
      </c>
      <c r="BA216">
        <v>1</v>
      </c>
      <c r="BB216">
        <v>1</v>
      </c>
      <c r="BC216">
        <v>1</v>
      </c>
      <c r="BD216">
        <f t="shared" si="14"/>
        <v>3</v>
      </c>
      <c r="BE216" s="2" t="s">
        <v>330</v>
      </c>
      <c r="BF216" s="2" t="s">
        <v>45</v>
      </c>
      <c r="BG216" s="2" t="s">
        <v>45</v>
      </c>
    </row>
    <row r="217" spans="1:59" x14ac:dyDescent="0.3">
      <c r="A217" t="s">
        <v>323</v>
      </c>
      <c r="B217">
        <v>2016</v>
      </c>
      <c r="C217" s="2">
        <v>35</v>
      </c>
      <c r="D217" s="2" t="str">
        <f t="shared" si="17"/>
        <v>35a</v>
      </c>
      <c r="E217">
        <v>2013</v>
      </c>
      <c r="F217">
        <v>2013</v>
      </c>
      <c r="G217">
        <f t="shared" si="16"/>
        <v>1</v>
      </c>
      <c r="H217">
        <v>2</v>
      </c>
      <c r="I217" t="s">
        <v>164</v>
      </c>
      <c r="J217" t="s">
        <v>165</v>
      </c>
      <c r="K217" t="s">
        <v>324</v>
      </c>
      <c r="L217">
        <v>34.821456569220302</v>
      </c>
      <c r="M217">
        <v>114.29907891650301</v>
      </c>
      <c r="N217">
        <v>1000</v>
      </c>
      <c r="O217" t="s">
        <v>167</v>
      </c>
      <c r="P217" t="s">
        <v>45</v>
      </c>
      <c r="Q217" t="s">
        <v>45</v>
      </c>
      <c r="R217" t="s">
        <v>45</v>
      </c>
      <c r="S217" s="2" t="s">
        <v>188</v>
      </c>
      <c r="T217" t="s">
        <v>61</v>
      </c>
      <c r="U217" t="s">
        <v>61</v>
      </c>
      <c r="V217" s="2" t="s">
        <v>325</v>
      </c>
      <c r="W217" t="s">
        <v>47</v>
      </c>
      <c r="X217">
        <v>47</v>
      </c>
      <c r="Y217" s="6">
        <v>0</v>
      </c>
      <c r="Z217" t="s">
        <v>46</v>
      </c>
      <c r="AA217" t="s">
        <v>170</v>
      </c>
      <c r="AB217" s="2">
        <v>1</v>
      </c>
      <c r="AC217">
        <v>14.39</v>
      </c>
      <c r="AD217">
        <v>6</v>
      </c>
      <c r="AE217">
        <v>1.077775486824597</v>
      </c>
      <c r="AF217">
        <v>0.4399999999999995</v>
      </c>
      <c r="AG217">
        <v>14.39</v>
      </c>
      <c r="AH217">
        <v>6</v>
      </c>
      <c r="AI217">
        <v>1.077775486824597</v>
      </c>
      <c r="AJ217">
        <v>0.4399999999999995</v>
      </c>
      <c r="AK217" s="7" t="s">
        <v>189</v>
      </c>
      <c r="AL217" s="7" t="s">
        <v>326</v>
      </c>
      <c r="AM217" s="7" t="s">
        <v>327</v>
      </c>
      <c r="AN217" s="7" t="s">
        <v>45</v>
      </c>
      <c r="AO217" s="7" t="s">
        <v>45</v>
      </c>
      <c r="AP217" t="s">
        <v>45</v>
      </c>
      <c r="AQ217" s="7" t="s">
        <v>328</v>
      </c>
      <c r="AR217" s="7" t="s">
        <v>329</v>
      </c>
      <c r="AS217">
        <v>14.4</v>
      </c>
      <c r="AT217">
        <v>625</v>
      </c>
      <c r="AU217" s="7" t="s">
        <v>45</v>
      </c>
      <c r="AV217">
        <v>8.66</v>
      </c>
      <c r="AW217" s="7" t="s">
        <v>45</v>
      </c>
      <c r="AX217" s="7" t="s">
        <v>53</v>
      </c>
      <c r="AY217" t="s">
        <v>53</v>
      </c>
      <c r="AZ217" t="s">
        <v>54</v>
      </c>
      <c r="BA217">
        <v>1</v>
      </c>
      <c r="BB217">
        <v>1</v>
      </c>
      <c r="BC217">
        <v>1</v>
      </c>
      <c r="BD217">
        <f t="shared" si="14"/>
        <v>3</v>
      </c>
      <c r="BE217" s="2" t="s">
        <v>330</v>
      </c>
      <c r="BF217" s="2" t="s">
        <v>45</v>
      </c>
      <c r="BG217" s="2" t="s">
        <v>45</v>
      </c>
    </row>
    <row r="218" spans="1:59" x14ac:dyDescent="0.3">
      <c r="A218" t="s">
        <v>323</v>
      </c>
      <c r="B218">
        <v>2016</v>
      </c>
      <c r="C218" s="2">
        <v>35</v>
      </c>
      <c r="D218" s="2" t="str">
        <f t="shared" si="17"/>
        <v>35a</v>
      </c>
      <c r="E218">
        <v>2013</v>
      </c>
      <c r="F218">
        <v>2013</v>
      </c>
      <c r="G218">
        <f t="shared" si="16"/>
        <v>1</v>
      </c>
      <c r="H218">
        <v>2</v>
      </c>
      <c r="I218" t="s">
        <v>164</v>
      </c>
      <c r="J218" t="s">
        <v>165</v>
      </c>
      <c r="K218" t="s">
        <v>324</v>
      </c>
      <c r="L218">
        <v>34.821456569220302</v>
      </c>
      <c r="M218">
        <v>114.29907891650301</v>
      </c>
      <c r="N218">
        <v>1000</v>
      </c>
      <c r="O218" t="s">
        <v>167</v>
      </c>
      <c r="P218" t="s">
        <v>45</v>
      </c>
      <c r="Q218" t="s">
        <v>45</v>
      </c>
      <c r="R218" t="s">
        <v>45</v>
      </c>
      <c r="S218" s="2" t="s">
        <v>188</v>
      </c>
      <c r="T218" t="s">
        <v>61</v>
      </c>
      <c r="U218" t="s">
        <v>61</v>
      </c>
      <c r="V218" s="2" t="s">
        <v>325</v>
      </c>
      <c r="W218" t="s">
        <v>47</v>
      </c>
      <c r="X218">
        <v>47</v>
      </c>
      <c r="Y218" s="6">
        <v>100</v>
      </c>
      <c r="Z218" t="s">
        <v>46</v>
      </c>
      <c r="AA218" t="s">
        <v>170</v>
      </c>
      <c r="AB218" s="2">
        <v>1</v>
      </c>
      <c r="AC218">
        <v>14.71</v>
      </c>
      <c r="AD218">
        <v>6</v>
      </c>
      <c r="AE218">
        <v>1.420704050814239</v>
      </c>
      <c r="AF218">
        <v>0.57999999999999829</v>
      </c>
      <c r="AG218">
        <v>14.39</v>
      </c>
      <c r="AH218">
        <v>6</v>
      </c>
      <c r="AI218">
        <v>1.077775486824597</v>
      </c>
      <c r="AJ218">
        <v>0.4399999999999995</v>
      </c>
      <c r="AK218" s="7" t="s">
        <v>189</v>
      </c>
      <c r="AL218" s="7" t="s">
        <v>326</v>
      </c>
      <c r="AM218" s="7" t="s">
        <v>327</v>
      </c>
      <c r="AN218" s="7" t="s">
        <v>45</v>
      </c>
      <c r="AO218" s="7" t="s">
        <v>45</v>
      </c>
      <c r="AP218" t="s">
        <v>45</v>
      </c>
      <c r="AQ218" s="7" t="s">
        <v>328</v>
      </c>
      <c r="AR218" s="7" t="s">
        <v>329</v>
      </c>
      <c r="AS218">
        <v>14.4</v>
      </c>
      <c r="AT218">
        <v>625</v>
      </c>
      <c r="AU218" s="7" t="s">
        <v>45</v>
      </c>
      <c r="AV218">
        <v>8.66</v>
      </c>
      <c r="AW218" s="7" t="s">
        <v>45</v>
      </c>
      <c r="AX218" s="7" t="s">
        <v>53</v>
      </c>
      <c r="AY218" t="s">
        <v>53</v>
      </c>
      <c r="AZ218" t="s">
        <v>54</v>
      </c>
      <c r="BA218">
        <v>1</v>
      </c>
      <c r="BB218">
        <v>1</v>
      </c>
      <c r="BC218">
        <v>1</v>
      </c>
      <c r="BD218">
        <f t="shared" si="14"/>
        <v>3</v>
      </c>
      <c r="BE218" s="2" t="s">
        <v>330</v>
      </c>
      <c r="BF218" s="2" t="s">
        <v>45</v>
      </c>
      <c r="BG218" s="2" t="s">
        <v>45</v>
      </c>
    </row>
    <row r="219" spans="1:59" x14ac:dyDescent="0.3">
      <c r="A219" t="s">
        <v>323</v>
      </c>
      <c r="B219">
        <v>2016</v>
      </c>
      <c r="C219" s="2">
        <v>36</v>
      </c>
      <c r="D219" s="2" t="str">
        <f t="shared" si="17"/>
        <v>36a</v>
      </c>
      <c r="E219">
        <v>2013</v>
      </c>
      <c r="F219">
        <v>2014</v>
      </c>
      <c r="G219">
        <f t="shared" si="16"/>
        <v>2</v>
      </c>
      <c r="H219">
        <v>2</v>
      </c>
      <c r="I219" t="s">
        <v>164</v>
      </c>
      <c r="J219" t="s">
        <v>165</v>
      </c>
      <c r="K219" t="s">
        <v>324</v>
      </c>
      <c r="L219">
        <v>34.821456569220302</v>
      </c>
      <c r="M219">
        <v>114.29907891650301</v>
      </c>
      <c r="N219">
        <v>1000</v>
      </c>
      <c r="O219" t="s">
        <v>167</v>
      </c>
      <c r="P219" t="s">
        <v>45</v>
      </c>
      <c r="Q219" t="s">
        <v>45</v>
      </c>
      <c r="R219" t="s">
        <v>45</v>
      </c>
      <c r="S219" s="2" t="s">
        <v>188</v>
      </c>
      <c r="T219" t="s">
        <v>61</v>
      </c>
      <c r="U219" t="s">
        <v>61</v>
      </c>
      <c r="V219" s="2" t="s">
        <v>325</v>
      </c>
      <c r="W219" t="s">
        <v>47</v>
      </c>
      <c r="X219">
        <v>47</v>
      </c>
      <c r="Y219" s="6">
        <v>0</v>
      </c>
      <c r="Z219" t="s">
        <v>46</v>
      </c>
      <c r="AA219" t="s">
        <v>170</v>
      </c>
      <c r="AB219" s="2">
        <v>1</v>
      </c>
      <c r="AC219">
        <v>15.01</v>
      </c>
      <c r="AD219">
        <v>6</v>
      </c>
      <c r="AE219">
        <v>2.5964591273501698</v>
      </c>
      <c r="AF219">
        <v>1.0600000000000005</v>
      </c>
      <c r="AG219">
        <v>15.01</v>
      </c>
      <c r="AH219">
        <v>6</v>
      </c>
      <c r="AI219">
        <v>2.5964591273501698</v>
      </c>
      <c r="AJ219">
        <v>1.0600000000000005</v>
      </c>
      <c r="AK219" s="7" t="s">
        <v>189</v>
      </c>
      <c r="AL219" s="7" t="s">
        <v>326</v>
      </c>
      <c r="AM219" s="7" t="s">
        <v>327</v>
      </c>
      <c r="AN219" s="7" t="s">
        <v>45</v>
      </c>
      <c r="AO219" s="7" t="s">
        <v>45</v>
      </c>
      <c r="AP219" t="s">
        <v>45</v>
      </c>
      <c r="AQ219" s="7" t="s">
        <v>328</v>
      </c>
      <c r="AR219" s="7" t="s">
        <v>329</v>
      </c>
      <c r="AS219">
        <v>14.4</v>
      </c>
      <c r="AT219">
        <v>625</v>
      </c>
      <c r="AU219" s="7" t="s">
        <v>45</v>
      </c>
      <c r="AV219">
        <v>8.66</v>
      </c>
      <c r="AW219" s="7" t="s">
        <v>45</v>
      </c>
      <c r="AX219" s="7" t="s">
        <v>53</v>
      </c>
      <c r="AY219" t="s">
        <v>53</v>
      </c>
      <c r="AZ219" t="s">
        <v>54</v>
      </c>
      <c r="BA219">
        <v>1</v>
      </c>
      <c r="BB219">
        <v>1</v>
      </c>
      <c r="BC219">
        <v>1</v>
      </c>
      <c r="BD219">
        <f t="shared" si="14"/>
        <v>3</v>
      </c>
      <c r="BE219" s="2" t="s">
        <v>330</v>
      </c>
      <c r="BF219" s="2" t="s">
        <v>45</v>
      </c>
      <c r="BG219" s="2" t="s">
        <v>45</v>
      </c>
    </row>
    <row r="220" spans="1:59" x14ac:dyDescent="0.3">
      <c r="A220" t="s">
        <v>323</v>
      </c>
      <c r="B220">
        <v>2016</v>
      </c>
      <c r="C220" s="2">
        <v>36</v>
      </c>
      <c r="D220" s="2" t="str">
        <f t="shared" si="17"/>
        <v>36a</v>
      </c>
      <c r="E220">
        <v>2013</v>
      </c>
      <c r="F220">
        <v>2014</v>
      </c>
      <c r="G220">
        <f t="shared" si="16"/>
        <v>2</v>
      </c>
      <c r="H220">
        <v>2</v>
      </c>
      <c r="I220" t="s">
        <v>164</v>
      </c>
      <c r="J220" t="s">
        <v>165</v>
      </c>
      <c r="K220" t="s">
        <v>324</v>
      </c>
      <c r="L220">
        <v>34.821456569220302</v>
      </c>
      <c r="M220">
        <v>114.29907891650301</v>
      </c>
      <c r="N220">
        <v>1000</v>
      </c>
      <c r="O220" t="s">
        <v>167</v>
      </c>
      <c r="P220" t="s">
        <v>45</v>
      </c>
      <c r="Q220" t="s">
        <v>45</v>
      </c>
      <c r="R220" t="s">
        <v>45</v>
      </c>
      <c r="S220" s="2" t="s">
        <v>188</v>
      </c>
      <c r="T220" t="s">
        <v>61</v>
      </c>
      <c r="U220" t="s">
        <v>61</v>
      </c>
      <c r="V220" s="2" t="s">
        <v>325</v>
      </c>
      <c r="W220" t="s">
        <v>47</v>
      </c>
      <c r="X220">
        <v>47</v>
      </c>
      <c r="Y220" s="6">
        <v>100</v>
      </c>
      <c r="Z220" t="s">
        <v>46</v>
      </c>
      <c r="AA220" t="s">
        <v>170</v>
      </c>
      <c r="AB220" s="2">
        <v>1</v>
      </c>
      <c r="AC220">
        <v>12.57</v>
      </c>
      <c r="AD220">
        <v>6</v>
      </c>
      <c r="AE220">
        <v>1.4207040508142434</v>
      </c>
      <c r="AF220">
        <v>0.58000000000000007</v>
      </c>
      <c r="AG220">
        <v>15.01</v>
      </c>
      <c r="AH220">
        <v>6</v>
      </c>
      <c r="AI220">
        <v>2.5964591273501698</v>
      </c>
      <c r="AJ220">
        <v>1.0600000000000005</v>
      </c>
      <c r="AK220" s="7" t="s">
        <v>189</v>
      </c>
      <c r="AL220" s="7" t="s">
        <v>326</v>
      </c>
      <c r="AM220" s="7" t="s">
        <v>327</v>
      </c>
      <c r="AN220" s="7" t="s">
        <v>45</v>
      </c>
      <c r="AO220" s="7" t="s">
        <v>45</v>
      </c>
      <c r="AP220" t="s">
        <v>45</v>
      </c>
      <c r="AQ220" s="7" t="s">
        <v>328</v>
      </c>
      <c r="AR220" s="7" t="s">
        <v>329</v>
      </c>
      <c r="AS220">
        <v>14.4</v>
      </c>
      <c r="AT220">
        <v>625</v>
      </c>
      <c r="AU220" s="7" t="s">
        <v>45</v>
      </c>
      <c r="AV220">
        <v>8.66</v>
      </c>
      <c r="AW220" s="7" t="s">
        <v>45</v>
      </c>
      <c r="AX220" s="7" t="s">
        <v>53</v>
      </c>
      <c r="AY220" t="s">
        <v>53</v>
      </c>
      <c r="AZ220" t="s">
        <v>54</v>
      </c>
      <c r="BA220">
        <v>1</v>
      </c>
      <c r="BB220">
        <v>1</v>
      </c>
      <c r="BC220">
        <v>1</v>
      </c>
      <c r="BD220">
        <f t="shared" si="14"/>
        <v>3</v>
      </c>
      <c r="BE220" s="2" t="s">
        <v>330</v>
      </c>
      <c r="BF220" s="2" t="s">
        <v>45</v>
      </c>
      <c r="BG220" s="2" t="s">
        <v>45</v>
      </c>
    </row>
    <row r="221" spans="1:59" x14ac:dyDescent="0.3">
      <c r="A221" s="2" t="s">
        <v>331</v>
      </c>
      <c r="B221" s="2">
        <v>2015</v>
      </c>
      <c r="C221">
        <v>37</v>
      </c>
      <c r="D221" t="s">
        <v>332</v>
      </c>
      <c r="E221" s="2">
        <v>2013</v>
      </c>
      <c r="F221">
        <v>2014</v>
      </c>
      <c r="G221" s="2">
        <v>1</v>
      </c>
      <c r="H221" s="2">
        <v>1</v>
      </c>
      <c r="I221" t="s">
        <v>164</v>
      </c>
      <c r="J221" t="s">
        <v>165</v>
      </c>
      <c r="K221" t="s">
        <v>324</v>
      </c>
      <c r="L221">
        <v>34.821456569220302</v>
      </c>
      <c r="M221">
        <v>114.29907891650301</v>
      </c>
      <c r="N221">
        <v>1000</v>
      </c>
      <c r="O221" t="s">
        <v>167</v>
      </c>
      <c r="P221" t="s">
        <v>45</v>
      </c>
      <c r="Q221" t="s">
        <v>45</v>
      </c>
      <c r="R221" t="s">
        <v>45</v>
      </c>
      <c r="S221" s="2" t="s">
        <v>188</v>
      </c>
      <c r="T221" t="s">
        <v>61</v>
      </c>
      <c r="U221" t="s">
        <v>61</v>
      </c>
      <c r="V221" s="2" t="s">
        <v>325</v>
      </c>
      <c r="W221" t="s">
        <v>47</v>
      </c>
      <c r="X221">
        <v>47</v>
      </c>
      <c r="Y221">
        <v>50</v>
      </c>
      <c r="Z221" t="s">
        <v>46</v>
      </c>
      <c r="AA221" t="s">
        <v>336</v>
      </c>
      <c r="AB221">
        <v>0.05</v>
      </c>
      <c r="AC221">
        <v>12.09</v>
      </c>
      <c r="AD221">
        <v>16</v>
      </c>
      <c r="AE221">
        <f>AF221*SQRT(AD221)</f>
        <v>4.32</v>
      </c>
      <c r="AF221">
        <v>1.08</v>
      </c>
      <c r="AG221">
        <v>12.09</v>
      </c>
      <c r="AH221">
        <v>16</v>
      </c>
      <c r="AI221">
        <f t="shared" ref="AI221:AI236" si="18">AJ221*SQRT(AH221)</f>
        <v>4.32</v>
      </c>
      <c r="AJ221">
        <v>1.08</v>
      </c>
      <c r="AK221" s="7" t="s">
        <v>189</v>
      </c>
      <c r="AL221" s="7" t="s">
        <v>326</v>
      </c>
      <c r="AM221" s="7" t="s">
        <v>327</v>
      </c>
      <c r="AN221" s="7" t="s">
        <v>45</v>
      </c>
      <c r="AO221" s="7" t="s">
        <v>45</v>
      </c>
      <c r="AP221" t="s">
        <v>45</v>
      </c>
      <c r="AQ221" s="7" t="s">
        <v>328</v>
      </c>
      <c r="AR221" s="7" t="s">
        <v>329</v>
      </c>
      <c r="AS221">
        <v>14.4</v>
      </c>
      <c r="AT221">
        <v>625</v>
      </c>
      <c r="AU221" s="7" t="s">
        <v>45</v>
      </c>
      <c r="AV221">
        <v>8.66</v>
      </c>
      <c r="AW221" s="7" t="s">
        <v>45</v>
      </c>
      <c r="AX221" s="7" t="s">
        <v>53</v>
      </c>
      <c r="AY221" t="s">
        <v>53</v>
      </c>
      <c r="AZ221" t="s">
        <v>54</v>
      </c>
      <c r="BA221" s="2">
        <v>1</v>
      </c>
      <c r="BB221" s="2">
        <v>0</v>
      </c>
      <c r="BC221" s="2">
        <v>1</v>
      </c>
      <c r="BD221">
        <f t="shared" si="14"/>
        <v>2</v>
      </c>
      <c r="BE221" s="2" t="s">
        <v>337</v>
      </c>
      <c r="BF221" s="2" t="s">
        <v>338</v>
      </c>
      <c r="BG221" s="2" t="s">
        <v>45</v>
      </c>
    </row>
    <row r="222" spans="1:59" x14ac:dyDescent="0.3">
      <c r="A222" s="2" t="s">
        <v>331</v>
      </c>
      <c r="B222" s="2">
        <v>2015</v>
      </c>
      <c r="C222">
        <v>37</v>
      </c>
      <c r="D222" t="s">
        <v>332</v>
      </c>
      <c r="E222" s="2">
        <v>2013</v>
      </c>
      <c r="F222">
        <v>2014</v>
      </c>
      <c r="G222" s="2">
        <v>1</v>
      </c>
      <c r="H222" s="2">
        <v>1</v>
      </c>
      <c r="I222" t="s">
        <v>164</v>
      </c>
      <c r="J222" t="s">
        <v>165</v>
      </c>
      <c r="K222" t="s">
        <v>324</v>
      </c>
      <c r="L222">
        <v>34.821456569220302</v>
      </c>
      <c r="M222">
        <v>114.29907891650301</v>
      </c>
      <c r="N222">
        <v>1000</v>
      </c>
      <c r="O222" t="s">
        <v>167</v>
      </c>
      <c r="P222" t="s">
        <v>45</v>
      </c>
      <c r="Q222" t="s">
        <v>45</v>
      </c>
      <c r="R222" t="s">
        <v>45</v>
      </c>
      <c r="S222" s="2" t="s">
        <v>188</v>
      </c>
      <c r="T222" t="s">
        <v>61</v>
      </c>
      <c r="U222" t="s">
        <v>61</v>
      </c>
      <c r="V222" s="2" t="s">
        <v>325</v>
      </c>
      <c r="W222" t="s">
        <v>47</v>
      </c>
      <c r="X222">
        <v>47</v>
      </c>
      <c r="Y222">
        <v>100</v>
      </c>
      <c r="Z222" t="s">
        <v>46</v>
      </c>
      <c r="AA222" t="s">
        <v>336</v>
      </c>
      <c r="AB222">
        <v>0.05</v>
      </c>
      <c r="AC222">
        <v>10.59</v>
      </c>
      <c r="AD222">
        <v>16</v>
      </c>
      <c r="AE222">
        <f t="shared" ref="AE222:AE236" si="19">AF222*SQRT(AD222)</f>
        <v>7.759999999999998</v>
      </c>
      <c r="AF222">
        <v>1.9399999999999995</v>
      </c>
      <c r="AG222">
        <v>12.09</v>
      </c>
      <c r="AH222">
        <v>16</v>
      </c>
      <c r="AI222">
        <f t="shared" si="18"/>
        <v>4.32</v>
      </c>
      <c r="AJ222">
        <v>1.08</v>
      </c>
      <c r="AK222" s="7" t="s">
        <v>189</v>
      </c>
      <c r="AL222" s="7" t="s">
        <v>326</v>
      </c>
      <c r="AM222" s="7" t="s">
        <v>327</v>
      </c>
      <c r="AN222" s="7" t="s">
        <v>45</v>
      </c>
      <c r="AO222" s="7" t="s">
        <v>45</v>
      </c>
      <c r="AP222" t="s">
        <v>45</v>
      </c>
      <c r="AQ222" s="7" t="s">
        <v>328</v>
      </c>
      <c r="AR222" s="7" t="s">
        <v>329</v>
      </c>
      <c r="AS222">
        <v>14.4</v>
      </c>
      <c r="AT222">
        <v>625</v>
      </c>
      <c r="AU222" s="7" t="s">
        <v>45</v>
      </c>
      <c r="AV222">
        <v>8.66</v>
      </c>
      <c r="AW222" s="7" t="s">
        <v>45</v>
      </c>
      <c r="AX222" s="7" t="s">
        <v>53</v>
      </c>
      <c r="AY222" t="s">
        <v>53</v>
      </c>
      <c r="AZ222" t="s">
        <v>54</v>
      </c>
      <c r="BA222" s="2">
        <v>1</v>
      </c>
      <c r="BB222" s="2">
        <v>0</v>
      </c>
      <c r="BC222" s="2">
        <v>1</v>
      </c>
      <c r="BD222">
        <f t="shared" si="14"/>
        <v>2</v>
      </c>
      <c r="BE222" s="2" t="s">
        <v>337</v>
      </c>
      <c r="BF222" s="2" t="s">
        <v>338</v>
      </c>
      <c r="BG222" s="2" t="s">
        <v>45</v>
      </c>
    </row>
    <row r="223" spans="1:59" x14ac:dyDescent="0.3">
      <c r="A223" s="2" t="s">
        <v>331</v>
      </c>
      <c r="B223" s="2">
        <v>2015</v>
      </c>
      <c r="C223">
        <v>37</v>
      </c>
      <c r="D223" t="s">
        <v>332</v>
      </c>
      <c r="E223" s="2">
        <v>2013</v>
      </c>
      <c r="F223">
        <v>2014</v>
      </c>
      <c r="G223" s="2">
        <v>1</v>
      </c>
      <c r="H223" s="2">
        <v>1</v>
      </c>
      <c r="I223" t="s">
        <v>164</v>
      </c>
      <c r="J223" t="s">
        <v>165</v>
      </c>
      <c r="K223" t="s">
        <v>324</v>
      </c>
      <c r="L223">
        <v>34.821456569220302</v>
      </c>
      <c r="M223">
        <v>114.29907891650301</v>
      </c>
      <c r="N223">
        <v>1000</v>
      </c>
      <c r="O223" t="s">
        <v>167</v>
      </c>
      <c r="P223" t="s">
        <v>45</v>
      </c>
      <c r="Q223" t="s">
        <v>45</v>
      </c>
      <c r="R223" t="s">
        <v>45</v>
      </c>
      <c r="S223" s="2" t="s">
        <v>188</v>
      </c>
      <c r="T223" t="s">
        <v>61</v>
      </c>
      <c r="U223" t="s">
        <v>61</v>
      </c>
      <c r="V223" s="2" t="s">
        <v>325</v>
      </c>
      <c r="W223" t="s">
        <v>47</v>
      </c>
      <c r="X223">
        <v>47</v>
      </c>
      <c r="Y223">
        <v>150</v>
      </c>
      <c r="Z223" t="s">
        <v>46</v>
      </c>
      <c r="AA223" t="s">
        <v>336</v>
      </c>
      <c r="AB223">
        <v>0.05</v>
      </c>
      <c r="AC223">
        <v>9.82</v>
      </c>
      <c r="AD223">
        <v>16</v>
      </c>
      <c r="AE223">
        <f t="shared" si="19"/>
        <v>2.6799999999999997</v>
      </c>
      <c r="AF223">
        <v>0.66999999999999993</v>
      </c>
      <c r="AG223">
        <v>12.09</v>
      </c>
      <c r="AH223">
        <v>16</v>
      </c>
      <c r="AI223">
        <f t="shared" si="18"/>
        <v>4.32</v>
      </c>
      <c r="AJ223">
        <v>1.08</v>
      </c>
      <c r="AK223" s="7" t="s">
        <v>189</v>
      </c>
      <c r="AL223" s="7" t="s">
        <v>326</v>
      </c>
      <c r="AM223" s="7" t="s">
        <v>327</v>
      </c>
      <c r="AN223" s="7" t="s">
        <v>45</v>
      </c>
      <c r="AO223" s="7" t="s">
        <v>45</v>
      </c>
      <c r="AP223" t="s">
        <v>45</v>
      </c>
      <c r="AQ223" s="7" t="s">
        <v>328</v>
      </c>
      <c r="AR223" s="7" t="s">
        <v>329</v>
      </c>
      <c r="AS223">
        <v>14.4</v>
      </c>
      <c r="AT223">
        <v>625</v>
      </c>
      <c r="AU223" s="7" t="s">
        <v>45</v>
      </c>
      <c r="AV223">
        <v>8.66</v>
      </c>
      <c r="AW223" s="7" t="s">
        <v>45</v>
      </c>
      <c r="AX223" s="7" t="s">
        <v>53</v>
      </c>
      <c r="AY223" t="s">
        <v>53</v>
      </c>
      <c r="AZ223" t="s">
        <v>54</v>
      </c>
      <c r="BA223" s="2">
        <v>1</v>
      </c>
      <c r="BB223" s="2">
        <v>0</v>
      </c>
      <c r="BC223" s="2">
        <v>1</v>
      </c>
      <c r="BD223">
        <f t="shared" si="14"/>
        <v>2</v>
      </c>
      <c r="BE223" s="2" t="s">
        <v>337</v>
      </c>
      <c r="BF223" s="2" t="s">
        <v>338</v>
      </c>
      <c r="BG223" s="2" t="s">
        <v>45</v>
      </c>
    </row>
    <row r="224" spans="1:59" x14ac:dyDescent="0.3">
      <c r="A224" s="2" t="s">
        <v>331</v>
      </c>
      <c r="B224" s="2">
        <v>2015</v>
      </c>
      <c r="C224">
        <v>37</v>
      </c>
      <c r="D224" t="s">
        <v>332</v>
      </c>
      <c r="E224" s="2">
        <v>2013</v>
      </c>
      <c r="F224">
        <v>2014</v>
      </c>
      <c r="G224" s="2">
        <v>1</v>
      </c>
      <c r="H224" s="2">
        <v>1</v>
      </c>
      <c r="I224" t="s">
        <v>164</v>
      </c>
      <c r="J224" t="s">
        <v>165</v>
      </c>
      <c r="K224" t="s">
        <v>324</v>
      </c>
      <c r="L224">
        <v>34.821456569220302</v>
      </c>
      <c r="M224">
        <v>114.29907891650301</v>
      </c>
      <c r="N224">
        <v>1000</v>
      </c>
      <c r="O224" t="s">
        <v>167</v>
      </c>
      <c r="P224" t="s">
        <v>45</v>
      </c>
      <c r="Q224" t="s">
        <v>45</v>
      </c>
      <c r="R224" t="s">
        <v>45</v>
      </c>
      <c r="S224" s="2" t="s">
        <v>188</v>
      </c>
      <c r="T224" t="s">
        <v>61</v>
      </c>
      <c r="U224" t="s">
        <v>61</v>
      </c>
      <c r="V224" s="2" t="s">
        <v>325</v>
      </c>
      <c r="W224" t="s">
        <v>47</v>
      </c>
      <c r="X224">
        <v>47</v>
      </c>
      <c r="Y224">
        <v>300</v>
      </c>
      <c r="Z224" t="s">
        <v>46</v>
      </c>
      <c r="AA224" t="s">
        <v>336</v>
      </c>
      <c r="AB224">
        <v>0.05</v>
      </c>
      <c r="AC224">
        <v>7.42</v>
      </c>
      <c r="AD224">
        <v>16</v>
      </c>
      <c r="AE224">
        <f t="shared" si="19"/>
        <v>4.0399999999999991</v>
      </c>
      <c r="AF224">
        <v>1.0099999999999998</v>
      </c>
      <c r="AG224">
        <v>12.09</v>
      </c>
      <c r="AH224">
        <v>16</v>
      </c>
      <c r="AI224">
        <f t="shared" si="18"/>
        <v>4.32</v>
      </c>
      <c r="AJ224">
        <v>1.08</v>
      </c>
      <c r="AK224" s="7" t="s">
        <v>189</v>
      </c>
      <c r="AL224" s="7" t="s">
        <v>326</v>
      </c>
      <c r="AM224" s="7" t="s">
        <v>327</v>
      </c>
      <c r="AN224" s="7" t="s">
        <v>45</v>
      </c>
      <c r="AO224" s="7" t="s">
        <v>45</v>
      </c>
      <c r="AP224" t="s">
        <v>45</v>
      </c>
      <c r="AQ224" s="7" t="s">
        <v>328</v>
      </c>
      <c r="AR224" s="7" t="s">
        <v>329</v>
      </c>
      <c r="AS224">
        <v>14.4</v>
      </c>
      <c r="AT224">
        <v>625</v>
      </c>
      <c r="AU224" s="7" t="s">
        <v>45</v>
      </c>
      <c r="AV224">
        <v>8.66</v>
      </c>
      <c r="AW224" s="7" t="s">
        <v>45</v>
      </c>
      <c r="AX224" s="7" t="s">
        <v>53</v>
      </c>
      <c r="AY224" t="s">
        <v>53</v>
      </c>
      <c r="AZ224" t="s">
        <v>54</v>
      </c>
      <c r="BA224" s="2">
        <v>1</v>
      </c>
      <c r="BB224" s="2">
        <v>0</v>
      </c>
      <c r="BC224" s="2">
        <v>1</v>
      </c>
      <c r="BD224">
        <f t="shared" si="14"/>
        <v>2</v>
      </c>
      <c r="BE224" s="2" t="s">
        <v>337</v>
      </c>
      <c r="BF224" s="2" t="s">
        <v>338</v>
      </c>
      <c r="BG224" s="2" t="s">
        <v>45</v>
      </c>
    </row>
    <row r="225" spans="1:59" x14ac:dyDescent="0.3">
      <c r="A225" s="2" t="s">
        <v>331</v>
      </c>
      <c r="B225" s="2">
        <v>2015</v>
      </c>
      <c r="C225">
        <v>38</v>
      </c>
      <c r="D225" t="s">
        <v>333</v>
      </c>
      <c r="E225" s="2">
        <v>2013</v>
      </c>
      <c r="F225">
        <v>2014</v>
      </c>
      <c r="G225" s="2">
        <v>1</v>
      </c>
      <c r="H225" s="2">
        <v>1</v>
      </c>
      <c r="I225" t="s">
        <v>164</v>
      </c>
      <c r="J225" t="s">
        <v>165</v>
      </c>
      <c r="K225" t="s">
        <v>324</v>
      </c>
      <c r="L225">
        <v>34.821456569220302</v>
      </c>
      <c r="M225">
        <v>114.29907891650301</v>
      </c>
      <c r="N225">
        <v>1000</v>
      </c>
      <c r="O225" t="s">
        <v>167</v>
      </c>
      <c r="P225" t="s">
        <v>45</v>
      </c>
      <c r="Q225" t="s">
        <v>45</v>
      </c>
      <c r="R225" t="s">
        <v>45</v>
      </c>
      <c r="S225" s="2" t="s">
        <v>188</v>
      </c>
      <c r="T225" t="s">
        <v>61</v>
      </c>
      <c r="U225" t="s">
        <v>61</v>
      </c>
      <c r="V225" s="2" t="s">
        <v>325</v>
      </c>
      <c r="W225" t="s">
        <v>47</v>
      </c>
      <c r="X225">
        <v>47</v>
      </c>
      <c r="Y225">
        <v>50</v>
      </c>
      <c r="Z225" t="s">
        <v>46</v>
      </c>
      <c r="AA225" t="s">
        <v>336</v>
      </c>
      <c r="AB225">
        <v>0.05</v>
      </c>
      <c r="AC225">
        <v>12.89</v>
      </c>
      <c r="AD225">
        <v>16</v>
      </c>
      <c r="AE225">
        <f t="shared" si="19"/>
        <v>2.6799999999999997</v>
      </c>
      <c r="AF225">
        <v>0.66999999999999993</v>
      </c>
      <c r="AG225">
        <v>12.89</v>
      </c>
      <c r="AH225">
        <v>16</v>
      </c>
      <c r="AI225">
        <f t="shared" si="18"/>
        <v>2.6799999999999997</v>
      </c>
      <c r="AJ225">
        <v>0.66999999999999993</v>
      </c>
      <c r="AK225" s="7" t="s">
        <v>189</v>
      </c>
      <c r="AL225" s="7" t="s">
        <v>326</v>
      </c>
      <c r="AM225" s="7" t="s">
        <v>327</v>
      </c>
      <c r="AN225" s="7" t="s">
        <v>45</v>
      </c>
      <c r="AO225" s="7" t="s">
        <v>45</v>
      </c>
      <c r="AP225" t="s">
        <v>45</v>
      </c>
      <c r="AQ225" s="7" t="s">
        <v>328</v>
      </c>
      <c r="AR225" s="7" t="s">
        <v>329</v>
      </c>
      <c r="AS225">
        <v>14.4</v>
      </c>
      <c r="AT225">
        <v>625</v>
      </c>
      <c r="AU225" s="7" t="s">
        <v>45</v>
      </c>
      <c r="AV225">
        <v>8.66</v>
      </c>
      <c r="AW225" s="7" t="s">
        <v>45</v>
      </c>
      <c r="AX225" s="7" t="s">
        <v>53</v>
      </c>
      <c r="AY225" t="s">
        <v>53</v>
      </c>
      <c r="AZ225" t="s">
        <v>54</v>
      </c>
      <c r="BA225" s="2">
        <v>1</v>
      </c>
      <c r="BB225" s="2">
        <v>0</v>
      </c>
      <c r="BC225" s="2">
        <v>1</v>
      </c>
      <c r="BD225">
        <f t="shared" si="14"/>
        <v>2</v>
      </c>
      <c r="BE225" s="2" t="s">
        <v>337</v>
      </c>
      <c r="BF225" s="2" t="s">
        <v>338</v>
      </c>
      <c r="BG225" s="2" t="s">
        <v>45</v>
      </c>
    </row>
    <row r="226" spans="1:59" x14ac:dyDescent="0.3">
      <c r="A226" s="2" t="s">
        <v>331</v>
      </c>
      <c r="B226" s="2">
        <v>2015</v>
      </c>
      <c r="C226">
        <v>38</v>
      </c>
      <c r="D226" t="s">
        <v>333</v>
      </c>
      <c r="E226" s="2">
        <v>2013</v>
      </c>
      <c r="F226">
        <v>2014</v>
      </c>
      <c r="G226" s="2">
        <v>1</v>
      </c>
      <c r="H226" s="2">
        <v>1</v>
      </c>
      <c r="I226" t="s">
        <v>164</v>
      </c>
      <c r="J226" t="s">
        <v>165</v>
      </c>
      <c r="K226" t="s">
        <v>324</v>
      </c>
      <c r="L226">
        <v>34.821456569220302</v>
      </c>
      <c r="M226">
        <v>114.29907891650301</v>
      </c>
      <c r="N226">
        <v>1000</v>
      </c>
      <c r="O226" t="s">
        <v>167</v>
      </c>
      <c r="P226" t="s">
        <v>45</v>
      </c>
      <c r="Q226" t="s">
        <v>45</v>
      </c>
      <c r="R226" t="s">
        <v>45</v>
      </c>
      <c r="S226" s="2" t="s">
        <v>188</v>
      </c>
      <c r="T226" t="s">
        <v>61</v>
      </c>
      <c r="U226" t="s">
        <v>61</v>
      </c>
      <c r="V226" s="2" t="s">
        <v>325</v>
      </c>
      <c r="W226" t="s">
        <v>47</v>
      </c>
      <c r="X226">
        <v>47</v>
      </c>
      <c r="Y226">
        <v>100</v>
      </c>
      <c r="Z226" t="s">
        <v>46</v>
      </c>
      <c r="AA226" t="s">
        <v>336</v>
      </c>
      <c r="AB226">
        <v>0.05</v>
      </c>
      <c r="AC226">
        <v>11.78</v>
      </c>
      <c r="AD226">
        <v>16</v>
      </c>
      <c r="AE226">
        <f t="shared" si="19"/>
        <v>5.4400000000000048</v>
      </c>
      <c r="AF226">
        <v>1.3600000000000012</v>
      </c>
      <c r="AG226">
        <v>12.89</v>
      </c>
      <c r="AH226">
        <v>16</v>
      </c>
      <c r="AI226">
        <f t="shared" si="18"/>
        <v>2.6799999999999997</v>
      </c>
      <c r="AJ226">
        <v>0.66999999999999993</v>
      </c>
      <c r="AK226" s="7" t="s">
        <v>189</v>
      </c>
      <c r="AL226" s="7" t="s">
        <v>326</v>
      </c>
      <c r="AM226" s="7" t="s">
        <v>327</v>
      </c>
      <c r="AN226" s="7" t="s">
        <v>45</v>
      </c>
      <c r="AO226" s="7" t="s">
        <v>45</v>
      </c>
      <c r="AP226" t="s">
        <v>45</v>
      </c>
      <c r="AQ226" s="7" t="s">
        <v>328</v>
      </c>
      <c r="AR226" s="7" t="s">
        <v>329</v>
      </c>
      <c r="AS226">
        <v>14.4</v>
      </c>
      <c r="AT226">
        <v>625</v>
      </c>
      <c r="AU226" s="7" t="s">
        <v>45</v>
      </c>
      <c r="AV226">
        <v>8.66</v>
      </c>
      <c r="AW226" s="7" t="s">
        <v>45</v>
      </c>
      <c r="AX226" s="7" t="s">
        <v>53</v>
      </c>
      <c r="AY226" t="s">
        <v>53</v>
      </c>
      <c r="AZ226" t="s">
        <v>54</v>
      </c>
      <c r="BA226" s="2">
        <v>1</v>
      </c>
      <c r="BB226" s="2">
        <v>0</v>
      </c>
      <c r="BC226" s="2">
        <v>1</v>
      </c>
      <c r="BD226">
        <f t="shared" si="14"/>
        <v>2</v>
      </c>
      <c r="BE226" s="2" t="s">
        <v>337</v>
      </c>
      <c r="BF226" s="2" t="s">
        <v>338</v>
      </c>
      <c r="BG226" s="2" t="s">
        <v>45</v>
      </c>
    </row>
    <row r="227" spans="1:59" x14ac:dyDescent="0.3">
      <c r="A227" s="2" t="s">
        <v>331</v>
      </c>
      <c r="B227" s="2">
        <v>2015</v>
      </c>
      <c r="C227">
        <v>38</v>
      </c>
      <c r="D227" t="s">
        <v>333</v>
      </c>
      <c r="E227" s="2">
        <v>2013</v>
      </c>
      <c r="F227">
        <v>2014</v>
      </c>
      <c r="G227" s="2">
        <v>1</v>
      </c>
      <c r="H227" s="2">
        <v>1</v>
      </c>
      <c r="I227" t="s">
        <v>164</v>
      </c>
      <c r="J227" t="s">
        <v>165</v>
      </c>
      <c r="K227" t="s">
        <v>324</v>
      </c>
      <c r="L227">
        <v>34.821456569220302</v>
      </c>
      <c r="M227">
        <v>114.29907891650301</v>
      </c>
      <c r="N227">
        <v>1000</v>
      </c>
      <c r="O227" t="s">
        <v>167</v>
      </c>
      <c r="P227" t="s">
        <v>45</v>
      </c>
      <c r="Q227" t="s">
        <v>45</v>
      </c>
      <c r="R227" t="s">
        <v>45</v>
      </c>
      <c r="S227" s="2" t="s">
        <v>188</v>
      </c>
      <c r="T227" t="s">
        <v>61</v>
      </c>
      <c r="U227" t="s">
        <v>61</v>
      </c>
      <c r="V227" s="2" t="s">
        <v>325</v>
      </c>
      <c r="W227" t="s">
        <v>47</v>
      </c>
      <c r="X227">
        <v>47</v>
      </c>
      <c r="Y227">
        <v>150</v>
      </c>
      <c r="Z227" t="s">
        <v>46</v>
      </c>
      <c r="AA227" t="s">
        <v>336</v>
      </c>
      <c r="AB227">
        <v>0.05</v>
      </c>
      <c r="AC227">
        <v>9.41</v>
      </c>
      <c r="AD227">
        <v>16</v>
      </c>
      <c r="AE227">
        <f t="shared" si="19"/>
        <v>2.8800000000000026</v>
      </c>
      <c r="AF227">
        <v>0.72000000000000064</v>
      </c>
      <c r="AG227">
        <v>12.89</v>
      </c>
      <c r="AH227">
        <v>16</v>
      </c>
      <c r="AI227">
        <f t="shared" si="18"/>
        <v>2.6799999999999997</v>
      </c>
      <c r="AJ227">
        <v>0.66999999999999993</v>
      </c>
      <c r="AK227" s="7" t="s">
        <v>189</v>
      </c>
      <c r="AL227" s="7" t="s">
        <v>326</v>
      </c>
      <c r="AM227" s="7" t="s">
        <v>327</v>
      </c>
      <c r="AN227" s="7" t="s">
        <v>45</v>
      </c>
      <c r="AO227" s="7" t="s">
        <v>45</v>
      </c>
      <c r="AP227" t="s">
        <v>45</v>
      </c>
      <c r="AQ227" s="7" t="s">
        <v>328</v>
      </c>
      <c r="AR227" s="7" t="s">
        <v>329</v>
      </c>
      <c r="AS227">
        <v>14.4</v>
      </c>
      <c r="AT227">
        <v>625</v>
      </c>
      <c r="AU227" s="7" t="s">
        <v>45</v>
      </c>
      <c r="AV227">
        <v>8.66</v>
      </c>
      <c r="AW227" s="7" t="s">
        <v>45</v>
      </c>
      <c r="AX227" s="7" t="s">
        <v>53</v>
      </c>
      <c r="AY227" t="s">
        <v>53</v>
      </c>
      <c r="AZ227" t="s">
        <v>54</v>
      </c>
      <c r="BA227" s="2">
        <v>1</v>
      </c>
      <c r="BB227" s="2">
        <v>0</v>
      </c>
      <c r="BC227" s="2">
        <v>1</v>
      </c>
      <c r="BD227">
        <f t="shared" si="14"/>
        <v>2</v>
      </c>
      <c r="BE227" s="2" t="s">
        <v>337</v>
      </c>
      <c r="BF227" s="2" t="s">
        <v>338</v>
      </c>
      <c r="BG227" s="2" t="s">
        <v>45</v>
      </c>
    </row>
    <row r="228" spans="1:59" x14ac:dyDescent="0.3">
      <c r="A228" s="2" t="s">
        <v>331</v>
      </c>
      <c r="B228" s="2">
        <v>2015</v>
      </c>
      <c r="C228">
        <v>38</v>
      </c>
      <c r="D228" t="s">
        <v>333</v>
      </c>
      <c r="E228" s="2">
        <v>2013</v>
      </c>
      <c r="F228">
        <v>2014</v>
      </c>
      <c r="G228" s="2">
        <v>1</v>
      </c>
      <c r="H228" s="2">
        <v>1</v>
      </c>
      <c r="I228" t="s">
        <v>164</v>
      </c>
      <c r="J228" t="s">
        <v>165</v>
      </c>
      <c r="K228" t="s">
        <v>324</v>
      </c>
      <c r="L228">
        <v>34.821456569220302</v>
      </c>
      <c r="M228">
        <v>114.29907891650301</v>
      </c>
      <c r="N228">
        <v>1000</v>
      </c>
      <c r="O228" t="s">
        <v>167</v>
      </c>
      <c r="P228" t="s">
        <v>45</v>
      </c>
      <c r="Q228" t="s">
        <v>45</v>
      </c>
      <c r="R228" t="s">
        <v>45</v>
      </c>
      <c r="S228" s="2" t="s">
        <v>188</v>
      </c>
      <c r="T228" t="s">
        <v>61</v>
      </c>
      <c r="U228" t="s">
        <v>61</v>
      </c>
      <c r="V228" s="2" t="s">
        <v>325</v>
      </c>
      <c r="W228" t="s">
        <v>47</v>
      </c>
      <c r="X228">
        <v>47</v>
      </c>
      <c r="Y228">
        <v>300</v>
      </c>
      <c r="Z228" t="s">
        <v>46</v>
      </c>
      <c r="AA228" t="s">
        <v>336</v>
      </c>
      <c r="AB228">
        <v>0.05</v>
      </c>
      <c r="AC228">
        <v>10.28</v>
      </c>
      <c r="AD228">
        <v>16</v>
      </c>
      <c r="AE228">
        <f t="shared" si="19"/>
        <v>4.3599999999999994</v>
      </c>
      <c r="AF228">
        <v>1.0899999999999999</v>
      </c>
      <c r="AG228">
        <v>12.89</v>
      </c>
      <c r="AH228">
        <v>16</v>
      </c>
      <c r="AI228">
        <f t="shared" si="18"/>
        <v>2.6799999999999997</v>
      </c>
      <c r="AJ228">
        <v>0.66999999999999993</v>
      </c>
      <c r="AK228" s="7" t="s">
        <v>189</v>
      </c>
      <c r="AL228" s="7" t="s">
        <v>326</v>
      </c>
      <c r="AM228" s="7" t="s">
        <v>327</v>
      </c>
      <c r="AN228" s="7" t="s">
        <v>45</v>
      </c>
      <c r="AO228" s="7" t="s">
        <v>45</v>
      </c>
      <c r="AP228" t="s">
        <v>45</v>
      </c>
      <c r="AQ228" s="7" t="s">
        <v>328</v>
      </c>
      <c r="AR228" s="7" t="s">
        <v>329</v>
      </c>
      <c r="AS228">
        <v>14.4</v>
      </c>
      <c r="AT228">
        <v>625</v>
      </c>
      <c r="AU228" s="7" t="s">
        <v>45</v>
      </c>
      <c r="AV228">
        <v>8.66</v>
      </c>
      <c r="AW228" s="7" t="s">
        <v>45</v>
      </c>
      <c r="AX228" s="7" t="s">
        <v>53</v>
      </c>
      <c r="AY228" t="s">
        <v>53</v>
      </c>
      <c r="AZ228" t="s">
        <v>54</v>
      </c>
      <c r="BA228" s="2">
        <v>1</v>
      </c>
      <c r="BB228" s="2">
        <v>0</v>
      </c>
      <c r="BC228" s="2">
        <v>1</v>
      </c>
      <c r="BD228">
        <f t="shared" si="14"/>
        <v>2</v>
      </c>
      <c r="BE228" s="2" t="s">
        <v>337</v>
      </c>
      <c r="BF228" s="2" t="s">
        <v>338</v>
      </c>
      <c r="BG228" s="2" t="s">
        <v>45</v>
      </c>
    </row>
    <row r="229" spans="1:59" x14ac:dyDescent="0.3">
      <c r="A229" s="2" t="s">
        <v>331</v>
      </c>
      <c r="B229" s="2">
        <v>2015</v>
      </c>
      <c r="C229">
        <v>39</v>
      </c>
      <c r="D229" t="s">
        <v>334</v>
      </c>
      <c r="E229" s="2">
        <v>2013</v>
      </c>
      <c r="F229">
        <v>2014</v>
      </c>
      <c r="G229" s="2">
        <v>1</v>
      </c>
      <c r="H229" s="2">
        <v>1</v>
      </c>
      <c r="I229" t="s">
        <v>164</v>
      </c>
      <c r="J229" t="s">
        <v>165</v>
      </c>
      <c r="K229" t="s">
        <v>324</v>
      </c>
      <c r="L229">
        <v>34.821456569220302</v>
      </c>
      <c r="M229">
        <v>114.29907891650301</v>
      </c>
      <c r="N229">
        <v>1000</v>
      </c>
      <c r="O229" t="s">
        <v>167</v>
      </c>
      <c r="P229" t="s">
        <v>45</v>
      </c>
      <c r="Q229" t="s">
        <v>45</v>
      </c>
      <c r="R229" t="s">
        <v>45</v>
      </c>
      <c r="S229" s="2" t="s">
        <v>188</v>
      </c>
      <c r="T229" t="s">
        <v>61</v>
      </c>
      <c r="U229" t="s">
        <v>61</v>
      </c>
      <c r="V229" s="2" t="s">
        <v>325</v>
      </c>
      <c r="W229" t="s">
        <v>47</v>
      </c>
      <c r="X229">
        <v>47</v>
      </c>
      <c r="Y229">
        <v>50</v>
      </c>
      <c r="Z229" t="s">
        <v>46</v>
      </c>
      <c r="AA229" t="s">
        <v>336</v>
      </c>
      <c r="AB229">
        <v>0.05</v>
      </c>
      <c r="AC229">
        <v>17.649999999999999</v>
      </c>
      <c r="AD229">
        <v>16</v>
      </c>
      <c r="AE229">
        <f t="shared" si="19"/>
        <v>1.2400000000000091</v>
      </c>
      <c r="AF229">
        <v>0.31000000000000227</v>
      </c>
      <c r="AG229">
        <v>17.649999999999999</v>
      </c>
      <c r="AH229">
        <v>16</v>
      </c>
      <c r="AI229">
        <f t="shared" si="18"/>
        <v>1.2400000000000091</v>
      </c>
      <c r="AJ229">
        <v>0.31000000000000227</v>
      </c>
      <c r="AK229" s="7" t="s">
        <v>189</v>
      </c>
      <c r="AL229" s="7" t="s">
        <v>326</v>
      </c>
      <c r="AM229" s="7" t="s">
        <v>327</v>
      </c>
      <c r="AN229" s="7" t="s">
        <v>45</v>
      </c>
      <c r="AO229" s="7" t="s">
        <v>45</v>
      </c>
      <c r="AP229" t="s">
        <v>45</v>
      </c>
      <c r="AQ229" s="7" t="s">
        <v>328</v>
      </c>
      <c r="AR229" s="7" t="s">
        <v>329</v>
      </c>
      <c r="AS229">
        <v>14.4</v>
      </c>
      <c r="AT229">
        <v>625</v>
      </c>
      <c r="AU229" s="7" t="s">
        <v>45</v>
      </c>
      <c r="AV229">
        <v>8.66</v>
      </c>
      <c r="AW229" s="7" t="s">
        <v>45</v>
      </c>
      <c r="AX229" s="7" t="s">
        <v>53</v>
      </c>
      <c r="AY229" t="s">
        <v>53</v>
      </c>
      <c r="AZ229" t="s">
        <v>54</v>
      </c>
      <c r="BA229" s="2">
        <v>1</v>
      </c>
      <c r="BB229" s="2">
        <v>0</v>
      </c>
      <c r="BC229" s="2">
        <v>1</v>
      </c>
      <c r="BD229">
        <f t="shared" si="14"/>
        <v>2</v>
      </c>
      <c r="BE229" s="2" t="s">
        <v>337</v>
      </c>
      <c r="BF229" s="2" t="s">
        <v>338</v>
      </c>
      <c r="BG229" s="2" t="s">
        <v>45</v>
      </c>
    </row>
    <row r="230" spans="1:59" x14ac:dyDescent="0.3">
      <c r="A230" s="2" t="s">
        <v>331</v>
      </c>
      <c r="B230" s="2">
        <v>2015</v>
      </c>
      <c r="C230">
        <v>39</v>
      </c>
      <c r="D230" t="s">
        <v>334</v>
      </c>
      <c r="E230" s="2">
        <v>2013</v>
      </c>
      <c r="F230">
        <v>2014</v>
      </c>
      <c r="G230" s="2">
        <v>1</v>
      </c>
      <c r="H230" s="2">
        <v>1</v>
      </c>
      <c r="I230" t="s">
        <v>164</v>
      </c>
      <c r="J230" t="s">
        <v>165</v>
      </c>
      <c r="K230" t="s">
        <v>324</v>
      </c>
      <c r="L230">
        <v>34.821456569220302</v>
      </c>
      <c r="M230">
        <v>114.29907891650301</v>
      </c>
      <c r="N230">
        <v>1000</v>
      </c>
      <c r="O230" t="s">
        <v>167</v>
      </c>
      <c r="P230" t="s">
        <v>45</v>
      </c>
      <c r="Q230" t="s">
        <v>45</v>
      </c>
      <c r="R230" t="s">
        <v>45</v>
      </c>
      <c r="S230" s="2" t="s">
        <v>188</v>
      </c>
      <c r="T230" t="s">
        <v>61</v>
      </c>
      <c r="U230" t="s">
        <v>61</v>
      </c>
      <c r="V230" s="2" t="s">
        <v>325</v>
      </c>
      <c r="W230" t="s">
        <v>47</v>
      </c>
      <c r="X230">
        <v>47</v>
      </c>
      <c r="Y230">
        <v>100</v>
      </c>
      <c r="Z230" t="s">
        <v>46</v>
      </c>
      <c r="AA230" t="s">
        <v>336</v>
      </c>
      <c r="AB230">
        <v>0.05</v>
      </c>
      <c r="AC230">
        <v>13.84</v>
      </c>
      <c r="AD230">
        <v>16</v>
      </c>
      <c r="AE230">
        <f t="shared" si="19"/>
        <v>4.9600000000000009</v>
      </c>
      <c r="AF230">
        <v>1.2400000000000002</v>
      </c>
      <c r="AG230">
        <v>17.649999999999999</v>
      </c>
      <c r="AH230">
        <v>16</v>
      </c>
      <c r="AI230">
        <f t="shared" si="18"/>
        <v>1.2400000000000091</v>
      </c>
      <c r="AJ230">
        <v>0.31000000000000227</v>
      </c>
      <c r="AK230" s="7" t="s">
        <v>189</v>
      </c>
      <c r="AL230" s="7" t="s">
        <v>326</v>
      </c>
      <c r="AM230" s="7" t="s">
        <v>327</v>
      </c>
      <c r="AN230" s="7" t="s">
        <v>45</v>
      </c>
      <c r="AO230" s="7" t="s">
        <v>45</v>
      </c>
      <c r="AP230" t="s">
        <v>45</v>
      </c>
      <c r="AQ230" s="7" t="s">
        <v>328</v>
      </c>
      <c r="AR230" s="7" t="s">
        <v>329</v>
      </c>
      <c r="AS230">
        <v>14.4</v>
      </c>
      <c r="AT230">
        <v>625</v>
      </c>
      <c r="AU230" s="7" t="s">
        <v>45</v>
      </c>
      <c r="AV230">
        <v>8.66</v>
      </c>
      <c r="AW230" s="7" t="s">
        <v>45</v>
      </c>
      <c r="AX230" s="7" t="s">
        <v>53</v>
      </c>
      <c r="AY230" t="s">
        <v>53</v>
      </c>
      <c r="AZ230" t="s">
        <v>54</v>
      </c>
      <c r="BA230" s="2">
        <v>1</v>
      </c>
      <c r="BB230" s="2">
        <v>0</v>
      </c>
      <c r="BC230" s="2">
        <v>1</v>
      </c>
      <c r="BD230">
        <f t="shared" si="14"/>
        <v>2</v>
      </c>
      <c r="BE230" s="2" t="s">
        <v>337</v>
      </c>
      <c r="BF230" s="2" t="s">
        <v>338</v>
      </c>
      <c r="BG230" s="2" t="s">
        <v>45</v>
      </c>
    </row>
    <row r="231" spans="1:59" x14ac:dyDescent="0.3">
      <c r="A231" s="2" t="s">
        <v>331</v>
      </c>
      <c r="B231" s="2">
        <v>2015</v>
      </c>
      <c r="C231">
        <v>39</v>
      </c>
      <c r="D231" t="s">
        <v>334</v>
      </c>
      <c r="E231" s="2">
        <v>2013</v>
      </c>
      <c r="F231">
        <v>2014</v>
      </c>
      <c r="G231" s="2">
        <v>1</v>
      </c>
      <c r="H231" s="2">
        <v>1</v>
      </c>
      <c r="I231" t="s">
        <v>164</v>
      </c>
      <c r="J231" t="s">
        <v>165</v>
      </c>
      <c r="K231" t="s">
        <v>324</v>
      </c>
      <c r="L231">
        <v>34.821456569220302</v>
      </c>
      <c r="M231">
        <v>114.29907891650301</v>
      </c>
      <c r="N231">
        <v>1000</v>
      </c>
      <c r="O231" t="s">
        <v>167</v>
      </c>
      <c r="P231" t="s">
        <v>45</v>
      </c>
      <c r="Q231" t="s">
        <v>45</v>
      </c>
      <c r="R231" t="s">
        <v>45</v>
      </c>
      <c r="S231" s="2" t="s">
        <v>188</v>
      </c>
      <c r="T231" t="s">
        <v>61</v>
      </c>
      <c r="U231" t="s">
        <v>61</v>
      </c>
      <c r="V231" s="2" t="s">
        <v>325</v>
      </c>
      <c r="W231" t="s">
        <v>47</v>
      </c>
      <c r="X231">
        <v>47</v>
      </c>
      <c r="Y231">
        <v>150</v>
      </c>
      <c r="Z231" t="s">
        <v>46</v>
      </c>
      <c r="AA231" t="s">
        <v>336</v>
      </c>
      <c r="AB231">
        <v>0.05</v>
      </c>
      <c r="AC231">
        <v>13.63</v>
      </c>
      <c r="AD231">
        <v>16</v>
      </c>
      <c r="AE231">
        <f t="shared" si="19"/>
        <v>3</v>
      </c>
      <c r="AF231">
        <v>0.75</v>
      </c>
      <c r="AG231">
        <v>17.649999999999999</v>
      </c>
      <c r="AH231">
        <v>16</v>
      </c>
      <c r="AI231">
        <f t="shared" si="18"/>
        <v>1.2400000000000091</v>
      </c>
      <c r="AJ231">
        <v>0.31000000000000227</v>
      </c>
      <c r="AK231" s="7" t="s">
        <v>189</v>
      </c>
      <c r="AL231" s="7" t="s">
        <v>326</v>
      </c>
      <c r="AM231" s="7" t="s">
        <v>327</v>
      </c>
      <c r="AN231" s="7" t="s">
        <v>45</v>
      </c>
      <c r="AO231" s="7" t="s">
        <v>45</v>
      </c>
      <c r="AP231" t="s">
        <v>45</v>
      </c>
      <c r="AQ231" s="7" t="s">
        <v>328</v>
      </c>
      <c r="AR231" s="7" t="s">
        <v>329</v>
      </c>
      <c r="AS231">
        <v>14.4</v>
      </c>
      <c r="AT231">
        <v>625</v>
      </c>
      <c r="AU231" s="7" t="s">
        <v>45</v>
      </c>
      <c r="AV231">
        <v>8.66</v>
      </c>
      <c r="AW231" s="7" t="s">
        <v>45</v>
      </c>
      <c r="AX231" s="7" t="s">
        <v>53</v>
      </c>
      <c r="AY231" t="s">
        <v>53</v>
      </c>
      <c r="AZ231" t="s">
        <v>54</v>
      </c>
      <c r="BA231" s="2">
        <v>1</v>
      </c>
      <c r="BB231" s="2">
        <v>0</v>
      </c>
      <c r="BC231" s="2">
        <v>1</v>
      </c>
      <c r="BD231">
        <f t="shared" si="14"/>
        <v>2</v>
      </c>
      <c r="BE231" s="2" t="s">
        <v>337</v>
      </c>
      <c r="BF231" s="2" t="s">
        <v>338</v>
      </c>
      <c r="BG231" s="2" t="s">
        <v>45</v>
      </c>
    </row>
    <row r="232" spans="1:59" x14ac:dyDescent="0.3">
      <c r="A232" s="2" t="s">
        <v>331</v>
      </c>
      <c r="B232" s="2">
        <v>2015</v>
      </c>
      <c r="C232">
        <v>39</v>
      </c>
      <c r="D232" t="s">
        <v>334</v>
      </c>
      <c r="E232" s="2">
        <v>2013</v>
      </c>
      <c r="F232">
        <v>2014</v>
      </c>
      <c r="G232" s="2">
        <v>1</v>
      </c>
      <c r="H232" s="2">
        <v>1</v>
      </c>
      <c r="I232" t="s">
        <v>164</v>
      </c>
      <c r="J232" t="s">
        <v>165</v>
      </c>
      <c r="K232" t="s">
        <v>324</v>
      </c>
      <c r="L232">
        <v>34.821456569220302</v>
      </c>
      <c r="M232">
        <v>114.29907891650301</v>
      </c>
      <c r="N232">
        <v>1000</v>
      </c>
      <c r="O232" t="s">
        <v>167</v>
      </c>
      <c r="P232" t="s">
        <v>45</v>
      </c>
      <c r="Q232" t="s">
        <v>45</v>
      </c>
      <c r="R232" t="s">
        <v>45</v>
      </c>
      <c r="S232" s="2" t="s">
        <v>188</v>
      </c>
      <c r="T232" t="s">
        <v>61</v>
      </c>
      <c r="U232" t="s">
        <v>61</v>
      </c>
      <c r="V232" s="2" t="s">
        <v>325</v>
      </c>
      <c r="W232" t="s">
        <v>47</v>
      </c>
      <c r="X232">
        <v>47</v>
      </c>
      <c r="Y232">
        <v>300</v>
      </c>
      <c r="Z232" t="s">
        <v>46</v>
      </c>
      <c r="AA232" t="s">
        <v>336</v>
      </c>
      <c r="AB232">
        <v>0.05</v>
      </c>
      <c r="AC232">
        <v>11.34</v>
      </c>
      <c r="AD232">
        <v>16</v>
      </c>
      <c r="AE232">
        <f t="shared" si="19"/>
        <v>8.68</v>
      </c>
      <c r="AF232">
        <v>2.17</v>
      </c>
      <c r="AG232">
        <v>17.649999999999999</v>
      </c>
      <c r="AH232">
        <v>16</v>
      </c>
      <c r="AI232">
        <f t="shared" si="18"/>
        <v>1.2400000000000091</v>
      </c>
      <c r="AJ232">
        <v>0.31000000000000227</v>
      </c>
      <c r="AK232" s="7" t="s">
        <v>189</v>
      </c>
      <c r="AL232" s="7" t="s">
        <v>326</v>
      </c>
      <c r="AM232" s="7" t="s">
        <v>327</v>
      </c>
      <c r="AN232" s="7" t="s">
        <v>45</v>
      </c>
      <c r="AO232" s="7" t="s">
        <v>45</v>
      </c>
      <c r="AP232" t="s">
        <v>45</v>
      </c>
      <c r="AQ232" s="7" t="s">
        <v>328</v>
      </c>
      <c r="AR232" s="7" t="s">
        <v>329</v>
      </c>
      <c r="AS232">
        <v>14.4</v>
      </c>
      <c r="AT232">
        <v>625</v>
      </c>
      <c r="AU232" s="7" t="s">
        <v>45</v>
      </c>
      <c r="AV232">
        <v>8.66</v>
      </c>
      <c r="AW232" s="7" t="s">
        <v>45</v>
      </c>
      <c r="AX232" s="7" t="s">
        <v>53</v>
      </c>
      <c r="AY232" t="s">
        <v>53</v>
      </c>
      <c r="AZ232" t="s">
        <v>54</v>
      </c>
      <c r="BA232" s="2">
        <v>1</v>
      </c>
      <c r="BB232" s="2">
        <v>0</v>
      </c>
      <c r="BC232" s="2">
        <v>1</v>
      </c>
      <c r="BD232">
        <f t="shared" si="14"/>
        <v>2</v>
      </c>
      <c r="BE232" s="2" t="s">
        <v>337</v>
      </c>
      <c r="BF232" s="2" t="s">
        <v>338</v>
      </c>
      <c r="BG232" s="2" t="s">
        <v>45</v>
      </c>
    </row>
    <row r="233" spans="1:59" x14ac:dyDescent="0.3">
      <c r="A233" s="2" t="s">
        <v>331</v>
      </c>
      <c r="B233" s="2">
        <v>2015</v>
      </c>
      <c r="C233">
        <v>40</v>
      </c>
      <c r="D233" t="s">
        <v>335</v>
      </c>
      <c r="E233" s="2">
        <v>2013</v>
      </c>
      <c r="F233">
        <v>2014</v>
      </c>
      <c r="G233" s="2">
        <v>1</v>
      </c>
      <c r="H233" s="2">
        <v>1</v>
      </c>
      <c r="I233" t="s">
        <v>164</v>
      </c>
      <c r="J233" t="s">
        <v>165</v>
      </c>
      <c r="K233" t="s">
        <v>324</v>
      </c>
      <c r="L233">
        <v>34.821456569220302</v>
      </c>
      <c r="M233">
        <v>114.29907891650301</v>
      </c>
      <c r="N233">
        <v>1000</v>
      </c>
      <c r="O233" t="s">
        <v>167</v>
      </c>
      <c r="P233" t="s">
        <v>45</v>
      </c>
      <c r="Q233" t="s">
        <v>45</v>
      </c>
      <c r="R233" t="s">
        <v>45</v>
      </c>
      <c r="S233" s="2" t="s">
        <v>188</v>
      </c>
      <c r="T233" t="s">
        <v>61</v>
      </c>
      <c r="U233" t="s">
        <v>61</v>
      </c>
      <c r="V233" s="2" t="s">
        <v>325</v>
      </c>
      <c r="W233" t="s">
        <v>47</v>
      </c>
      <c r="X233">
        <v>47</v>
      </c>
      <c r="Y233">
        <v>50</v>
      </c>
      <c r="Z233" t="s">
        <v>46</v>
      </c>
      <c r="AA233" t="s">
        <v>336</v>
      </c>
      <c r="AB233">
        <v>0.05</v>
      </c>
      <c r="AC233">
        <v>15.67</v>
      </c>
      <c r="AD233">
        <v>16</v>
      </c>
      <c r="AE233">
        <f t="shared" si="19"/>
        <v>3.5200000000000031</v>
      </c>
      <c r="AF233">
        <v>0.88000000000000078</v>
      </c>
      <c r="AG233">
        <v>15.67</v>
      </c>
      <c r="AH233">
        <v>16</v>
      </c>
      <c r="AI233">
        <f t="shared" si="18"/>
        <v>3.5200000000000031</v>
      </c>
      <c r="AJ233">
        <v>0.88000000000000078</v>
      </c>
      <c r="AK233" s="7" t="s">
        <v>189</v>
      </c>
      <c r="AL233" s="7" t="s">
        <v>326</v>
      </c>
      <c r="AM233" s="7" t="s">
        <v>327</v>
      </c>
      <c r="AN233" s="7" t="s">
        <v>45</v>
      </c>
      <c r="AO233" s="7" t="s">
        <v>45</v>
      </c>
      <c r="AP233" t="s">
        <v>45</v>
      </c>
      <c r="AQ233" s="7" t="s">
        <v>328</v>
      </c>
      <c r="AR233" s="7" t="s">
        <v>329</v>
      </c>
      <c r="AS233">
        <v>14.4</v>
      </c>
      <c r="AT233">
        <v>625</v>
      </c>
      <c r="AU233" s="7" t="s">
        <v>45</v>
      </c>
      <c r="AV233">
        <v>8.66</v>
      </c>
      <c r="AW233" s="7" t="s">
        <v>45</v>
      </c>
      <c r="AX233" s="7" t="s">
        <v>53</v>
      </c>
      <c r="AY233" t="s">
        <v>53</v>
      </c>
      <c r="AZ233" t="s">
        <v>54</v>
      </c>
      <c r="BA233" s="2">
        <v>1</v>
      </c>
      <c r="BB233" s="2">
        <v>0</v>
      </c>
      <c r="BC233" s="2">
        <v>1</v>
      </c>
      <c r="BD233">
        <f t="shared" si="14"/>
        <v>2</v>
      </c>
      <c r="BE233" s="2" t="s">
        <v>337</v>
      </c>
      <c r="BF233" s="2" t="s">
        <v>338</v>
      </c>
      <c r="BG233" s="2" t="s">
        <v>45</v>
      </c>
    </row>
    <row r="234" spans="1:59" x14ac:dyDescent="0.3">
      <c r="A234" s="2" t="s">
        <v>331</v>
      </c>
      <c r="B234" s="2">
        <v>2015</v>
      </c>
      <c r="C234">
        <v>40</v>
      </c>
      <c r="D234" t="s">
        <v>335</v>
      </c>
      <c r="E234" s="2">
        <v>2013</v>
      </c>
      <c r="F234">
        <v>2014</v>
      </c>
      <c r="G234" s="2">
        <v>1</v>
      </c>
      <c r="H234" s="2">
        <v>1</v>
      </c>
      <c r="I234" t="s">
        <v>164</v>
      </c>
      <c r="J234" t="s">
        <v>165</v>
      </c>
      <c r="K234" t="s">
        <v>324</v>
      </c>
      <c r="L234">
        <v>34.821456569220302</v>
      </c>
      <c r="M234">
        <v>114.29907891650301</v>
      </c>
      <c r="N234">
        <v>1000</v>
      </c>
      <c r="O234" t="s">
        <v>167</v>
      </c>
      <c r="P234" t="s">
        <v>45</v>
      </c>
      <c r="Q234" t="s">
        <v>45</v>
      </c>
      <c r="R234" t="s">
        <v>45</v>
      </c>
      <c r="S234" s="2" t="s">
        <v>188</v>
      </c>
      <c r="T234" t="s">
        <v>61</v>
      </c>
      <c r="U234" t="s">
        <v>61</v>
      </c>
      <c r="V234" s="2" t="s">
        <v>325</v>
      </c>
      <c r="W234" t="s">
        <v>47</v>
      </c>
      <c r="X234">
        <v>47</v>
      </c>
      <c r="Y234">
        <v>100</v>
      </c>
      <c r="Z234" t="s">
        <v>46</v>
      </c>
      <c r="AA234" t="s">
        <v>336</v>
      </c>
      <c r="AB234">
        <v>0.05</v>
      </c>
      <c r="AC234">
        <v>13.89</v>
      </c>
      <c r="AD234">
        <v>16</v>
      </c>
      <c r="AE234">
        <f t="shared" si="19"/>
        <v>5.5599999999999952</v>
      </c>
      <c r="AF234">
        <v>1.3899999999999988</v>
      </c>
      <c r="AG234">
        <v>15.67</v>
      </c>
      <c r="AH234">
        <v>16</v>
      </c>
      <c r="AI234">
        <f t="shared" si="18"/>
        <v>3.5200000000000031</v>
      </c>
      <c r="AJ234">
        <v>0.88000000000000078</v>
      </c>
      <c r="AK234" s="7" t="s">
        <v>189</v>
      </c>
      <c r="AL234" s="7" t="s">
        <v>326</v>
      </c>
      <c r="AM234" s="7" t="s">
        <v>327</v>
      </c>
      <c r="AN234" s="7" t="s">
        <v>45</v>
      </c>
      <c r="AO234" s="7" t="s">
        <v>45</v>
      </c>
      <c r="AP234" t="s">
        <v>45</v>
      </c>
      <c r="AQ234" s="7" t="s">
        <v>328</v>
      </c>
      <c r="AR234" s="7" t="s">
        <v>329</v>
      </c>
      <c r="AS234">
        <v>14.4</v>
      </c>
      <c r="AT234">
        <v>625</v>
      </c>
      <c r="AU234" s="7" t="s">
        <v>45</v>
      </c>
      <c r="AV234">
        <v>8.66</v>
      </c>
      <c r="AW234" s="7" t="s">
        <v>45</v>
      </c>
      <c r="AX234" s="7" t="s">
        <v>53</v>
      </c>
      <c r="AY234" t="s">
        <v>53</v>
      </c>
      <c r="AZ234" t="s">
        <v>54</v>
      </c>
      <c r="BA234" s="2">
        <v>1</v>
      </c>
      <c r="BB234" s="2">
        <v>0</v>
      </c>
      <c r="BC234" s="2">
        <v>1</v>
      </c>
      <c r="BD234">
        <f t="shared" si="14"/>
        <v>2</v>
      </c>
      <c r="BE234" s="2" t="s">
        <v>337</v>
      </c>
      <c r="BF234" s="2" t="s">
        <v>338</v>
      </c>
      <c r="BG234" s="2" t="s">
        <v>45</v>
      </c>
    </row>
    <row r="235" spans="1:59" x14ac:dyDescent="0.3">
      <c r="A235" s="2" t="s">
        <v>331</v>
      </c>
      <c r="B235" s="2">
        <v>2015</v>
      </c>
      <c r="C235">
        <v>40</v>
      </c>
      <c r="D235" t="s">
        <v>335</v>
      </c>
      <c r="E235" s="2">
        <v>2013</v>
      </c>
      <c r="F235">
        <v>2014</v>
      </c>
      <c r="G235" s="2">
        <v>1</v>
      </c>
      <c r="H235" s="2">
        <v>1</v>
      </c>
      <c r="I235" t="s">
        <v>164</v>
      </c>
      <c r="J235" t="s">
        <v>165</v>
      </c>
      <c r="K235" t="s">
        <v>324</v>
      </c>
      <c r="L235">
        <v>34.821456569220302</v>
      </c>
      <c r="M235">
        <v>114.29907891650301</v>
      </c>
      <c r="N235">
        <v>1000</v>
      </c>
      <c r="O235" t="s">
        <v>167</v>
      </c>
      <c r="P235" t="s">
        <v>45</v>
      </c>
      <c r="Q235" t="s">
        <v>45</v>
      </c>
      <c r="R235" t="s">
        <v>45</v>
      </c>
      <c r="S235" s="2" t="s">
        <v>188</v>
      </c>
      <c r="T235" t="s">
        <v>61</v>
      </c>
      <c r="U235" t="s">
        <v>61</v>
      </c>
      <c r="V235" s="2" t="s">
        <v>325</v>
      </c>
      <c r="W235" t="s">
        <v>47</v>
      </c>
      <c r="X235">
        <v>47</v>
      </c>
      <c r="Y235">
        <v>150</v>
      </c>
      <c r="Z235" t="s">
        <v>46</v>
      </c>
      <c r="AA235" t="s">
        <v>336</v>
      </c>
      <c r="AB235">
        <v>0.05</v>
      </c>
      <c r="AC235">
        <v>12.32</v>
      </c>
      <c r="AD235">
        <v>16</v>
      </c>
      <c r="AE235">
        <f t="shared" si="19"/>
        <v>4.1199999999999974</v>
      </c>
      <c r="AF235">
        <v>1.0299999999999994</v>
      </c>
      <c r="AG235">
        <v>15.67</v>
      </c>
      <c r="AH235">
        <v>16</v>
      </c>
      <c r="AI235">
        <f t="shared" si="18"/>
        <v>3.5200000000000031</v>
      </c>
      <c r="AJ235">
        <v>0.88000000000000078</v>
      </c>
      <c r="AK235" s="7" t="s">
        <v>189</v>
      </c>
      <c r="AL235" s="7" t="s">
        <v>326</v>
      </c>
      <c r="AM235" s="7" t="s">
        <v>327</v>
      </c>
      <c r="AN235" s="7" t="s">
        <v>45</v>
      </c>
      <c r="AO235" s="7" t="s">
        <v>45</v>
      </c>
      <c r="AP235" t="s">
        <v>45</v>
      </c>
      <c r="AQ235" s="7" t="s">
        <v>328</v>
      </c>
      <c r="AR235" s="7" t="s">
        <v>329</v>
      </c>
      <c r="AS235">
        <v>14.4</v>
      </c>
      <c r="AT235">
        <v>625</v>
      </c>
      <c r="AU235" s="7" t="s">
        <v>45</v>
      </c>
      <c r="AV235">
        <v>8.66</v>
      </c>
      <c r="AW235" s="7" t="s">
        <v>45</v>
      </c>
      <c r="AX235" s="7" t="s">
        <v>53</v>
      </c>
      <c r="AY235" t="s">
        <v>53</v>
      </c>
      <c r="AZ235" t="s">
        <v>54</v>
      </c>
      <c r="BA235" s="2">
        <v>1</v>
      </c>
      <c r="BB235" s="2">
        <v>0</v>
      </c>
      <c r="BC235" s="2">
        <v>1</v>
      </c>
      <c r="BD235">
        <f t="shared" si="14"/>
        <v>2</v>
      </c>
      <c r="BE235" s="2" t="s">
        <v>337</v>
      </c>
      <c r="BF235" s="2" t="s">
        <v>338</v>
      </c>
      <c r="BG235" s="2" t="s">
        <v>45</v>
      </c>
    </row>
    <row r="236" spans="1:59" x14ac:dyDescent="0.3">
      <c r="A236" s="2" t="s">
        <v>331</v>
      </c>
      <c r="B236" s="2">
        <v>2015</v>
      </c>
      <c r="C236">
        <v>40</v>
      </c>
      <c r="D236" t="s">
        <v>335</v>
      </c>
      <c r="E236" s="2">
        <v>2013</v>
      </c>
      <c r="F236">
        <v>2014</v>
      </c>
      <c r="G236" s="2">
        <v>1</v>
      </c>
      <c r="H236" s="2">
        <v>1</v>
      </c>
      <c r="I236" t="s">
        <v>164</v>
      </c>
      <c r="J236" t="s">
        <v>165</v>
      </c>
      <c r="K236" t="s">
        <v>324</v>
      </c>
      <c r="L236">
        <v>34.821456569220302</v>
      </c>
      <c r="M236">
        <v>114.29907891650301</v>
      </c>
      <c r="N236">
        <v>1000</v>
      </c>
      <c r="O236" t="s">
        <v>167</v>
      </c>
      <c r="P236" t="s">
        <v>45</v>
      </c>
      <c r="Q236" t="s">
        <v>45</v>
      </c>
      <c r="R236" t="s">
        <v>45</v>
      </c>
      <c r="S236" s="2" t="s">
        <v>188</v>
      </c>
      <c r="T236" t="s">
        <v>61</v>
      </c>
      <c r="U236" t="s">
        <v>61</v>
      </c>
      <c r="V236" s="2" t="s">
        <v>325</v>
      </c>
      <c r="W236" t="s">
        <v>47</v>
      </c>
      <c r="X236">
        <v>47</v>
      </c>
      <c r="Y236">
        <v>300</v>
      </c>
      <c r="Z236" t="s">
        <v>46</v>
      </c>
      <c r="AA236" t="s">
        <v>336</v>
      </c>
      <c r="AB236">
        <v>0.05</v>
      </c>
      <c r="AC236">
        <v>10.8</v>
      </c>
      <c r="AD236">
        <v>16</v>
      </c>
      <c r="AE236">
        <f t="shared" si="19"/>
        <v>3.1999999999999957</v>
      </c>
      <c r="AF236">
        <v>0.79999999999999893</v>
      </c>
      <c r="AG236">
        <v>15.67</v>
      </c>
      <c r="AH236">
        <v>16</v>
      </c>
      <c r="AI236">
        <f t="shared" si="18"/>
        <v>3.5200000000000031</v>
      </c>
      <c r="AJ236">
        <v>0.88000000000000078</v>
      </c>
      <c r="AK236" s="7" t="s">
        <v>189</v>
      </c>
      <c r="AL236" s="7" t="s">
        <v>326</v>
      </c>
      <c r="AM236" s="7" t="s">
        <v>327</v>
      </c>
      <c r="AN236" s="7" t="s">
        <v>45</v>
      </c>
      <c r="AO236" s="7" t="s">
        <v>45</v>
      </c>
      <c r="AP236" t="s">
        <v>45</v>
      </c>
      <c r="AQ236" s="7" t="s">
        <v>328</v>
      </c>
      <c r="AR236" s="7" t="s">
        <v>329</v>
      </c>
      <c r="AS236">
        <v>14.4</v>
      </c>
      <c r="AT236">
        <v>625</v>
      </c>
      <c r="AU236" s="7" t="s">
        <v>45</v>
      </c>
      <c r="AV236">
        <v>8.66</v>
      </c>
      <c r="AW236" s="7" t="s">
        <v>45</v>
      </c>
      <c r="AX236" s="7" t="s">
        <v>53</v>
      </c>
      <c r="AY236" t="s">
        <v>53</v>
      </c>
      <c r="AZ236" t="s">
        <v>54</v>
      </c>
      <c r="BA236" s="2">
        <v>1</v>
      </c>
      <c r="BB236" s="2">
        <v>0</v>
      </c>
      <c r="BC236" s="2">
        <v>1</v>
      </c>
      <c r="BD236">
        <f t="shared" si="14"/>
        <v>2</v>
      </c>
      <c r="BE236" s="2" t="s">
        <v>337</v>
      </c>
      <c r="BF236" s="2" t="s">
        <v>338</v>
      </c>
      <c r="BG236" s="2" t="s">
        <v>45</v>
      </c>
    </row>
    <row r="237" spans="1:59" x14ac:dyDescent="0.3">
      <c r="A237" s="2" t="s">
        <v>339</v>
      </c>
      <c r="B237" s="2">
        <v>1998</v>
      </c>
      <c r="C237" s="2">
        <v>41</v>
      </c>
      <c r="D237" s="2" t="s">
        <v>340</v>
      </c>
      <c r="E237" s="2">
        <v>1982</v>
      </c>
      <c r="F237" s="2">
        <v>1994</v>
      </c>
      <c r="G237">
        <f t="shared" ref="G237:G260" si="20">F237-E237+1</f>
        <v>13</v>
      </c>
      <c r="H237" s="2">
        <v>3</v>
      </c>
      <c r="I237" s="2" t="s">
        <v>42</v>
      </c>
      <c r="J237" s="2" t="s">
        <v>43</v>
      </c>
      <c r="K237" s="2" t="s">
        <v>44</v>
      </c>
      <c r="L237" s="2">
        <v>45.403003997437999</v>
      </c>
      <c r="M237" s="2">
        <v>-93.189270862763806</v>
      </c>
      <c r="N237" s="2">
        <v>200</v>
      </c>
      <c r="O237" s="2" t="s">
        <v>58</v>
      </c>
      <c r="P237" t="s">
        <v>45</v>
      </c>
      <c r="Q237" t="s">
        <v>45</v>
      </c>
      <c r="R237" t="s">
        <v>45</v>
      </c>
      <c r="S237" t="s">
        <v>128</v>
      </c>
      <c r="T237" t="s">
        <v>61</v>
      </c>
      <c r="U237" t="s">
        <v>47</v>
      </c>
      <c r="V237" t="s">
        <v>45</v>
      </c>
      <c r="W237" t="s">
        <v>47</v>
      </c>
      <c r="X237" s="2" t="s">
        <v>45</v>
      </c>
      <c r="Y237">
        <v>0</v>
      </c>
      <c r="Z237" t="s">
        <v>46</v>
      </c>
      <c r="AA237" t="s">
        <v>170</v>
      </c>
      <c r="AB237">
        <v>0.376</v>
      </c>
      <c r="AC237">
        <v>22.63</v>
      </c>
      <c r="AD237">
        <v>5</v>
      </c>
      <c r="AE237">
        <v>3.645</v>
      </c>
      <c r="AF237">
        <v>1.63</v>
      </c>
      <c r="AG237">
        <v>22.63</v>
      </c>
      <c r="AH237" s="2">
        <v>5</v>
      </c>
      <c r="AI237">
        <v>3.26</v>
      </c>
      <c r="AJ237">
        <v>1.63</v>
      </c>
      <c r="AK237" s="7" t="s">
        <v>189</v>
      </c>
      <c r="AL237" s="7" t="s">
        <v>49</v>
      </c>
      <c r="AM237" s="7" t="s">
        <v>50</v>
      </c>
      <c r="AN237" s="7" t="s">
        <v>45</v>
      </c>
      <c r="AO237" s="7" t="s">
        <v>45</v>
      </c>
      <c r="AP237" t="s">
        <v>45</v>
      </c>
      <c r="AQ237" t="s">
        <v>51</v>
      </c>
      <c r="AR237" t="s">
        <v>52</v>
      </c>
      <c r="AS237" t="s">
        <v>45</v>
      </c>
      <c r="AT237" t="s">
        <v>45</v>
      </c>
      <c r="AU237" t="s">
        <v>45</v>
      </c>
      <c r="AV237" t="s">
        <v>45</v>
      </c>
      <c r="AW237" t="s">
        <v>45</v>
      </c>
      <c r="AX237" t="s">
        <v>53</v>
      </c>
      <c r="AY237" t="s">
        <v>53</v>
      </c>
      <c r="AZ237" t="s">
        <v>54</v>
      </c>
      <c r="BA237">
        <v>1</v>
      </c>
      <c r="BB237">
        <v>1</v>
      </c>
      <c r="BC237">
        <v>1</v>
      </c>
      <c r="BD237">
        <f t="shared" si="14"/>
        <v>3</v>
      </c>
      <c r="BE237" t="s">
        <v>349</v>
      </c>
      <c r="BF237" s="2" t="s">
        <v>45</v>
      </c>
      <c r="BG237" s="2" t="s">
        <v>45</v>
      </c>
    </row>
    <row r="238" spans="1:59" x14ac:dyDescent="0.3">
      <c r="A238" s="2" t="s">
        <v>339</v>
      </c>
      <c r="B238" s="2">
        <v>1998</v>
      </c>
      <c r="C238" s="2">
        <v>41</v>
      </c>
      <c r="D238" s="2" t="s">
        <v>340</v>
      </c>
      <c r="E238" s="2">
        <v>1982</v>
      </c>
      <c r="F238" s="2">
        <v>1994</v>
      </c>
      <c r="G238">
        <f t="shared" si="20"/>
        <v>13</v>
      </c>
      <c r="H238" s="2">
        <v>3</v>
      </c>
      <c r="I238" s="2" t="s">
        <v>42</v>
      </c>
      <c r="J238" s="2" t="s">
        <v>43</v>
      </c>
      <c r="K238" s="2" t="s">
        <v>44</v>
      </c>
      <c r="L238" s="2">
        <v>45.403003997437999</v>
      </c>
      <c r="M238" s="2">
        <v>-93.189270862763806</v>
      </c>
      <c r="N238" s="2">
        <v>200</v>
      </c>
      <c r="O238" s="2" t="s">
        <v>58</v>
      </c>
      <c r="P238" t="s">
        <v>45</v>
      </c>
      <c r="Q238" t="s">
        <v>45</v>
      </c>
      <c r="R238" t="s">
        <v>45</v>
      </c>
      <c r="S238" t="s">
        <v>128</v>
      </c>
      <c r="T238" t="s">
        <v>61</v>
      </c>
      <c r="U238" t="s">
        <v>47</v>
      </c>
      <c r="V238" t="s">
        <v>45</v>
      </c>
      <c r="W238" t="s">
        <v>47</v>
      </c>
      <c r="X238" s="2" t="s">
        <v>45</v>
      </c>
      <c r="Y238">
        <v>54</v>
      </c>
      <c r="Z238" t="s">
        <v>46</v>
      </c>
      <c r="AA238" t="s">
        <v>170</v>
      </c>
      <c r="AB238">
        <v>0.376</v>
      </c>
      <c r="AC238">
        <v>25.15</v>
      </c>
      <c r="AD238">
        <v>5</v>
      </c>
      <c r="AE238">
        <v>1.99</v>
      </c>
      <c r="AF238">
        <v>0.89</v>
      </c>
      <c r="AG238">
        <v>22.63</v>
      </c>
      <c r="AH238" s="2">
        <v>5</v>
      </c>
      <c r="AI238">
        <v>3.26</v>
      </c>
      <c r="AJ238">
        <v>1.63</v>
      </c>
      <c r="AK238" s="7" t="s">
        <v>189</v>
      </c>
      <c r="AL238" s="7" t="s">
        <v>49</v>
      </c>
      <c r="AM238" s="7" t="s">
        <v>50</v>
      </c>
      <c r="AN238" s="7" t="s">
        <v>45</v>
      </c>
      <c r="AO238" s="7" t="s">
        <v>45</v>
      </c>
      <c r="AP238" t="s">
        <v>45</v>
      </c>
      <c r="AQ238" t="s">
        <v>51</v>
      </c>
      <c r="AR238" t="s">
        <v>52</v>
      </c>
      <c r="AS238" t="s">
        <v>45</v>
      </c>
      <c r="AT238" t="s">
        <v>45</v>
      </c>
      <c r="AU238" t="s">
        <v>45</v>
      </c>
      <c r="AV238" t="s">
        <v>45</v>
      </c>
      <c r="AW238" t="s">
        <v>45</v>
      </c>
      <c r="AX238" t="s">
        <v>53</v>
      </c>
      <c r="AY238" t="s">
        <v>53</v>
      </c>
      <c r="AZ238" t="s">
        <v>54</v>
      </c>
      <c r="BA238">
        <v>1</v>
      </c>
      <c r="BB238">
        <v>1</v>
      </c>
      <c r="BC238">
        <v>1</v>
      </c>
      <c r="BD238">
        <f t="shared" si="14"/>
        <v>3</v>
      </c>
      <c r="BE238" t="s">
        <v>349</v>
      </c>
      <c r="BF238" s="2" t="s">
        <v>45</v>
      </c>
      <c r="BG238" s="2" t="s">
        <v>45</v>
      </c>
    </row>
    <row r="239" spans="1:59" x14ac:dyDescent="0.3">
      <c r="A239" s="2" t="s">
        <v>339</v>
      </c>
      <c r="B239" s="2">
        <v>1998</v>
      </c>
      <c r="C239" s="2">
        <v>41</v>
      </c>
      <c r="D239" s="2" t="s">
        <v>340</v>
      </c>
      <c r="E239" s="2">
        <v>1982</v>
      </c>
      <c r="F239" s="2">
        <v>1994</v>
      </c>
      <c r="G239">
        <f t="shared" si="20"/>
        <v>13</v>
      </c>
      <c r="H239" s="2">
        <v>3</v>
      </c>
      <c r="I239" s="2" t="s">
        <v>42</v>
      </c>
      <c r="J239" s="2" t="s">
        <v>43</v>
      </c>
      <c r="K239" s="2" t="s">
        <v>44</v>
      </c>
      <c r="L239" s="2">
        <v>45.403003997437999</v>
      </c>
      <c r="M239" s="2">
        <v>-93.189270862763806</v>
      </c>
      <c r="N239" s="2">
        <v>200</v>
      </c>
      <c r="O239" s="2" t="s">
        <v>58</v>
      </c>
      <c r="P239" t="s">
        <v>45</v>
      </c>
      <c r="Q239" t="s">
        <v>45</v>
      </c>
      <c r="R239" t="s">
        <v>45</v>
      </c>
      <c r="S239" t="s">
        <v>128</v>
      </c>
      <c r="T239" t="s">
        <v>61</v>
      </c>
      <c r="U239" t="s">
        <v>47</v>
      </c>
      <c r="V239" t="s">
        <v>45</v>
      </c>
      <c r="W239" t="s">
        <v>47</v>
      </c>
      <c r="X239" s="2" t="s">
        <v>45</v>
      </c>
      <c r="Y239">
        <v>170</v>
      </c>
      <c r="Z239" t="s">
        <v>46</v>
      </c>
      <c r="AA239" t="s">
        <v>170</v>
      </c>
      <c r="AB239">
        <v>0.376</v>
      </c>
      <c r="AC239">
        <v>24.78</v>
      </c>
      <c r="AD239">
        <v>5</v>
      </c>
      <c r="AE239">
        <v>2.1469999999999998</v>
      </c>
      <c r="AF239">
        <v>0.96</v>
      </c>
      <c r="AG239">
        <v>22.63</v>
      </c>
      <c r="AH239" s="2">
        <v>5</v>
      </c>
      <c r="AI239">
        <v>3.26</v>
      </c>
      <c r="AJ239">
        <v>1.63</v>
      </c>
      <c r="AK239" s="7" t="s">
        <v>189</v>
      </c>
      <c r="AL239" s="7" t="s">
        <v>49</v>
      </c>
      <c r="AM239" s="7" t="s">
        <v>50</v>
      </c>
      <c r="AN239" s="7" t="s">
        <v>45</v>
      </c>
      <c r="AO239" s="7" t="s">
        <v>45</v>
      </c>
      <c r="AP239" t="s">
        <v>45</v>
      </c>
      <c r="AQ239" t="s">
        <v>51</v>
      </c>
      <c r="AR239" t="s">
        <v>52</v>
      </c>
      <c r="AS239" t="s">
        <v>45</v>
      </c>
      <c r="AT239" t="s">
        <v>45</v>
      </c>
      <c r="AU239" t="s">
        <v>45</v>
      </c>
      <c r="AV239" t="s">
        <v>45</v>
      </c>
      <c r="AW239" t="s">
        <v>45</v>
      </c>
      <c r="AX239" t="s">
        <v>53</v>
      </c>
      <c r="AY239" t="s">
        <v>53</v>
      </c>
      <c r="AZ239" t="s">
        <v>54</v>
      </c>
      <c r="BA239">
        <v>1</v>
      </c>
      <c r="BB239">
        <v>1</v>
      </c>
      <c r="BC239">
        <v>1</v>
      </c>
      <c r="BD239">
        <f t="shared" si="14"/>
        <v>3</v>
      </c>
      <c r="BE239" t="s">
        <v>349</v>
      </c>
      <c r="BF239" s="2" t="s">
        <v>45</v>
      </c>
      <c r="BG239" s="2" t="s">
        <v>45</v>
      </c>
    </row>
    <row r="240" spans="1:59" x14ac:dyDescent="0.3">
      <c r="A240" s="2" t="s">
        <v>339</v>
      </c>
      <c r="B240" s="2">
        <v>1998</v>
      </c>
      <c r="C240" s="2">
        <v>41</v>
      </c>
      <c r="D240" s="2" t="s">
        <v>341</v>
      </c>
      <c r="E240" s="2">
        <v>1982</v>
      </c>
      <c r="F240" s="2">
        <v>1994</v>
      </c>
      <c r="G240">
        <f t="shared" si="20"/>
        <v>13</v>
      </c>
      <c r="H240" s="2">
        <v>3</v>
      </c>
      <c r="I240" s="2" t="s">
        <v>42</v>
      </c>
      <c r="J240" s="2" t="s">
        <v>43</v>
      </c>
      <c r="K240" s="2" t="s">
        <v>44</v>
      </c>
      <c r="L240" s="2">
        <v>45.403003997437999</v>
      </c>
      <c r="M240" s="2">
        <v>-93.189270862763806</v>
      </c>
      <c r="N240" s="2">
        <v>200</v>
      </c>
      <c r="O240" s="2" t="s">
        <v>58</v>
      </c>
      <c r="P240" t="s">
        <v>45</v>
      </c>
      <c r="Q240" t="s">
        <v>45</v>
      </c>
      <c r="R240" t="s">
        <v>45</v>
      </c>
      <c r="S240" t="s">
        <v>125</v>
      </c>
      <c r="T240" t="s">
        <v>61</v>
      </c>
      <c r="U240" t="s">
        <v>47</v>
      </c>
      <c r="V240" t="s">
        <v>45</v>
      </c>
      <c r="W240" t="s">
        <v>47</v>
      </c>
      <c r="X240" s="2" t="s">
        <v>45</v>
      </c>
      <c r="Y240">
        <v>0</v>
      </c>
      <c r="Z240" t="s">
        <v>46</v>
      </c>
      <c r="AA240" t="s">
        <v>170</v>
      </c>
      <c r="AB240">
        <v>0.376</v>
      </c>
      <c r="AC240">
        <v>51.02</v>
      </c>
      <c r="AD240">
        <v>5</v>
      </c>
      <c r="AE240">
        <v>3.9129999999999998</v>
      </c>
      <c r="AF240">
        <v>1.75</v>
      </c>
      <c r="AG240">
        <v>51.02</v>
      </c>
      <c r="AH240" s="2">
        <v>5</v>
      </c>
      <c r="AI240">
        <v>3.5</v>
      </c>
      <c r="AJ240">
        <v>1.75</v>
      </c>
      <c r="AK240" s="7" t="s">
        <v>189</v>
      </c>
      <c r="AL240" s="7" t="s">
        <v>49</v>
      </c>
      <c r="AM240" s="7" t="s">
        <v>50</v>
      </c>
      <c r="AN240" s="7" t="s">
        <v>45</v>
      </c>
      <c r="AO240" s="7" t="s">
        <v>45</v>
      </c>
      <c r="AP240" t="s">
        <v>45</v>
      </c>
      <c r="AQ240" t="s">
        <v>51</v>
      </c>
      <c r="AR240" t="s">
        <v>52</v>
      </c>
      <c r="AS240" t="s">
        <v>45</v>
      </c>
      <c r="AT240" t="s">
        <v>45</v>
      </c>
      <c r="AU240" t="s">
        <v>45</v>
      </c>
      <c r="AV240" t="s">
        <v>45</v>
      </c>
      <c r="AW240" t="s">
        <v>45</v>
      </c>
      <c r="AX240" t="s">
        <v>53</v>
      </c>
      <c r="AY240" t="s">
        <v>53</v>
      </c>
      <c r="AZ240" t="s">
        <v>54</v>
      </c>
      <c r="BA240">
        <v>1</v>
      </c>
      <c r="BB240">
        <v>1</v>
      </c>
      <c r="BC240">
        <v>1</v>
      </c>
      <c r="BD240">
        <f t="shared" si="14"/>
        <v>3</v>
      </c>
      <c r="BE240" t="s">
        <v>349</v>
      </c>
      <c r="BF240" s="2" t="s">
        <v>45</v>
      </c>
      <c r="BG240" s="2" t="s">
        <v>45</v>
      </c>
    </row>
    <row r="241" spans="1:59" x14ac:dyDescent="0.3">
      <c r="A241" s="2" t="s">
        <v>339</v>
      </c>
      <c r="B241" s="2">
        <v>1998</v>
      </c>
      <c r="C241" s="2">
        <v>41</v>
      </c>
      <c r="D241" s="2" t="s">
        <v>341</v>
      </c>
      <c r="E241" s="2">
        <v>1982</v>
      </c>
      <c r="F241" s="2">
        <v>1994</v>
      </c>
      <c r="G241">
        <f t="shared" si="20"/>
        <v>13</v>
      </c>
      <c r="H241" s="2">
        <v>3</v>
      </c>
      <c r="I241" s="2" t="s">
        <v>42</v>
      </c>
      <c r="J241" s="2" t="s">
        <v>43</v>
      </c>
      <c r="K241" s="2" t="s">
        <v>44</v>
      </c>
      <c r="L241" s="2">
        <v>45.403003997437999</v>
      </c>
      <c r="M241" s="2">
        <v>-93.189270862763806</v>
      </c>
      <c r="N241" s="2">
        <v>200</v>
      </c>
      <c r="O241" s="2" t="s">
        <v>58</v>
      </c>
      <c r="P241" t="s">
        <v>45</v>
      </c>
      <c r="Q241" t="s">
        <v>45</v>
      </c>
      <c r="R241" t="s">
        <v>45</v>
      </c>
      <c r="S241" t="s">
        <v>125</v>
      </c>
      <c r="T241" t="s">
        <v>61</v>
      </c>
      <c r="U241" t="s">
        <v>47</v>
      </c>
      <c r="V241" t="s">
        <v>45</v>
      </c>
      <c r="W241" t="s">
        <v>47</v>
      </c>
      <c r="X241" s="2" t="s">
        <v>45</v>
      </c>
      <c r="Y241">
        <v>54</v>
      </c>
      <c r="Z241" t="s">
        <v>46</v>
      </c>
      <c r="AA241" t="s">
        <v>170</v>
      </c>
      <c r="AB241">
        <v>0.376</v>
      </c>
      <c r="AC241">
        <v>47.38</v>
      </c>
      <c r="AD241">
        <v>5</v>
      </c>
      <c r="AE241">
        <v>4.5620000000000003</v>
      </c>
      <c r="AF241">
        <v>2.04</v>
      </c>
      <c r="AG241">
        <v>51.02</v>
      </c>
      <c r="AH241" s="2">
        <v>5</v>
      </c>
      <c r="AI241">
        <v>3.5</v>
      </c>
      <c r="AJ241">
        <v>1.75</v>
      </c>
      <c r="AK241" s="7" t="s">
        <v>189</v>
      </c>
      <c r="AL241" s="7" t="s">
        <v>49</v>
      </c>
      <c r="AM241" s="7" t="s">
        <v>50</v>
      </c>
      <c r="AN241" s="7" t="s">
        <v>45</v>
      </c>
      <c r="AO241" s="7" t="s">
        <v>45</v>
      </c>
      <c r="AP241" t="s">
        <v>45</v>
      </c>
      <c r="AQ241" t="s">
        <v>51</v>
      </c>
      <c r="AR241" t="s">
        <v>52</v>
      </c>
      <c r="AS241" t="s">
        <v>45</v>
      </c>
      <c r="AT241" t="s">
        <v>45</v>
      </c>
      <c r="AU241" t="s">
        <v>45</v>
      </c>
      <c r="AV241" t="s">
        <v>45</v>
      </c>
      <c r="AW241" t="s">
        <v>45</v>
      </c>
      <c r="AX241" t="s">
        <v>53</v>
      </c>
      <c r="AY241" t="s">
        <v>53</v>
      </c>
      <c r="AZ241" t="s">
        <v>54</v>
      </c>
      <c r="BA241">
        <v>1</v>
      </c>
      <c r="BB241">
        <v>1</v>
      </c>
      <c r="BC241">
        <v>1</v>
      </c>
      <c r="BD241">
        <f t="shared" si="14"/>
        <v>3</v>
      </c>
      <c r="BE241" t="s">
        <v>349</v>
      </c>
      <c r="BF241" s="2" t="s">
        <v>45</v>
      </c>
      <c r="BG241" s="2" t="s">
        <v>45</v>
      </c>
    </row>
    <row r="242" spans="1:59" x14ac:dyDescent="0.3">
      <c r="A242" s="2" t="s">
        <v>339</v>
      </c>
      <c r="B242" s="2">
        <v>1998</v>
      </c>
      <c r="C242" s="2">
        <v>41</v>
      </c>
      <c r="D242" s="2" t="s">
        <v>341</v>
      </c>
      <c r="E242" s="2">
        <v>1982</v>
      </c>
      <c r="F242" s="2">
        <v>1994</v>
      </c>
      <c r="G242">
        <f t="shared" si="20"/>
        <v>13</v>
      </c>
      <c r="H242" s="2">
        <v>3</v>
      </c>
      <c r="I242" s="2" t="s">
        <v>42</v>
      </c>
      <c r="J242" s="2" t="s">
        <v>43</v>
      </c>
      <c r="K242" s="2" t="s">
        <v>44</v>
      </c>
      <c r="L242" s="2">
        <v>45.403003997437999</v>
      </c>
      <c r="M242" s="2">
        <v>-93.189270862763806</v>
      </c>
      <c r="N242" s="2">
        <v>200</v>
      </c>
      <c r="O242" s="2" t="s">
        <v>58</v>
      </c>
      <c r="P242" t="s">
        <v>45</v>
      </c>
      <c r="Q242" t="s">
        <v>45</v>
      </c>
      <c r="R242" t="s">
        <v>45</v>
      </c>
      <c r="S242" t="s">
        <v>125</v>
      </c>
      <c r="T242" t="s">
        <v>61</v>
      </c>
      <c r="U242" t="s">
        <v>47</v>
      </c>
      <c r="V242" t="s">
        <v>45</v>
      </c>
      <c r="W242" t="s">
        <v>47</v>
      </c>
      <c r="X242" s="2" t="s">
        <v>45</v>
      </c>
      <c r="Y242">
        <v>170</v>
      </c>
      <c r="Z242" t="s">
        <v>46</v>
      </c>
      <c r="AA242" t="s">
        <v>170</v>
      </c>
      <c r="AB242">
        <v>0.376</v>
      </c>
      <c r="AC242">
        <v>50.99</v>
      </c>
      <c r="AD242">
        <v>5</v>
      </c>
      <c r="AE242">
        <v>2.996</v>
      </c>
      <c r="AF242">
        <v>1.34</v>
      </c>
      <c r="AG242">
        <v>51.02</v>
      </c>
      <c r="AH242" s="2">
        <v>5</v>
      </c>
      <c r="AI242">
        <v>3.5</v>
      </c>
      <c r="AJ242">
        <v>1.75</v>
      </c>
      <c r="AK242" s="7" t="s">
        <v>189</v>
      </c>
      <c r="AL242" s="7" t="s">
        <v>49</v>
      </c>
      <c r="AM242" s="7" t="s">
        <v>50</v>
      </c>
      <c r="AN242" s="7" t="s">
        <v>45</v>
      </c>
      <c r="AO242" s="7" t="s">
        <v>45</v>
      </c>
      <c r="AP242" t="s">
        <v>45</v>
      </c>
      <c r="AQ242" t="s">
        <v>51</v>
      </c>
      <c r="AR242" t="s">
        <v>52</v>
      </c>
      <c r="AS242" t="s">
        <v>45</v>
      </c>
      <c r="AT242" t="s">
        <v>45</v>
      </c>
      <c r="AU242" t="s">
        <v>45</v>
      </c>
      <c r="AV242" t="s">
        <v>45</v>
      </c>
      <c r="AW242" t="s">
        <v>45</v>
      </c>
      <c r="AX242" t="s">
        <v>53</v>
      </c>
      <c r="AY242" t="s">
        <v>53</v>
      </c>
      <c r="AZ242" t="s">
        <v>54</v>
      </c>
      <c r="BA242">
        <v>1</v>
      </c>
      <c r="BB242">
        <v>1</v>
      </c>
      <c r="BC242">
        <v>1</v>
      </c>
      <c r="BD242">
        <f t="shared" si="14"/>
        <v>3</v>
      </c>
      <c r="BE242" t="s">
        <v>349</v>
      </c>
      <c r="BF242" s="2" t="s">
        <v>45</v>
      </c>
      <c r="BG242" s="2" t="s">
        <v>45</v>
      </c>
    </row>
    <row r="243" spans="1:59" x14ac:dyDescent="0.3">
      <c r="A243" s="2" t="s">
        <v>339</v>
      </c>
      <c r="B243" s="2">
        <v>1998</v>
      </c>
      <c r="C243" s="2">
        <v>41</v>
      </c>
      <c r="D243" s="2" t="s">
        <v>342</v>
      </c>
      <c r="E243" s="2">
        <v>1982</v>
      </c>
      <c r="F243" s="2">
        <v>1994</v>
      </c>
      <c r="G243">
        <f t="shared" si="20"/>
        <v>13</v>
      </c>
      <c r="H243" s="2">
        <v>3</v>
      </c>
      <c r="I243" s="2" t="s">
        <v>42</v>
      </c>
      <c r="J243" s="2" t="s">
        <v>43</v>
      </c>
      <c r="K243" s="2" t="s">
        <v>44</v>
      </c>
      <c r="L243" s="2">
        <v>45.403003997437999</v>
      </c>
      <c r="M243" s="2">
        <v>-93.189270862763806</v>
      </c>
      <c r="N243" s="2">
        <v>200</v>
      </c>
      <c r="O243" s="2" t="s">
        <v>58</v>
      </c>
      <c r="P243" t="s">
        <v>45</v>
      </c>
      <c r="Q243" t="s">
        <v>45</v>
      </c>
      <c r="R243" t="s">
        <v>45</v>
      </c>
      <c r="S243" t="s">
        <v>348</v>
      </c>
      <c r="T243" t="s">
        <v>61</v>
      </c>
      <c r="U243" t="s">
        <v>47</v>
      </c>
      <c r="V243" t="s">
        <v>45</v>
      </c>
      <c r="W243" t="s">
        <v>47</v>
      </c>
      <c r="X243" s="2" t="s">
        <v>45</v>
      </c>
      <c r="Y243">
        <v>0</v>
      </c>
      <c r="Z243" t="s">
        <v>46</v>
      </c>
      <c r="AA243" t="s">
        <v>170</v>
      </c>
      <c r="AB243">
        <v>0.376</v>
      </c>
      <c r="AC243">
        <v>18.55</v>
      </c>
      <c r="AD243">
        <v>5</v>
      </c>
      <c r="AE243">
        <v>3.5329999999999999</v>
      </c>
      <c r="AF243">
        <v>1.58</v>
      </c>
      <c r="AG243">
        <v>18.55</v>
      </c>
      <c r="AH243" s="2">
        <v>5</v>
      </c>
      <c r="AI243">
        <v>3.16</v>
      </c>
      <c r="AJ243">
        <v>1.58</v>
      </c>
      <c r="AK243" s="7" t="s">
        <v>189</v>
      </c>
      <c r="AL243" s="7" t="s">
        <v>49</v>
      </c>
      <c r="AM243" s="7" t="s">
        <v>50</v>
      </c>
      <c r="AN243" s="7" t="s">
        <v>45</v>
      </c>
      <c r="AO243" s="7" t="s">
        <v>45</v>
      </c>
      <c r="AP243" t="s">
        <v>45</v>
      </c>
      <c r="AQ243" t="s">
        <v>51</v>
      </c>
      <c r="AR243" t="s">
        <v>52</v>
      </c>
      <c r="AS243" t="s">
        <v>45</v>
      </c>
      <c r="AT243" t="s">
        <v>45</v>
      </c>
      <c r="AU243" t="s">
        <v>45</v>
      </c>
      <c r="AV243" t="s">
        <v>45</v>
      </c>
      <c r="AW243" t="s">
        <v>45</v>
      </c>
      <c r="AX243" t="s">
        <v>53</v>
      </c>
      <c r="AY243" t="s">
        <v>53</v>
      </c>
      <c r="AZ243" t="s">
        <v>54</v>
      </c>
      <c r="BA243">
        <v>1</v>
      </c>
      <c r="BB243">
        <v>1</v>
      </c>
      <c r="BC243">
        <v>1</v>
      </c>
      <c r="BD243">
        <f t="shared" si="14"/>
        <v>3</v>
      </c>
      <c r="BE243" t="s">
        <v>349</v>
      </c>
      <c r="BF243" s="2" t="s">
        <v>45</v>
      </c>
      <c r="BG243" s="2" t="s">
        <v>45</v>
      </c>
    </row>
    <row r="244" spans="1:59" x14ac:dyDescent="0.3">
      <c r="A244" s="2" t="s">
        <v>339</v>
      </c>
      <c r="B244" s="2">
        <v>1998</v>
      </c>
      <c r="C244" s="2">
        <v>41</v>
      </c>
      <c r="D244" s="2" t="s">
        <v>342</v>
      </c>
      <c r="E244" s="2">
        <v>1982</v>
      </c>
      <c r="F244" s="2">
        <v>1994</v>
      </c>
      <c r="G244">
        <f t="shared" si="20"/>
        <v>13</v>
      </c>
      <c r="H244" s="2">
        <v>3</v>
      </c>
      <c r="I244" s="2" t="s">
        <v>42</v>
      </c>
      <c r="J244" s="2" t="s">
        <v>43</v>
      </c>
      <c r="K244" s="2" t="s">
        <v>44</v>
      </c>
      <c r="L244" s="2">
        <v>45.403003997437999</v>
      </c>
      <c r="M244" s="2">
        <v>-93.189270862763806</v>
      </c>
      <c r="N244" s="2">
        <v>200</v>
      </c>
      <c r="O244" s="2" t="s">
        <v>58</v>
      </c>
      <c r="P244" t="s">
        <v>45</v>
      </c>
      <c r="Q244" t="s">
        <v>45</v>
      </c>
      <c r="R244" t="s">
        <v>45</v>
      </c>
      <c r="S244" t="s">
        <v>348</v>
      </c>
      <c r="T244" t="s">
        <v>61</v>
      </c>
      <c r="U244" t="s">
        <v>47</v>
      </c>
      <c r="V244" t="s">
        <v>45</v>
      </c>
      <c r="W244" t="s">
        <v>47</v>
      </c>
      <c r="X244" s="2" t="s">
        <v>45</v>
      </c>
      <c r="Y244">
        <v>54</v>
      </c>
      <c r="Z244" t="s">
        <v>46</v>
      </c>
      <c r="AA244" t="s">
        <v>170</v>
      </c>
      <c r="AB244">
        <v>0.376</v>
      </c>
      <c r="AC244">
        <v>19.63</v>
      </c>
      <c r="AD244">
        <v>5</v>
      </c>
      <c r="AE244">
        <v>2.2360000000000002</v>
      </c>
      <c r="AF244">
        <v>1</v>
      </c>
      <c r="AG244">
        <v>18.55</v>
      </c>
      <c r="AH244" s="2">
        <v>5</v>
      </c>
      <c r="AI244">
        <v>3.16</v>
      </c>
      <c r="AJ244">
        <v>1.58</v>
      </c>
      <c r="AK244" s="7" t="s">
        <v>189</v>
      </c>
      <c r="AL244" s="7" t="s">
        <v>49</v>
      </c>
      <c r="AM244" s="7" t="s">
        <v>50</v>
      </c>
      <c r="AN244" s="7" t="s">
        <v>45</v>
      </c>
      <c r="AO244" s="7" t="s">
        <v>45</v>
      </c>
      <c r="AP244" t="s">
        <v>45</v>
      </c>
      <c r="AQ244" t="s">
        <v>51</v>
      </c>
      <c r="AR244" t="s">
        <v>52</v>
      </c>
      <c r="AS244" t="s">
        <v>45</v>
      </c>
      <c r="AT244" t="s">
        <v>45</v>
      </c>
      <c r="AU244" t="s">
        <v>45</v>
      </c>
      <c r="AV244" t="s">
        <v>45</v>
      </c>
      <c r="AW244" t="s">
        <v>45</v>
      </c>
      <c r="AX244" t="s">
        <v>53</v>
      </c>
      <c r="AY244" t="s">
        <v>53</v>
      </c>
      <c r="AZ244" t="s">
        <v>54</v>
      </c>
      <c r="BA244">
        <v>1</v>
      </c>
      <c r="BB244">
        <v>1</v>
      </c>
      <c r="BC244">
        <v>1</v>
      </c>
      <c r="BD244">
        <f t="shared" si="14"/>
        <v>3</v>
      </c>
      <c r="BE244" t="s">
        <v>349</v>
      </c>
      <c r="BF244" s="2" t="s">
        <v>45</v>
      </c>
      <c r="BG244" s="2" t="s">
        <v>45</v>
      </c>
    </row>
    <row r="245" spans="1:59" x14ac:dyDescent="0.3">
      <c r="A245" s="2" t="s">
        <v>339</v>
      </c>
      <c r="B245" s="2">
        <v>1998</v>
      </c>
      <c r="C245" s="2">
        <v>41</v>
      </c>
      <c r="D245" s="2" t="s">
        <v>342</v>
      </c>
      <c r="E245" s="2">
        <v>1982</v>
      </c>
      <c r="F245" s="2">
        <v>1994</v>
      </c>
      <c r="G245">
        <f t="shared" si="20"/>
        <v>13</v>
      </c>
      <c r="H245" s="2">
        <v>3</v>
      </c>
      <c r="I245" s="2" t="s">
        <v>42</v>
      </c>
      <c r="J245" s="2" t="s">
        <v>43</v>
      </c>
      <c r="K245" s="2" t="s">
        <v>44</v>
      </c>
      <c r="L245" s="2">
        <v>45.403003997437999</v>
      </c>
      <c r="M245" s="2">
        <v>-93.189270862763806</v>
      </c>
      <c r="N245" s="2">
        <v>200</v>
      </c>
      <c r="O245" s="2" t="s">
        <v>58</v>
      </c>
      <c r="P245" t="s">
        <v>45</v>
      </c>
      <c r="Q245" t="s">
        <v>45</v>
      </c>
      <c r="R245" t="s">
        <v>45</v>
      </c>
      <c r="S245" t="s">
        <v>348</v>
      </c>
      <c r="T245" t="s">
        <v>61</v>
      </c>
      <c r="U245" t="s">
        <v>47</v>
      </c>
      <c r="V245" t="s">
        <v>45</v>
      </c>
      <c r="W245" t="s">
        <v>47</v>
      </c>
      <c r="X245" s="2" t="s">
        <v>45</v>
      </c>
      <c r="Y245">
        <v>170</v>
      </c>
      <c r="Z245" t="s">
        <v>46</v>
      </c>
      <c r="AA245" t="s">
        <v>170</v>
      </c>
      <c r="AB245">
        <v>0.376</v>
      </c>
      <c r="AC245">
        <v>27.36</v>
      </c>
      <c r="AD245">
        <v>5</v>
      </c>
      <c r="AE245">
        <v>2.5710000000000002</v>
      </c>
      <c r="AF245">
        <v>1.1499999999999999</v>
      </c>
      <c r="AG245">
        <v>18.55</v>
      </c>
      <c r="AH245" s="2">
        <v>5</v>
      </c>
      <c r="AI245">
        <v>3.16</v>
      </c>
      <c r="AJ245">
        <v>1.58</v>
      </c>
      <c r="AK245" s="7" t="s">
        <v>189</v>
      </c>
      <c r="AL245" s="7" t="s">
        <v>49</v>
      </c>
      <c r="AM245" s="7" t="s">
        <v>50</v>
      </c>
      <c r="AN245" s="7" t="s">
        <v>45</v>
      </c>
      <c r="AO245" s="7" t="s">
        <v>45</v>
      </c>
      <c r="AP245" t="s">
        <v>45</v>
      </c>
      <c r="AQ245" t="s">
        <v>51</v>
      </c>
      <c r="AR245" t="s">
        <v>52</v>
      </c>
      <c r="AS245" t="s">
        <v>45</v>
      </c>
      <c r="AT245" t="s">
        <v>45</v>
      </c>
      <c r="AU245" t="s">
        <v>45</v>
      </c>
      <c r="AV245" t="s">
        <v>45</v>
      </c>
      <c r="AW245" t="s">
        <v>45</v>
      </c>
      <c r="AX245" t="s">
        <v>53</v>
      </c>
      <c r="AY245" t="s">
        <v>53</v>
      </c>
      <c r="AZ245" t="s">
        <v>54</v>
      </c>
      <c r="BA245">
        <v>1</v>
      </c>
      <c r="BB245">
        <v>1</v>
      </c>
      <c r="BC245">
        <v>1</v>
      </c>
      <c r="BD245">
        <f t="shared" si="14"/>
        <v>3</v>
      </c>
      <c r="BE245" t="s">
        <v>349</v>
      </c>
      <c r="BF245" s="2" t="s">
        <v>45</v>
      </c>
      <c r="BG245" s="2" t="s">
        <v>45</v>
      </c>
    </row>
    <row r="246" spans="1:59" x14ac:dyDescent="0.3">
      <c r="A246" s="2" t="s">
        <v>339</v>
      </c>
      <c r="B246" s="2">
        <v>1998</v>
      </c>
      <c r="C246" s="2">
        <v>41</v>
      </c>
      <c r="D246" s="2" t="s">
        <v>343</v>
      </c>
      <c r="E246" s="2">
        <v>1982</v>
      </c>
      <c r="F246" s="2">
        <v>1994</v>
      </c>
      <c r="G246">
        <f t="shared" si="20"/>
        <v>13</v>
      </c>
      <c r="H246" s="2">
        <v>3</v>
      </c>
      <c r="I246" s="2" t="s">
        <v>42</v>
      </c>
      <c r="J246" s="2" t="s">
        <v>43</v>
      </c>
      <c r="K246" s="2" t="s">
        <v>44</v>
      </c>
      <c r="L246" s="2">
        <v>45.403003997437999</v>
      </c>
      <c r="M246" s="2">
        <v>-93.189270862763806</v>
      </c>
      <c r="N246" s="2">
        <v>200</v>
      </c>
      <c r="O246" s="2" t="s">
        <v>58</v>
      </c>
      <c r="P246" t="s">
        <v>45</v>
      </c>
      <c r="Q246" t="s">
        <v>45</v>
      </c>
      <c r="R246" t="s">
        <v>45</v>
      </c>
      <c r="S246" t="s">
        <v>126</v>
      </c>
      <c r="T246" t="s">
        <v>61</v>
      </c>
      <c r="U246" t="s">
        <v>47</v>
      </c>
      <c r="V246" t="s">
        <v>45</v>
      </c>
      <c r="W246" t="s">
        <v>47</v>
      </c>
      <c r="X246" s="2" t="s">
        <v>45</v>
      </c>
      <c r="Y246">
        <v>0</v>
      </c>
      <c r="Z246" t="s">
        <v>46</v>
      </c>
      <c r="AA246" t="s">
        <v>170</v>
      </c>
      <c r="AB246">
        <v>0.376</v>
      </c>
      <c r="AC246">
        <v>13.13</v>
      </c>
      <c r="AD246">
        <v>5</v>
      </c>
      <c r="AE246">
        <v>1.2749999999999999</v>
      </c>
      <c r="AF246">
        <v>0.56999999999999995</v>
      </c>
      <c r="AG246">
        <v>13.13</v>
      </c>
      <c r="AH246" s="2">
        <v>5</v>
      </c>
      <c r="AI246">
        <v>1.1399999999999999</v>
      </c>
      <c r="AJ246">
        <v>0.56999999999999995</v>
      </c>
      <c r="AK246" s="7" t="s">
        <v>189</v>
      </c>
      <c r="AL246" s="7" t="s">
        <v>49</v>
      </c>
      <c r="AM246" s="7" t="s">
        <v>50</v>
      </c>
      <c r="AN246" s="7" t="s">
        <v>45</v>
      </c>
      <c r="AO246" s="7" t="s">
        <v>45</v>
      </c>
      <c r="AP246" t="s">
        <v>45</v>
      </c>
      <c r="AQ246" t="s">
        <v>51</v>
      </c>
      <c r="AR246" t="s">
        <v>52</v>
      </c>
      <c r="AS246" t="s">
        <v>45</v>
      </c>
      <c r="AT246" t="s">
        <v>45</v>
      </c>
      <c r="AU246" t="s">
        <v>45</v>
      </c>
      <c r="AV246" t="s">
        <v>45</v>
      </c>
      <c r="AW246" t="s">
        <v>45</v>
      </c>
      <c r="AX246" t="s">
        <v>53</v>
      </c>
      <c r="AY246" t="s">
        <v>53</v>
      </c>
      <c r="AZ246" t="s">
        <v>54</v>
      </c>
      <c r="BA246">
        <v>1</v>
      </c>
      <c r="BB246">
        <v>1</v>
      </c>
      <c r="BC246">
        <v>1</v>
      </c>
      <c r="BD246">
        <f t="shared" si="14"/>
        <v>3</v>
      </c>
      <c r="BE246" t="s">
        <v>349</v>
      </c>
      <c r="BF246" s="2" t="s">
        <v>45</v>
      </c>
      <c r="BG246" s="2" t="s">
        <v>45</v>
      </c>
    </row>
    <row r="247" spans="1:59" x14ac:dyDescent="0.3">
      <c r="A247" s="2" t="s">
        <v>339</v>
      </c>
      <c r="B247" s="2">
        <v>1998</v>
      </c>
      <c r="C247" s="2">
        <v>41</v>
      </c>
      <c r="D247" s="2" t="s">
        <v>343</v>
      </c>
      <c r="E247" s="2">
        <v>1982</v>
      </c>
      <c r="F247" s="2">
        <v>1994</v>
      </c>
      <c r="G247">
        <f t="shared" si="20"/>
        <v>13</v>
      </c>
      <c r="H247" s="2">
        <v>3</v>
      </c>
      <c r="I247" s="2" t="s">
        <v>42</v>
      </c>
      <c r="J247" s="2" t="s">
        <v>43</v>
      </c>
      <c r="K247" s="2" t="s">
        <v>44</v>
      </c>
      <c r="L247" s="2">
        <v>45.403003997437999</v>
      </c>
      <c r="M247" s="2">
        <v>-93.189270862763806</v>
      </c>
      <c r="N247" s="2">
        <v>200</v>
      </c>
      <c r="O247" s="2" t="s">
        <v>58</v>
      </c>
      <c r="P247" t="s">
        <v>45</v>
      </c>
      <c r="Q247" t="s">
        <v>45</v>
      </c>
      <c r="R247" t="s">
        <v>45</v>
      </c>
      <c r="S247" t="s">
        <v>126</v>
      </c>
      <c r="T247" t="s">
        <v>61</v>
      </c>
      <c r="U247" t="s">
        <v>47</v>
      </c>
      <c r="V247" t="s">
        <v>45</v>
      </c>
      <c r="W247" t="s">
        <v>47</v>
      </c>
      <c r="X247" s="2" t="s">
        <v>45</v>
      </c>
      <c r="Y247">
        <v>54</v>
      </c>
      <c r="Z247" t="s">
        <v>46</v>
      </c>
      <c r="AA247" t="s">
        <v>170</v>
      </c>
      <c r="AB247">
        <v>0.376</v>
      </c>
      <c r="AC247">
        <v>14.54</v>
      </c>
      <c r="AD247">
        <v>5</v>
      </c>
      <c r="AE247">
        <v>1.7889999999999999</v>
      </c>
      <c r="AF247">
        <v>0.8</v>
      </c>
      <c r="AG247">
        <v>13.13</v>
      </c>
      <c r="AH247" s="2">
        <v>5</v>
      </c>
      <c r="AI247">
        <v>1.1399999999999999</v>
      </c>
      <c r="AJ247">
        <v>0.56999999999999995</v>
      </c>
      <c r="AK247" s="7" t="s">
        <v>189</v>
      </c>
      <c r="AL247" s="7" t="s">
        <v>49</v>
      </c>
      <c r="AM247" s="7" t="s">
        <v>50</v>
      </c>
      <c r="AN247" s="7" t="s">
        <v>45</v>
      </c>
      <c r="AO247" s="7" t="s">
        <v>45</v>
      </c>
      <c r="AP247" t="s">
        <v>45</v>
      </c>
      <c r="AQ247" t="s">
        <v>51</v>
      </c>
      <c r="AR247" t="s">
        <v>52</v>
      </c>
      <c r="AS247" t="s">
        <v>45</v>
      </c>
      <c r="AT247" t="s">
        <v>45</v>
      </c>
      <c r="AU247" t="s">
        <v>45</v>
      </c>
      <c r="AV247" t="s">
        <v>45</v>
      </c>
      <c r="AW247" t="s">
        <v>45</v>
      </c>
      <c r="AX247" t="s">
        <v>53</v>
      </c>
      <c r="AY247" t="s">
        <v>53</v>
      </c>
      <c r="AZ247" t="s">
        <v>54</v>
      </c>
      <c r="BA247">
        <v>1</v>
      </c>
      <c r="BB247">
        <v>1</v>
      </c>
      <c r="BC247">
        <v>1</v>
      </c>
      <c r="BD247">
        <f t="shared" si="14"/>
        <v>3</v>
      </c>
      <c r="BE247" t="s">
        <v>349</v>
      </c>
      <c r="BF247" s="2" t="s">
        <v>45</v>
      </c>
      <c r="BG247" s="2" t="s">
        <v>45</v>
      </c>
    </row>
    <row r="248" spans="1:59" x14ac:dyDescent="0.3">
      <c r="A248" s="2" t="s">
        <v>339</v>
      </c>
      <c r="B248" s="2">
        <v>1998</v>
      </c>
      <c r="C248" s="2">
        <v>41</v>
      </c>
      <c r="D248" s="2" t="s">
        <v>343</v>
      </c>
      <c r="E248" s="2">
        <v>1982</v>
      </c>
      <c r="F248" s="2">
        <v>1994</v>
      </c>
      <c r="G248">
        <f t="shared" si="20"/>
        <v>13</v>
      </c>
      <c r="H248" s="2">
        <v>3</v>
      </c>
      <c r="I248" s="2" t="s">
        <v>42</v>
      </c>
      <c r="J248" s="2" t="s">
        <v>43</v>
      </c>
      <c r="K248" s="2" t="s">
        <v>44</v>
      </c>
      <c r="L248" s="2">
        <v>45.403003997437999</v>
      </c>
      <c r="M248" s="2">
        <v>-93.189270862763806</v>
      </c>
      <c r="N248" s="2">
        <v>200</v>
      </c>
      <c r="O248" s="2" t="s">
        <v>58</v>
      </c>
      <c r="P248" t="s">
        <v>45</v>
      </c>
      <c r="Q248" t="s">
        <v>45</v>
      </c>
      <c r="R248" t="s">
        <v>45</v>
      </c>
      <c r="S248" t="s">
        <v>126</v>
      </c>
      <c r="T248" t="s">
        <v>61</v>
      </c>
      <c r="U248" t="s">
        <v>47</v>
      </c>
      <c r="V248" t="s">
        <v>45</v>
      </c>
      <c r="W248" t="s">
        <v>47</v>
      </c>
      <c r="X248" s="2" t="s">
        <v>45</v>
      </c>
      <c r="Y248">
        <v>170</v>
      </c>
      <c r="Z248" t="s">
        <v>46</v>
      </c>
      <c r="AA248" t="s">
        <v>170</v>
      </c>
      <c r="AB248">
        <v>0.376</v>
      </c>
      <c r="AC248">
        <v>16.84</v>
      </c>
      <c r="AD248">
        <v>5</v>
      </c>
      <c r="AE248">
        <v>1.3859999999999999</v>
      </c>
      <c r="AF248">
        <v>0.62</v>
      </c>
      <c r="AG248">
        <v>13.13</v>
      </c>
      <c r="AH248" s="2">
        <v>5</v>
      </c>
      <c r="AI248">
        <v>1.1399999999999999</v>
      </c>
      <c r="AJ248">
        <v>0.56999999999999995</v>
      </c>
      <c r="AK248" s="7" t="s">
        <v>189</v>
      </c>
      <c r="AL248" s="7" t="s">
        <v>49</v>
      </c>
      <c r="AM248" s="7" t="s">
        <v>50</v>
      </c>
      <c r="AN248" s="7" t="s">
        <v>45</v>
      </c>
      <c r="AO248" s="7" t="s">
        <v>45</v>
      </c>
      <c r="AP248" t="s">
        <v>45</v>
      </c>
      <c r="AQ248" t="s">
        <v>51</v>
      </c>
      <c r="AR248" t="s">
        <v>52</v>
      </c>
      <c r="AS248" t="s">
        <v>45</v>
      </c>
      <c r="AT248" t="s">
        <v>45</v>
      </c>
      <c r="AU248" t="s">
        <v>45</v>
      </c>
      <c r="AV248" t="s">
        <v>45</v>
      </c>
      <c r="AW248" t="s">
        <v>45</v>
      </c>
      <c r="AX248" t="s">
        <v>53</v>
      </c>
      <c r="AY248" t="s">
        <v>53</v>
      </c>
      <c r="AZ248" t="s">
        <v>54</v>
      </c>
      <c r="BA248">
        <v>1</v>
      </c>
      <c r="BB248">
        <v>1</v>
      </c>
      <c r="BC248">
        <v>1</v>
      </c>
      <c r="BD248">
        <f t="shared" si="14"/>
        <v>3</v>
      </c>
      <c r="BE248" t="s">
        <v>349</v>
      </c>
      <c r="BF248" s="2" t="s">
        <v>45</v>
      </c>
      <c r="BG248" s="2" t="s">
        <v>45</v>
      </c>
    </row>
    <row r="249" spans="1:59" x14ac:dyDescent="0.3">
      <c r="A249" s="2" t="s">
        <v>339</v>
      </c>
      <c r="B249" s="2">
        <v>1998</v>
      </c>
      <c r="C249" s="2">
        <v>42</v>
      </c>
      <c r="D249" s="2" t="s">
        <v>344</v>
      </c>
      <c r="E249" s="2">
        <v>1993</v>
      </c>
      <c r="F249" s="2">
        <v>1994</v>
      </c>
      <c r="G249">
        <f t="shared" si="20"/>
        <v>2</v>
      </c>
      <c r="H249" s="2">
        <v>3</v>
      </c>
      <c r="I249" s="2" t="s">
        <v>42</v>
      </c>
      <c r="J249" s="2" t="s">
        <v>43</v>
      </c>
      <c r="K249" s="2" t="s">
        <v>44</v>
      </c>
      <c r="L249" s="2">
        <v>45.403003997437999</v>
      </c>
      <c r="M249" s="2">
        <v>-93.189270862763806</v>
      </c>
      <c r="N249" s="2">
        <v>200</v>
      </c>
      <c r="O249" s="2" t="s">
        <v>58</v>
      </c>
      <c r="P249" t="s">
        <v>45</v>
      </c>
      <c r="Q249" t="s">
        <v>45</v>
      </c>
      <c r="R249" t="s">
        <v>45</v>
      </c>
      <c r="S249" t="s">
        <v>128</v>
      </c>
      <c r="T249" t="s">
        <v>61</v>
      </c>
      <c r="U249" t="s">
        <v>47</v>
      </c>
      <c r="V249" t="s">
        <v>45</v>
      </c>
      <c r="W249" t="s">
        <v>47</v>
      </c>
      <c r="X249" s="2" t="s">
        <v>45</v>
      </c>
      <c r="Y249">
        <v>0</v>
      </c>
      <c r="Z249" t="s">
        <v>46</v>
      </c>
      <c r="AA249" t="s">
        <v>170</v>
      </c>
      <c r="AB249">
        <v>0.376</v>
      </c>
      <c r="AC249">
        <v>23.23</v>
      </c>
      <c r="AD249">
        <v>5</v>
      </c>
      <c r="AE249">
        <v>2.1440000000000001</v>
      </c>
      <c r="AF249">
        <v>0.95899999999999996</v>
      </c>
      <c r="AG249">
        <v>23.23</v>
      </c>
      <c r="AH249" s="2">
        <v>5</v>
      </c>
      <c r="AI249">
        <v>1.9179999999999999</v>
      </c>
      <c r="AJ249">
        <v>0.95899999999999996</v>
      </c>
      <c r="AK249" s="7" t="s">
        <v>189</v>
      </c>
      <c r="AL249" s="7" t="s">
        <v>49</v>
      </c>
      <c r="AM249" s="7" t="s">
        <v>50</v>
      </c>
      <c r="AN249" s="7" t="s">
        <v>45</v>
      </c>
      <c r="AO249" s="7" t="s">
        <v>45</v>
      </c>
      <c r="AP249" t="s">
        <v>45</v>
      </c>
      <c r="AQ249" t="s">
        <v>51</v>
      </c>
      <c r="AR249" t="s">
        <v>52</v>
      </c>
      <c r="AS249" t="s">
        <v>45</v>
      </c>
      <c r="AT249" t="s">
        <v>45</v>
      </c>
      <c r="AU249" t="s">
        <v>45</v>
      </c>
      <c r="AV249" t="s">
        <v>45</v>
      </c>
      <c r="AW249" t="s">
        <v>45</v>
      </c>
      <c r="AX249" t="s">
        <v>53</v>
      </c>
      <c r="AY249" t="s">
        <v>53</v>
      </c>
      <c r="AZ249" t="s">
        <v>54</v>
      </c>
      <c r="BA249">
        <v>1</v>
      </c>
      <c r="BB249">
        <v>1</v>
      </c>
      <c r="BC249">
        <v>1</v>
      </c>
      <c r="BD249">
        <f t="shared" si="14"/>
        <v>3</v>
      </c>
      <c r="BE249" t="s">
        <v>350</v>
      </c>
      <c r="BF249" s="2" t="s">
        <v>45</v>
      </c>
      <c r="BG249" s="2" t="s">
        <v>45</v>
      </c>
    </row>
    <row r="250" spans="1:59" x14ac:dyDescent="0.3">
      <c r="A250" s="2" t="s">
        <v>339</v>
      </c>
      <c r="B250" s="2">
        <v>1998</v>
      </c>
      <c r="C250" s="2">
        <v>42</v>
      </c>
      <c r="D250" s="2" t="s">
        <v>344</v>
      </c>
      <c r="E250" s="2">
        <v>1993</v>
      </c>
      <c r="F250" s="2">
        <v>1994</v>
      </c>
      <c r="G250">
        <f t="shared" si="20"/>
        <v>2</v>
      </c>
      <c r="H250" s="2">
        <v>3</v>
      </c>
      <c r="I250" s="2" t="s">
        <v>42</v>
      </c>
      <c r="J250" s="2" t="s">
        <v>43</v>
      </c>
      <c r="K250" s="2" t="s">
        <v>44</v>
      </c>
      <c r="L250" s="2">
        <v>45.403003997437999</v>
      </c>
      <c r="M250" s="2">
        <v>-93.189270862763806</v>
      </c>
      <c r="N250" s="2">
        <v>200</v>
      </c>
      <c r="O250" s="2" t="s">
        <v>58</v>
      </c>
      <c r="P250" t="s">
        <v>45</v>
      </c>
      <c r="Q250" t="s">
        <v>45</v>
      </c>
      <c r="R250" t="s">
        <v>45</v>
      </c>
      <c r="S250" t="s">
        <v>128</v>
      </c>
      <c r="T250" t="s">
        <v>61</v>
      </c>
      <c r="U250" t="s">
        <v>47</v>
      </c>
      <c r="V250" t="s">
        <v>45</v>
      </c>
      <c r="W250" t="s">
        <v>47</v>
      </c>
      <c r="X250" s="2" t="s">
        <v>45</v>
      </c>
      <c r="Y250">
        <v>54</v>
      </c>
      <c r="Z250" t="s">
        <v>46</v>
      </c>
      <c r="AA250" t="s">
        <v>170</v>
      </c>
      <c r="AB250">
        <v>0.376</v>
      </c>
      <c r="AC250">
        <v>22.419</v>
      </c>
      <c r="AD250">
        <v>5</v>
      </c>
      <c r="AE250">
        <v>1.9790000000000001</v>
      </c>
      <c r="AF250">
        <v>0.88500000000000001</v>
      </c>
      <c r="AG250">
        <v>23.23</v>
      </c>
      <c r="AH250" s="2">
        <v>5</v>
      </c>
      <c r="AI250">
        <v>1.9179999999999999</v>
      </c>
      <c r="AJ250">
        <v>0.95899999999999996</v>
      </c>
      <c r="AK250" s="7" t="s">
        <v>189</v>
      </c>
      <c r="AL250" s="7" t="s">
        <v>49</v>
      </c>
      <c r="AM250" s="7" t="s">
        <v>50</v>
      </c>
      <c r="AN250" s="7" t="s">
        <v>45</v>
      </c>
      <c r="AO250" s="7" t="s">
        <v>45</v>
      </c>
      <c r="AP250" t="s">
        <v>45</v>
      </c>
      <c r="AQ250" t="s">
        <v>51</v>
      </c>
      <c r="AR250" t="s">
        <v>52</v>
      </c>
      <c r="AS250" t="s">
        <v>45</v>
      </c>
      <c r="AT250" t="s">
        <v>45</v>
      </c>
      <c r="AU250" t="s">
        <v>45</v>
      </c>
      <c r="AV250" t="s">
        <v>45</v>
      </c>
      <c r="AW250" t="s">
        <v>45</v>
      </c>
      <c r="AX250" t="s">
        <v>53</v>
      </c>
      <c r="AY250" t="s">
        <v>53</v>
      </c>
      <c r="AZ250" t="s">
        <v>54</v>
      </c>
      <c r="BA250">
        <v>1</v>
      </c>
      <c r="BB250">
        <v>1</v>
      </c>
      <c r="BC250">
        <v>1</v>
      </c>
      <c r="BD250">
        <f t="shared" si="14"/>
        <v>3</v>
      </c>
      <c r="BE250" t="s">
        <v>350</v>
      </c>
      <c r="BF250" s="2" t="s">
        <v>45</v>
      </c>
      <c r="BG250" s="2" t="s">
        <v>45</v>
      </c>
    </row>
    <row r="251" spans="1:59" x14ac:dyDescent="0.3">
      <c r="A251" s="2" t="s">
        <v>339</v>
      </c>
      <c r="B251" s="2">
        <v>1998</v>
      </c>
      <c r="C251" s="2">
        <v>42</v>
      </c>
      <c r="D251" s="2" t="s">
        <v>344</v>
      </c>
      <c r="E251" s="2">
        <v>1993</v>
      </c>
      <c r="F251" s="2">
        <v>1994</v>
      </c>
      <c r="G251">
        <f t="shared" si="20"/>
        <v>2</v>
      </c>
      <c r="H251" s="2">
        <v>3</v>
      </c>
      <c r="I251" s="2" t="s">
        <v>42</v>
      </c>
      <c r="J251" s="2" t="s">
        <v>43</v>
      </c>
      <c r="K251" s="2" t="s">
        <v>44</v>
      </c>
      <c r="L251" s="2">
        <v>45.403003997437999</v>
      </c>
      <c r="M251" s="2">
        <v>-93.189270862763806</v>
      </c>
      <c r="N251" s="2">
        <v>200</v>
      </c>
      <c r="O251" s="2" t="s">
        <v>58</v>
      </c>
      <c r="P251" t="s">
        <v>45</v>
      </c>
      <c r="Q251" t="s">
        <v>45</v>
      </c>
      <c r="R251" t="s">
        <v>45</v>
      </c>
      <c r="S251" t="s">
        <v>128</v>
      </c>
      <c r="T251" t="s">
        <v>61</v>
      </c>
      <c r="U251" t="s">
        <v>47</v>
      </c>
      <c r="V251" t="s">
        <v>45</v>
      </c>
      <c r="W251" t="s">
        <v>47</v>
      </c>
      <c r="X251" s="2" t="s">
        <v>45</v>
      </c>
      <c r="Y251">
        <v>170</v>
      </c>
      <c r="Z251" t="s">
        <v>46</v>
      </c>
      <c r="AA251" t="s">
        <v>170</v>
      </c>
      <c r="AB251">
        <v>0.376</v>
      </c>
      <c r="AC251">
        <v>27.212</v>
      </c>
      <c r="AD251">
        <v>5</v>
      </c>
      <c r="AE251">
        <v>2.1440000000000001</v>
      </c>
      <c r="AF251">
        <v>0.95899999999999996</v>
      </c>
      <c r="AG251">
        <v>23.23</v>
      </c>
      <c r="AH251" s="2">
        <v>5</v>
      </c>
      <c r="AI251">
        <v>1.9179999999999999</v>
      </c>
      <c r="AJ251">
        <v>0.95899999999999996</v>
      </c>
      <c r="AK251" s="7" t="s">
        <v>189</v>
      </c>
      <c r="AL251" s="7" t="s">
        <v>49</v>
      </c>
      <c r="AM251" s="7" t="s">
        <v>50</v>
      </c>
      <c r="AN251" s="7" t="s">
        <v>45</v>
      </c>
      <c r="AO251" s="7" t="s">
        <v>45</v>
      </c>
      <c r="AP251" t="s">
        <v>45</v>
      </c>
      <c r="AQ251" t="s">
        <v>51</v>
      </c>
      <c r="AR251" t="s">
        <v>52</v>
      </c>
      <c r="AS251" t="s">
        <v>45</v>
      </c>
      <c r="AT251" t="s">
        <v>45</v>
      </c>
      <c r="AU251" t="s">
        <v>45</v>
      </c>
      <c r="AV251" t="s">
        <v>45</v>
      </c>
      <c r="AW251" t="s">
        <v>45</v>
      </c>
      <c r="AX251" t="s">
        <v>53</v>
      </c>
      <c r="AY251" t="s">
        <v>53</v>
      </c>
      <c r="AZ251" t="s">
        <v>54</v>
      </c>
      <c r="BA251">
        <v>1</v>
      </c>
      <c r="BB251">
        <v>1</v>
      </c>
      <c r="BC251">
        <v>1</v>
      </c>
      <c r="BD251">
        <f t="shared" si="14"/>
        <v>3</v>
      </c>
      <c r="BE251" t="s">
        <v>350</v>
      </c>
      <c r="BF251" s="2" t="s">
        <v>45</v>
      </c>
      <c r="BG251" s="2" t="s">
        <v>45</v>
      </c>
    </row>
    <row r="252" spans="1:59" x14ac:dyDescent="0.3">
      <c r="A252" s="2" t="s">
        <v>339</v>
      </c>
      <c r="B252" s="2">
        <v>1998</v>
      </c>
      <c r="C252" s="2">
        <v>42</v>
      </c>
      <c r="D252" s="2" t="s">
        <v>345</v>
      </c>
      <c r="E252" s="2">
        <v>1993</v>
      </c>
      <c r="F252" s="2">
        <v>1994</v>
      </c>
      <c r="G252">
        <f t="shared" si="20"/>
        <v>2</v>
      </c>
      <c r="H252" s="2">
        <v>3</v>
      </c>
      <c r="I252" s="2" t="s">
        <v>42</v>
      </c>
      <c r="J252" s="2" t="s">
        <v>43</v>
      </c>
      <c r="K252" s="2" t="s">
        <v>44</v>
      </c>
      <c r="L252" s="2">
        <v>45.403003997437999</v>
      </c>
      <c r="M252" s="2">
        <v>-93.189270862763806</v>
      </c>
      <c r="N252" s="2">
        <v>200</v>
      </c>
      <c r="O252" s="2" t="s">
        <v>58</v>
      </c>
      <c r="P252" t="s">
        <v>45</v>
      </c>
      <c r="Q252" t="s">
        <v>45</v>
      </c>
      <c r="R252" t="s">
        <v>45</v>
      </c>
      <c r="S252" t="s">
        <v>125</v>
      </c>
      <c r="T252" t="s">
        <v>61</v>
      </c>
      <c r="U252" t="s">
        <v>47</v>
      </c>
      <c r="V252" t="s">
        <v>45</v>
      </c>
      <c r="W252" t="s">
        <v>47</v>
      </c>
      <c r="X252" s="2" t="s">
        <v>45</v>
      </c>
      <c r="Y252">
        <v>0</v>
      </c>
      <c r="Z252" t="s">
        <v>46</v>
      </c>
      <c r="AA252" t="s">
        <v>170</v>
      </c>
      <c r="AB252">
        <v>0.376</v>
      </c>
      <c r="AC252">
        <v>45.76</v>
      </c>
      <c r="AD252">
        <v>5</v>
      </c>
      <c r="AE252">
        <v>3.5960000000000001</v>
      </c>
      <c r="AF252">
        <v>1.6080000000000001</v>
      </c>
      <c r="AG252">
        <v>45.76</v>
      </c>
      <c r="AH252" s="2">
        <v>5</v>
      </c>
      <c r="AI252">
        <v>3.2160000000000002</v>
      </c>
      <c r="AJ252">
        <v>1.6080000000000001</v>
      </c>
      <c r="AK252" s="7" t="s">
        <v>189</v>
      </c>
      <c r="AL252" s="7" t="s">
        <v>49</v>
      </c>
      <c r="AM252" s="7" t="s">
        <v>50</v>
      </c>
      <c r="AN252" s="7" t="s">
        <v>45</v>
      </c>
      <c r="AO252" s="7" t="s">
        <v>45</v>
      </c>
      <c r="AP252" t="s">
        <v>45</v>
      </c>
      <c r="AQ252" t="s">
        <v>51</v>
      </c>
      <c r="AR252" t="s">
        <v>52</v>
      </c>
      <c r="AS252" t="s">
        <v>45</v>
      </c>
      <c r="AT252" t="s">
        <v>45</v>
      </c>
      <c r="AU252" t="s">
        <v>45</v>
      </c>
      <c r="AV252" t="s">
        <v>45</v>
      </c>
      <c r="AW252" t="s">
        <v>45</v>
      </c>
      <c r="AX252" t="s">
        <v>53</v>
      </c>
      <c r="AY252" t="s">
        <v>53</v>
      </c>
      <c r="AZ252" t="s">
        <v>54</v>
      </c>
      <c r="BA252">
        <v>1</v>
      </c>
      <c r="BB252">
        <v>1</v>
      </c>
      <c r="BC252">
        <v>1</v>
      </c>
      <c r="BD252">
        <f t="shared" si="14"/>
        <v>3</v>
      </c>
      <c r="BE252" t="s">
        <v>350</v>
      </c>
      <c r="BF252" s="2" t="s">
        <v>45</v>
      </c>
      <c r="BG252" s="2" t="s">
        <v>45</v>
      </c>
    </row>
    <row r="253" spans="1:59" x14ac:dyDescent="0.3">
      <c r="A253" s="2" t="s">
        <v>339</v>
      </c>
      <c r="B253" s="2">
        <v>1998</v>
      </c>
      <c r="C253" s="2">
        <v>42</v>
      </c>
      <c r="D253" s="2" t="s">
        <v>345</v>
      </c>
      <c r="E253" s="2">
        <v>1993</v>
      </c>
      <c r="F253" s="2">
        <v>1994</v>
      </c>
      <c r="G253">
        <f t="shared" si="20"/>
        <v>2</v>
      </c>
      <c r="H253" s="2">
        <v>3</v>
      </c>
      <c r="I253" s="2" t="s">
        <v>42</v>
      </c>
      <c r="J253" s="2" t="s">
        <v>43</v>
      </c>
      <c r="K253" s="2" t="s">
        <v>44</v>
      </c>
      <c r="L253" s="2">
        <v>45.403003997437999</v>
      </c>
      <c r="M253" s="2">
        <v>-93.189270862763806</v>
      </c>
      <c r="N253" s="2">
        <v>200</v>
      </c>
      <c r="O253" s="2" t="s">
        <v>58</v>
      </c>
      <c r="P253" t="s">
        <v>45</v>
      </c>
      <c r="Q253" t="s">
        <v>45</v>
      </c>
      <c r="R253" t="s">
        <v>45</v>
      </c>
      <c r="S253" t="s">
        <v>125</v>
      </c>
      <c r="T253" t="s">
        <v>61</v>
      </c>
      <c r="U253" t="s">
        <v>47</v>
      </c>
      <c r="V253" t="s">
        <v>45</v>
      </c>
      <c r="W253" t="s">
        <v>47</v>
      </c>
      <c r="X253" s="2" t="s">
        <v>45</v>
      </c>
      <c r="Y253">
        <v>54</v>
      </c>
      <c r="Z253" t="s">
        <v>46</v>
      </c>
      <c r="AA253" t="s">
        <v>170</v>
      </c>
      <c r="AB253">
        <v>0.376</v>
      </c>
      <c r="AC253">
        <v>50.15</v>
      </c>
      <c r="AD253">
        <v>5</v>
      </c>
      <c r="AE253">
        <v>3.2690000000000001</v>
      </c>
      <c r="AF253">
        <v>1.462</v>
      </c>
      <c r="AG253">
        <v>45.76</v>
      </c>
      <c r="AH253" s="2">
        <v>5</v>
      </c>
      <c r="AI253">
        <v>3.2160000000000002</v>
      </c>
      <c r="AJ253">
        <v>1.6080000000000001</v>
      </c>
      <c r="AK253" s="7" t="s">
        <v>189</v>
      </c>
      <c r="AL253" s="7" t="s">
        <v>49</v>
      </c>
      <c r="AM253" s="7" t="s">
        <v>50</v>
      </c>
      <c r="AN253" s="7" t="s">
        <v>45</v>
      </c>
      <c r="AO253" s="7" t="s">
        <v>45</v>
      </c>
      <c r="AP253" t="s">
        <v>45</v>
      </c>
      <c r="AQ253" t="s">
        <v>51</v>
      </c>
      <c r="AR253" t="s">
        <v>52</v>
      </c>
      <c r="AS253" t="s">
        <v>45</v>
      </c>
      <c r="AT253" t="s">
        <v>45</v>
      </c>
      <c r="AU253" t="s">
        <v>45</v>
      </c>
      <c r="AV253" t="s">
        <v>45</v>
      </c>
      <c r="AW253" t="s">
        <v>45</v>
      </c>
      <c r="AX253" t="s">
        <v>53</v>
      </c>
      <c r="AY253" t="s">
        <v>53</v>
      </c>
      <c r="AZ253" t="s">
        <v>54</v>
      </c>
      <c r="BA253">
        <v>1</v>
      </c>
      <c r="BB253">
        <v>1</v>
      </c>
      <c r="BC253">
        <v>1</v>
      </c>
      <c r="BD253">
        <f t="shared" si="14"/>
        <v>3</v>
      </c>
      <c r="BE253" t="s">
        <v>350</v>
      </c>
      <c r="BF253" s="2" t="s">
        <v>45</v>
      </c>
      <c r="BG253" s="2" t="s">
        <v>45</v>
      </c>
    </row>
    <row r="254" spans="1:59" x14ac:dyDescent="0.3">
      <c r="A254" s="2" t="s">
        <v>339</v>
      </c>
      <c r="B254" s="2">
        <v>1998</v>
      </c>
      <c r="C254" s="2">
        <v>42</v>
      </c>
      <c r="D254" s="2" t="s">
        <v>345</v>
      </c>
      <c r="E254" s="2">
        <v>1993</v>
      </c>
      <c r="F254" s="2">
        <v>1994</v>
      </c>
      <c r="G254">
        <f t="shared" si="20"/>
        <v>2</v>
      </c>
      <c r="H254" s="2">
        <v>3</v>
      </c>
      <c r="I254" s="2" t="s">
        <v>42</v>
      </c>
      <c r="J254" s="2" t="s">
        <v>43</v>
      </c>
      <c r="K254" s="2" t="s">
        <v>44</v>
      </c>
      <c r="L254" s="2">
        <v>45.403003997437999</v>
      </c>
      <c r="M254" s="2">
        <v>-93.189270862763806</v>
      </c>
      <c r="N254" s="2">
        <v>200</v>
      </c>
      <c r="O254" s="2" t="s">
        <v>58</v>
      </c>
      <c r="P254" t="s">
        <v>45</v>
      </c>
      <c r="Q254" t="s">
        <v>45</v>
      </c>
      <c r="R254" t="s">
        <v>45</v>
      </c>
      <c r="S254" t="s">
        <v>125</v>
      </c>
      <c r="T254" t="s">
        <v>61</v>
      </c>
      <c r="U254" t="s">
        <v>47</v>
      </c>
      <c r="V254" t="s">
        <v>45</v>
      </c>
      <c r="W254" t="s">
        <v>47</v>
      </c>
      <c r="X254" s="2" t="s">
        <v>45</v>
      </c>
      <c r="Y254">
        <v>170</v>
      </c>
      <c r="Z254" t="s">
        <v>46</v>
      </c>
      <c r="AA254" t="s">
        <v>170</v>
      </c>
      <c r="AB254">
        <v>0.376</v>
      </c>
      <c r="AC254">
        <v>54.09</v>
      </c>
      <c r="AD254">
        <v>5</v>
      </c>
      <c r="AE254">
        <v>4.2489999999999997</v>
      </c>
      <c r="AF254">
        <v>1.9</v>
      </c>
      <c r="AG254">
        <v>45.76</v>
      </c>
      <c r="AH254" s="2">
        <v>5</v>
      </c>
      <c r="AI254">
        <v>3.2160000000000002</v>
      </c>
      <c r="AJ254">
        <v>1.6080000000000001</v>
      </c>
      <c r="AK254" s="7" t="s">
        <v>189</v>
      </c>
      <c r="AL254" s="7" t="s">
        <v>49</v>
      </c>
      <c r="AM254" s="7" t="s">
        <v>50</v>
      </c>
      <c r="AN254" s="7" t="s">
        <v>45</v>
      </c>
      <c r="AO254" s="7" t="s">
        <v>45</v>
      </c>
      <c r="AP254" t="s">
        <v>45</v>
      </c>
      <c r="AQ254" t="s">
        <v>51</v>
      </c>
      <c r="AR254" t="s">
        <v>52</v>
      </c>
      <c r="AS254" t="s">
        <v>45</v>
      </c>
      <c r="AT254" t="s">
        <v>45</v>
      </c>
      <c r="AU254" t="s">
        <v>45</v>
      </c>
      <c r="AV254" t="s">
        <v>45</v>
      </c>
      <c r="AW254" t="s">
        <v>45</v>
      </c>
      <c r="AX254" t="s">
        <v>53</v>
      </c>
      <c r="AY254" t="s">
        <v>53</v>
      </c>
      <c r="AZ254" t="s">
        <v>54</v>
      </c>
      <c r="BA254">
        <v>1</v>
      </c>
      <c r="BB254">
        <v>1</v>
      </c>
      <c r="BC254">
        <v>1</v>
      </c>
      <c r="BD254">
        <f t="shared" si="14"/>
        <v>3</v>
      </c>
      <c r="BE254" t="s">
        <v>350</v>
      </c>
      <c r="BF254" s="2" t="s">
        <v>45</v>
      </c>
      <c r="BG254" s="2" t="s">
        <v>45</v>
      </c>
    </row>
    <row r="255" spans="1:59" x14ac:dyDescent="0.3">
      <c r="A255" s="2" t="s">
        <v>339</v>
      </c>
      <c r="B255" s="2">
        <v>1998</v>
      </c>
      <c r="C255" s="2">
        <v>42</v>
      </c>
      <c r="D255" s="2" t="s">
        <v>346</v>
      </c>
      <c r="E255" s="2">
        <v>1993</v>
      </c>
      <c r="F255" s="2">
        <v>1994</v>
      </c>
      <c r="G255">
        <f t="shared" si="20"/>
        <v>2</v>
      </c>
      <c r="H255" s="2">
        <v>3</v>
      </c>
      <c r="I255" s="2" t="s">
        <v>42</v>
      </c>
      <c r="J255" s="2" t="s">
        <v>43</v>
      </c>
      <c r="K255" s="2" t="s">
        <v>44</v>
      </c>
      <c r="L255" s="2">
        <v>45.403003997437999</v>
      </c>
      <c r="M255" s="2">
        <v>-93.189270862763806</v>
      </c>
      <c r="N255" s="2">
        <v>200</v>
      </c>
      <c r="O255" s="2" t="s">
        <v>58</v>
      </c>
      <c r="P255" t="s">
        <v>45</v>
      </c>
      <c r="Q255" t="s">
        <v>45</v>
      </c>
      <c r="R255" t="s">
        <v>45</v>
      </c>
      <c r="S255" t="s">
        <v>348</v>
      </c>
      <c r="T255" t="s">
        <v>61</v>
      </c>
      <c r="U255" t="s">
        <v>47</v>
      </c>
      <c r="V255" t="s">
        <v>45</v>
      </c>
      <c r="W255" t="s">
        <v>47</v>
      </c>
      <c r="X255" s="2" t="s">
        <v>45</v>
      </c>
      <c r="Y255">
        <v>0</v>
      </c>
      <c r="Z255" t="s">
        <v>46</v>
      </c>
      <c r="AA255" t="s">
        <v>170</v>
      </c>
      <c r="AB255">
        <v>0.376</v>
      </c>
      <c r="AC255">
        <v>18.125</v>
      </c>
      <c r="AD255">
        <v>5</v>
      </c>
      <c r="AE255">
        <v>2.9489999999999998</v>
      </c>
      <c r="AF255">
        <v>1.319</v>
      </c>
      <c r="AG255">
        <v>18.125</v>
      </c>
      <c r="AH255" s="2">
        <v>5</v>
      </c>
      <c r="AI255">
        <v>2.6379999999999999</v>
      </c>
      <c r="AJ255">
        <v>1.319</v>
      </c>
      <c r="AK255" s="7" t="s">
        <v>189</v>
      </c>
      <c r="AL255" s="7" t="s">
        <v>49</v>
      </c>
      <c r="AM255" s="7" t="s">
        <v>50</v>
      </c>
      <c r="AN255" s="7" t="s">
        <v>45</v>
      </c>
      <c r="AO255" s="7" t="s">
        <v>45</v>
      </c>
      <c r="AP255" t="s">
        <v>45</v>
      </c>
      <c r="AQ255" t="s">
        <v>51</v>
      </c>
      <c r="AR255" t="s">
        <v>52</v>
      </c>
      <c r="AS255" t="s">
        <v>45</v>
      </c>
      <c r="AT255" t="s">
        <v>45</v>
      </c>
      <c r="AU255" t="s">
        <v>45</v>
      </c>
      <c r="AV255" t="s">
        <v>45</v>
      </c>
      <c r="AW255" t="s">
        <v>45</v>
      </c>
      <c r="AX255" t="s">
        <v>53</v>
      </c>
      <c r="AY255" t="s">
        <v>53</v>
      </c>
      <c r="AZ255" t="s">
        <v>54</v>
      </c>
      <c r="BA255">
        <v>1</v>
      </c>
      <c r="BB255">
        <v>1</v>
      </c>
      <c r="BC255">
        <v>1</v>
      </c>
      <c r="BD255">
        <f t="shared" si="14"/>
        <v>3</v>
      </c>
      <c r="BE255" t="s">
        <v>350</v>
      </c>
      <c r="BF255" s="2" t="s">
        <v>45</v>
      </c>
      <c r="BG255" s="2" t="s">
        <v>45</v>
      </c>
    </row>
    <row r="256" spans="1:59" x14ac:dyDescent="0.3">
      <c r="A256" s="2" t="s">
        <v>339</v>
      </c>
      <c r="B256" s="2">
        <v>1998</v>
      </c>
      <c r="C256" s="2">
        <v>42</v>
      </c>
      <c r="D256" s="2" t="s">
        <v>346</v>
      </c>
      <c r="E256" s="2">
        <v>1993</v>
      </c>
      <c r="F256" s="2">
        <v>1994</v>
      </c>
      <c r="G256">
        <f t="shared" si="20"/>
        <v>2</v>
      </c>
      <c r="H256" s="2">
        <v>3</v>
      </c>
      <c r="I256" s="2" t="s">
        <v>42</v>
      </c>
      <c r="J256" s="2" t="s">
        <v>43</v>
      </c>
      <c r="K256" s="2" t="s">
        <v>44</v>
      </c>
      <c r="L256" s="2">
        <v>45.403003997437999</v>
      </c>
      <c r="M256" s="2">
        <v>-93.189270862763806</v>
      </c>
      <c r="N256" s="2">
        <v>200</v>
      </c>
      <c r="O256" s="2" t="s">
        <v>58</v>
      </c>
      <c r="P256" t="s">
        <v>45</v>
      </c>
      <c r="Q256" t="s">
        <v>45</v>
      </c>
      <c r="R256" t="s">
        <v>45</v>
      </c>
      <c r="S256" t="s">
        <v>348</v>
      </c>
      <c r="T256" t="s">
        <v>61</v>
      </c>
      <c r="U256" t="s">
        <v>47</v>
      </c>
      <c r="V256" t="s">
        <v>45</v>
      </c>
      <c r="W256" t="s">
        <v>47</v>
      </c>
      <c r="X256" s="2" t="s">
        <v>45</v>
      </c>
      <c r="Y256">
        <v>54</v>
      </c>
      <c r="Z256" t="s">
        <v>46</v>
      </c>
      <c r="AA256" t="s">
        <v>170</v>
      </c>
      <c r="AB256">
        <v>0.376</v>
      </c>
      <c r="AC256">
        <v>22.777999999999999</v>
      </c>
      <c r="AD256">
        <v>5</v>
      </c>
      <c r="AE256">
        <v>3.4169999999999998</v>
      </c>
      <c r="AF256">
        <v>1.528</v>
      </c>
      <c r="AG256">
        <v>18.125</v>
      </c>
      <c r="AH256" s="2">
        <v>5</v>
      </c>
      <c r="AI256">
        <v>2.6379999999999999</v>
      </c>
      <c r="AJ256">
        <v>1.319</v>
      </c>
      <c r="AK256" s="7" t="s">
        <v>189</v>
      </c>
      <c r="AL256" s="7" t="s">
        <v>49</v>
      </c>
      <c r="AM256" s="7" t="s">
        <v>50</v>
      </c>
      <c r="AN256" s="7" t="s">
        <v>45</v>
      </c>
      <c r="AO256" s="7" t="s">
        <v>45</v>
      </c>
      <c r="AP256" t="s">
        <v>45</v>
      </c>
      <c r="AQ256" t="s">
        <v>51</v>
      </c>
      <c r="AR256" t="s">
        <v>52</v>
      </c>
      <c r="AS256" t="s">
        <v>45</v>
      </c>
      <c r="AT256" t="s">
        <v>45</v>
      </c>
      <c r="AU256" t="s">
        <v>45</v>
      </c>
      <c r="AV256" t="s">
        <v>45</v>
      </c>
      <c r="AW256" t="s">
        <v>45</v>
      </c>
      <c r="AX256" t="s">
        <v>53</v>
      </c>
      <c r="AY256" t="s">
        <v>53</v>
      </c>
      <c r="AZ256" t="s">
        <v>54</v>
      </c>
      <c r="BA256">
        <v>1</v>
      </c>
      <c r="BB256">
        <v>1</v>
      </c>
      <c r="BC256">
        <v>1</v>
      </c>
      <c r="BD256">
        <f t="shared" si="14"/>
        <v>3</v>
      </c>
      <c r="BE256" t="s">
        <v>350</v>
      </c>
      <c r="BF256" s="2" t="s">
        <v>45</v>
      </c>
      <c r="BG256" s="2" t="s">
        <v>45</v>
      </c>
    </row>
    <row r="257" spans="1:59" x14ac:dyDescent="0.3">
      <c r="A257" s="2" t="s">
        <v>339</v>
      </c>
      <c r="B257" s="2">
        <v>1998</v>
      </c>
      <c r="C257" s="2">
        <v>42</v>
      </c>
      <c r="D257" s="2" t="s">
        <v>346</v>
      </c>
      <c r="E257" s="2">
        <v>1993</v>
      </c>
      <c r="F257" s="2">
        <v>1994</v>
      </c>
      <c r="G257">
        <f t="shared" si="20"/>
        <v>2</v>
      </c>
      <c r="H257" s="2">
        <v>3</v>
      </c>
      <c r="I257" s="2" t="s">
        <v>42</v>
      </c>
      <c r="J257" s="2" t="s">
        <v>43</v>
      </c>
      <c r="K257" s="2" t="s">
        <v>44</v>
      </c>
      <c r="L257" s="2">
        <v>45.403003997437999</v>
      </c>
      <c r="M257" s="2">
        <v>-93.189270862763806</v>
      </c>
      <c r="N257" s="2">
        <v>200</v>
      </c>
      <c r="O257" s="2" t="s">
        <v>58</v>
      </c>
      <c r="P257" t="s">
        <v>45</v>
      </c>
      <c r="Q257" t="s">
        <v>45</v>
      </c>
      <c r="R257" t="s">
        <v>45</v>
      </c>
      <c r="S257" t="s">
        <v>348</v>
      </c>
      <c r="T257" t="s">
        <v>61</v>
      </c>
      <c r="U257" t="s">
        <v>47</v>
      </c>
      <c r="V257" t="s">
        <v>45</v>
      </c>
      <c r="W257" t="s">
        <v>47</v>
      </c>
      <c r="X257" s="2" t="s">
        <v>45</v>
      </c>
      <c r="Y257">
        <v>170</v>
      </c>
      <c r="Z257" t="s">
        <v>46</v>
      </c>
      <c r="AA257" t="s">
        <v>170</v>
      </c>
      <c r="AB257">
        <v>0.376</v>
      </c>
      <c r="AC257">
        <v>24.792000000000002</v>
      </c>
      <c r="AD257">
        <v>5</v>
      </c>
      <c r="AE257">
        <v>2.9489999999999998</v>
      </c>
      <c r="AF257">
        <v>1.319</v>
      </c>
      <c r="AG257">
        <v>18.125</v>
      </c>
      <c r="AH257" s="2">
        <v>5</v>
      </c>
      <c r="AI257">
        <v>2.6379999999999999</v>
      </c>
      <c r="AJ257">
        <v>1.319</v>
      </c>
      <c r="AK257" s="7" t="s">
        <v>189</v>
      </c>
      <c r="AL257" s="7" t="s">
        <v>49</v>
      </c>
      <c r="AM257" s="7" t="s">
        <v>50</v>
      </c>
      <c r="AN257" s="7" t="s">
        <v>45</v>
      </c>
      <c r="AO257" s="7" t="s">
        <v>45</v>
      </c>
      <c r="AP257" t="s">
        <v>45</v>
      </c>
      <c r="AQ257" t="s">
        <v>51</v>
      </c>
      <c r="AR257" t="s">
        <v>52</v>
      </c>
      <c r="AS257" t="s">
        <v>45</v>
      </c>
      <c r="AT257" t="s">
        <v>45</v>
      </c>
      <c r="AU257" t="s">
        <v>45</v>
      </c>
      <c r="AV257" t="s">
        <v>45</v>
      </c>
      <c r="AW257" t="s">
        <v>45</v>
      </c>
      <c r="AX257" t="s">
        <v>53</v>
      </c>
      <c r="AY257" t="s">
        <v>53</v>
      </c>
      <c r="AZ257" t="s">
        <v>54</v>
      </c>
      <c r="BA257">
        <v>1</v>
      </c>
      <c r="BB257">
        <v>1</v>
      </c>
      <c r="BC257">
        <v>1</v>
      </c>
      <c r="BD257">
        <f t="shared" si="14"/>
        <v>3</v>
      </c>
      <c r="BE257" t="s">
        <v>350</v>
      </c>
      <c r="BF257" s="2" t="s">
        <v>45</v>
      </c>
      <c r="BG257" s="2" t="s">
        <v>45</v>
      </c>
    </row>
    <row r="258" spans="1:59" x14ac:dyDescent="0.3">
      <c r="A258" s="2" t="s">
        <v>339</v>
      </c>
      <c r="B258" s="2">
        <v>1998</v>
      </c>
      <c r="C258" s="2">
        <v>42</v>
      </c>
      <c r="D258" s="2" t="s">
        <v>347</v>
      </c>
      <c r="E258" s="2">
        <v>1993</v>
      </c>
      <c r="F258" s="2">
        <v>1994</v>
      </c>
      <c r="G258">
        <f t="shared" si="20"/>
        <v>2</v>
      </c>
      <c r="H258" s="2">
        <v>3</v>
      </c>
      <c r="I258" s="2" t="s">
        <v>42</v>
      </c>
      <c r="J258" s="2" t="s">
        <v>43</v>
      </c>
      <c r="K258" s="2" t="s">
        <v>44</v>
      </c>
      <c r="L258" s="2">
        <v>45.403003997437999</v>
      </c>
      <c r="M258" s="2">
        <v>-93.189270862763806</v>
      </c>
      <c r="N258" s="2">
        <v>200</v>
      </c>
      <c r="O258" s="2" t="s">
        <v>58</v>
      </c>
      <c r="P258" t="s">
        <v>45</v>
      </c>
      <c r="Q258" t="s">
        <v>45</v>
      </c>
      <c r="R258" t="s">
        <v>45</v>
      </c>
      <c r="S258" t="s">
        <v>126</v>
      </c>
      <c r="T258" t="s">
        <v>61</v>
      </c>
      <c r="U258" t="s">
        <v>47</v>
      </c>
      <c r="V258" t="s">
        <v>45</v>
      </c>
      <c r="W258" t="s">
        <v>47</v>
      </c>
      <c r="X258" s="2" t="s">
        <v>45</v>
      </c>
      <c r="Y258">
        <v>0</v>
      </c>
      <c r="Z258" t="s">
        <v>46</v>
      </c>
      <c r="AA258" t="s">
        <v>170</v>
      </c>
      <c r="AB258">
        <v>0.376</v>
      </c>
      <c r="AC258">
        <v>12.88</v>
      </c>
      <c r="AD258">
        <v>5</v>
      </c>
      <c r="AE258">
        <v>1.48</v>
      </c>
      <c r="AF258">
        <v>0.66200000000000003</v>
      </c>
      <c r="AG258">
        <v>12.88</v>
      </c>
      <c r="AH258" s="2">
        <v>5</v>
      </c>
      <c r="AI258">
        <v>1.3240000000000001</v>
      </c>
      <c r="AJ258">
        <v>0.66200000000000003</v>
      </c>
      <c r="AK258" s="7" t="s">
        <v>189</v>
      </c>
      <c r="AL258" s="7" t="s">
        <v>49</v>
      </c>
      <c r="AM258" s="7" t="s">
        <v>50</v>
      </c>
      <c r="AN258" s="7" t="s">
        <v>45</v>
      </c>
      <c r="AO258" s="7" t="s">
        <v>45</v>
      </c>
      <c r="AP258" t="s">
        <v>45</v>
      </c>
      <c r="AQ258" t="s">
        <v>51</v>
      </c>
      <c r="AR258" t="s">
        <v>52</v>
      </c>
      <c r="AS258" t="s">
        <v>45</v>
      </c>
      <c r="AT258" t="s">
        <v>45</v>
      </c>
      <c r="AU258" t="s">
        <v>45</v>
      </c>
      <c r="AV258" t="s">
        <v>45</v>
      </c>
      <c r="AW258" t="s">
        <v>45</v>
      </c>
      <c r="AX258" t="s">
        <v>53</v>
      </c>
      <c r="AY258" t="s">
        <v>53</v>
      </c>
      <c r="AZ258" t="s">
        <v>54</v>
      </c>
      <c r="BA258">
        <v>1</v>
      </c>
      <c r="BB258">
        <v>1</v>
      </c>
      <c r="BC258">
        <v>1</v>
      </c>
      <c r="BD258">
        <f t="shared" si="14"/>
        <v>3</v>
      </c>
      <c r="BE258" t="s">
        <v>350</v>
      </c>
      <c r="BF258" s="2" t="s">
        <v>45</v>
      </c>
      <c r="BG258" s="2" t="s">
        <v>45</v>
      </c>
    </row>
    <row r="259" spans="1:59" x14ac:dyDescent="0.3">
      <c r="A259" s="2" t="s">
        <v>339</v>
      </c>
      <c r="B259" s="2">
        <v>1998</v>
      </c>
      <c r="C259" s="2">
        <v>42</v>
      </c>
      <c r="D259" s="2" t="s">
        <v>347</v>
      </c>
      <c r="E259" s="2">
        <v>1993</v>
      </c>
      <c r="F259" s="2">
        <v>1994</v>
      </c>
      <c r="G259">
        <f t="shared" si="20"/>
        <v>2</v>
      </c>
      <c r="H259" s="2">
        <v>3</v>
      </c>
      <c r="I259" s="2" t="s">
        <v>42</v>
      </c>
      <c r="J259" s="2" t="s">
        <v>43</v>
      </c>
      <c r="K259" s="2" t="s">
        <v>44</v>
      </c>
      <c r="L259" s="2">
        <v>45.403003997437999</v>
      </c>
      <c r="M259" s="2">
        <v>-93.189270862763806</v>
      </c>
      <c r="N259" s="2">
        <v>200</v>
      </c>
      <c r="O259" s="2" t="s">
        <v>58</v>
      </c>
      <c r="P259" t="s">
        <v>45</v>
      </c>
      <c r="Q259" t="s">
        <v>45</v>
      </c>
      <c r="R259" t="s">
        <v>45</v>
      </c>
      <c r="S259" t="s">
        <v>126</v>
      </c>
      <c r="T259" t="s">
        <v>61</v>
      </c>
      <c r="U259" t="s">
        <v>47</v>
      </c>
      <c r="V259" t="s">
        <v>45</v>
      </c>
      <c r="W259" t="s">
        <v>47</v>
      </c>
      <c r="X259" s="2" t="s">
        <v>45</v>
      </c>
      <c r="Y259">
        <v>54</v>
      </c>
      <c r="Z259" t="s">
        <v>46</v>
      </c>
      <c r="AA259" t="s">
        <v>170</v>
      </c>
      <c r="AB259">
        <v>0.376</v>
      </c>
      <c r="AC259">
        <v>14.74</v>
      </c>
      <c r="AD259">
        <v>5</v>
      </c>
      <c r="AE259">
        <v>1.579</v>
      </c>
      <c r="AF259">
        <v>0.70599999999999996</v>
      </c>
      <c r="AG259">
        <v>12.88</v>
      </c>
      <c r="AH259" s="2">
        <v>5</v>
      </c>
      <c r="AI259">
        <v>1.3240000000000001</v>
      </c>
      <c r="AJ259">
        <v>0.66200000000000003</v>
      </c>
      <c r="AK259" s="7" t="s">
        <v>189</v>
      </c>
      <c r="AL259" s="7" t="s">
        <v>49</v>
      </c>
      <c r="AM259" s="7" t="s">
        <v>50</v>
      </c>
      <c r="AN259" s="7" t="s">
        <v>45</v>
      </c>
      <c r="AO259" s="7" t="s">
        <v>45</v>
      </c>
      <c r="AP259" t="s">
        <v>45</v>
      </c>
      <c r="AQ259" t="s">
        <v>51</v>
      </c>
      <c r="AR259" t="s">
        <v>52</v>
      </c>
      <c r="AS259" t="s">
        <v>45</v>
      </c>
      <c r="AT259" t="s">
        <v>45</v>
      </c>
      <c r="AU259" t="s">
        <v>45</v>
      </c>
      <c r="AV259" t="s">
        <v>45</v>
      </c>
      <c r="AW259" t="s">
        <v>45</v>
      </c>
      <c r="AX259" t="s">
        <v>53</v>
      </c>
      <c r="AY259" t="s">
        <v>53</v>
      </c>
      <c r="AZ259" t="s">
        <v>54</v>
      </c>
      <c r="BA259">
        <v>1</v>
      </c>
      <c r="BB259">
        <v>1</v>
      </c>
      <c r="BC259">
        <v>1</v>
      </c>
      <c r="BD259">
        <f t="shared" ref="BD259:BD322" si="21">SUM(BA259,BB259,BC259)</f>
        <v>3</v>
      </c>
      <c r="BE259" t="s">
        <v>350</v>
      </c>
      <c r="BF259" s="2" t="s">
        <v>45</v>
      </c>
      <c r="BG259" s="2" t="s">
        <v>45</v>
      </c>
    </row>
    <row r="260" spans="1:59" x14ac:dyDescent="0.3">
      <c r="A260" s="2" t="s">
        <v>339</v>
      </c>
      <c r="B260" s="2">
        <v>1998</v>
      </c>
      <c r="C260" s="2">
        <v>42</v>
      </c>
      <c r="D260" s="2" t="s">
        <v>347</v>
      </c>
      <c r="E260" s="2">
        <v>1993</v>
      </c>
      <c r="F260" s="2">
        <v>1994</v>
      </c>
      <c r="G260">
        <f t="shared" si="20"/>
        <v>2</v>
      </c>
      <c r="H260" s="2">
        <v>3</v>
      </c>
      <c r="I260" s="2" t="s">
        <v>42</v>
      </c>
      <c r="J260" s="2" t="s">
        <v>43</v>
      </c>
      <c r="K260" s="2" t="s">
        <v>44</v>
      </c>
      <c r="L260" s="2">
        <v>45.403003997437999</v>
      </c>
      <c r="M260" s="2">
        <v>-93.189270862763806</v>
      </c>
      <c r="N260" s="2">
        <v>200</v>
      </c>
      <c r="O260" s="2" t="s">
        <v>58</v>
      </c>
      <c r="P260" t="s">
        <v>45</v>
      </c>
      <c r="Q260" t="s">
        <v>45</v>
      </c>
      <c r="R260" t="s">
        <v>45</v>
      </c>
      <c r="S260" t="s">
        <v>126</v>
      </c>
      <c r="T260" t="s">
        <v>61</v>
      </c>
      <c r="U260" t="s">
        <v>47</v>
      </c>
      <c r="V260" t="s">
        <v>45</v>
      </c>
      <c r="W260" t="s">
        <v>47</v>
      </c>
      <c r="X260" s="2" t="s">
        <v>45</v>
      </c>
      <c r="Y260">
        <v>170</v>
      </c>
      <c r="Z260" t="s">
        <v>46</v>
      </c>
      <c r="AA260" t="s">
        <v>170</v>
      </c>
      <c r="AB260">
        <v>0.376</v>
      </c>
      <c r="AC260">
        <v>16.77</v>
      </c>
      <c r="AD260">
        <v>5</v>
      </c>
      <c r="AE260">
        <v>1.677</v>
      </c>
      <c r="AF260">
        <v>0.75</v>
      </c>
      <c r="AG260">
        <v>12.88</v>
      </c>
      <c r="AH260" s="2">
        <v>5</v>
      </c>
      <c r="AI260">
        <v>1.3240000000000001</v>
      </c>
      <c r="AJ260">
        <v>0.66200000000000003</v>
      </c>
      <c r="AK260" s="7" t="s">
        <v>189</v>
      </c>
      <c r="AL260" s="7" t="s">
        <v>49</v>
      </c>
      <c r="AM260" s="7" t="s">
        <v>50</v>
      </c>
      <c r="AN260" s="7" t="s">
        <v>45</v>
      </c>
      <c r="AO260" s="7" t="s">
        <v>45</v>
      </c>
      <c r="AP260" t="s">
        <v>45</v>
      </c>
      <c r="AQ260" t="s">
        <v>51</v>
      </c>
      <c r="AR260" t="s">
        <v>52</v>
      </c>
      <c r="AS260" t="s">
        <v>45</v>
      </c>
      <c r="AT260" t="s">
        <v>45</v>
      </c>
      <c r="AU260" t="s">
        <v>45</v>
      </c>
      <c r="AV260" t="s">
        <v>45</v>
      </c>
      <c r="AW260" t="s">
        <v>45</v>
      </c>
      <c r="AX260" t="s">
        <v>53</v>
      </c>
      <c r="AY260" t="s">
        <v>53</v>
      </c>
      <c r="AZ260" t="s">
        <v>54</v>
      </c>
      <c r="BA260">
        <v>1</v>
      </c>
      <c r="BB260">
        <v>1</v>
      </c>
      <c r="BC260">
        <v>1</v>
      </c>
      <c r="BD260">
        <f t="shared" si="21"/>
        <v>3</v>
      </c>
      <c r="BE260" t="s">
        <v>350</v>
      </c>
      <c r="BF260" s="2" t="s">
        <v>45</v>
      </c>
      <c r="BG260" s="2" t="s">
        <v>45</v>
      </c>
    </row>
    <row r="261" spans="1:59" x14ac:dyDescent="0.3">
      <c r="A261" s="2" t="s">
        <v>351</v>
      </c>
      <c r="B261" s="2">
        <v>2009</v>
      </c>
      <c r="C261" s="2">
        <v>43</v>
      </c>
      <c r="D261" s="2" t="s">
        <v>360</v>
      </c>
      <c r="E261">
        <f>F261-12</f>
        <v>1995</v>
      </c>
      <c r="F261" s="2">
        <v>2007</v>
      </c>
      <c r="G261" s="2">
        <v>12</v>
      </c>
      <c r="H261" s="2">
        <v>1</v>
      </c>
      <c r="I261" s="2" t="s">
        <v>194</v>
      </c>
      <c r="J261" s="2" t="s">
        <v>352</v>
      </c>
      <c r="K261" s="2" t="s">
        <v>353</v>
      </c>
      <c r="L261">
        <v>47.065190133368198</v>
      </c>
      <c r="M261">
        <v>8.7144819988629898</v>
      </c>
      <c r="N261" s="2">
        <v>5000</v>
      </c>
      <c r="O261" s="2" t="s">
        <v>58</v>
      </c>
      <c r="P261" t="s">
        <v>213</v>
      </c>
      <c r="Q261" t="s">
        <v>45</v>
      </c>
      <c r="R261" t="s">
        <v>45</v>
      </c>
      <c r="S261" t="s">
        <v>128</v>
      </c>
      <c r="T261" t="s">
        <v>47</v>
      </c>
      <c r="U261" t="s">
        <v>61</v>
      </c>
      <c r="V261" t="s">
        <v>354</v>
      </c>
      <c r="W261" t="s">
        <v>47</v>
      </c>
      <c r="X261">
        <v>12</v>
      </c>
      <c r="Y261" s="6">
        <v>0</v>
      </c>
      <c r="Z261" t="s">
        <v>46</v>
      </c>
      <c r="AA261" t="s">
        <v>170</v>
      </c>
      <c r="AB261">
        <v>1.1781E-2</v>
      </c>
      <c r="AC261">
        <v>9.77</v>
      </c>
      <c r="AD261">
        <v>5</v>
      </c>
      <c r="AE261">
        <v>0.84970583144992184</v>
      </c>
      <c r="AF261">
        <v>0.38000000000000078</v>
      </c>
      <c r="AG261">
        <v>9.77</v>
      </c>
      <c r="AH261">
        <v>5</v>
      </c>
      <c r="AI261">
        <v>0.84970583144992184</v>
      </c>
      <c r="AJ261">
        <v>0.38000000000000078</v>
      </c>
      <c r="AK261" s="7" t="s">
        <v>189</v>
      </c>
      <c r="AL261" s="7" t="s">
        <v>355</v>
      </c>
      <c r="AM261" s="7" t="s">
        <v>356</v>
      </c>
      <c r="AN261" s="7" t="s">
        <v>45</v>
      </c>
      <c r="AO261" s="7" t="s">
        <v>45</v>
      </c>
      <c r="AP261" t="s">
        <v>45</v>
      </c>
      <c r="AQ261" s="7" t="s">
        <v>357</v>
      </c>
      <c r="AR261" s="7" t="s">
        <v>45</v>
      </c>
      <c r="AS261">
        <v>6</v>
      </c>
      <c r="AT261">
        <v>2300</v>
      </c>
      <c r="AU261">
        <v>4.7300000000000004</v>
      </c>
      <c r="AV261" t="s">
        <v>45</v>
      </c>
      <c r="AW261" t="s">
        <v>45</v>
      </c>
      <c r="AX261" t="s">
        <v>53</v>
      </c>
      <c r="AY261" t="s">
        <v>53</v>
      </c>
      <c r="AZ261" t="s">
        <v>54</v>
      </c>
      <c r="BA261">
        <v>1</v>
      </c>
      <c r="BB261">
        <v>1</v>
      </c>
      <c r="BC261">
        <v>1</v>
      </c>
      <c r="BD261">
        <f t="shared" si="21"/>
        <v>3</v>
      </c>
      <c r="BE261" t="s">
        <v>55</v>
      </c>
      <c r="BF261" s="2" t="s">
        <v>45</v>
      </c>
      <c r="BG261" s="2" t="s">
        <v>45</v>
      </c>
    </row>
    <row r="262" spans="1:59" x14ac:dyDescent="0.3">
      <c r="A262" s="2" t="s">
        <v>351</v>
      </c>
      <c r="B262" s="2">
        <v>2009</v>
      </c>
      <c r="C262" s="2">
        <v>43</v>
      </c>
      <c r="D262" s="2" t="s">
        <v>360</v>
      </c>
      <c r="E262">
        <f t="shared" ref="E262:E266" si="22">F262-12</f>
        <v>1995</v>
      </c>
      <c r="F262" s="2">
        <v>2007</v>
      </c>
      <c r="G262" s="2">
        <v>12</v>
      </c>
      <c r="H262" s="2">
        <v>1</v>
      </c>
      <c r="I262" s="2" t="s">
        <v>194</v>
      </c>
      <c r="J262" s="2" t="s">
        <v>352</v>
      </c>
      <c r="K262" s="2" t="s">
        <v>353</v>
      </c>
      <c r="L262">
        <v>47.065190133368198</v>
      </c>
      <c r="M262">
        <v>8.7144819988629898</v>
      </c>
      <c r="N262" s="2">
        <v>5000</v>
      </c>
      <c r="O262" s="2" t="s">
        <v>58</v>
      </c>
      <c r="P262" t="s">
        <v>213</v>
      </c>
      <c r="Q262" t="s">
        <v>45</v>
      </c>
      <c r="R262" t="s">
        <v>45</v>
      </c>
      <c r="S262" t="s">
        <v>128</v>
      </c>
      <c r="T262" t="s">
        <v>47</v>
      </c>
      <c r="U262" t="s">
        <v>61</v>
      </c>
      <c r="V262" t="s">
        <v>354</v>
      </c>
      <c r="W262" t="s">
        <v>47</v>
      </c>
      <c r="X262">
        <v>12</v>
      </c>
      <c r="Y262" s="6">
        <v>25</v>
      </c>
      <c r="Z262" t="s">
        <v>46</v>
      </c>
      <c r="AA262" t="s">
        <v>170</v>
      </c>
      <c r="AB262">
        <v>1.1781E-2</v>
      </c>
      <c r="AC262">
        <v>7.37</v>
      </c>
      <c r="AD262">
        <v>5</v>
      </c>
      <c r="AE262">
        <v>1.5876082640248508</v>
      </c>
      <c r="AF262">
        <v>0.71</v>
      </c>
      <c r="AG262">
        <v>9.77</v>
      </c>
      <c r="AH262">
        <v>5</v>
      </c>
      <c r="AI262">
        <v>0.84970583144992184</v>
      </c>
      <c r="AJ262">
        <v>0.38000000000000078</v>
      </c>
      <c r="AK262" s="7" t="s">
        <v>189</v>
      </c>
      <c r="AL262" s="7" t="s">
        <v>355</v>
      </c>
      <c r="AM262" s="7" t="s">
        <v>356</v>
      </c>
      <c r="AN262" s="7" t="s">
        <v>45</v>
      </c>
      <c r="AO262" s="7" t="s">
        <v>45</v>
      </c>
      <c r="AP262" t="s">
        <v>45</v>
      </c>
      <c r="AQ262" s="7" t="s">
        <v>357</v>
      </c>
      <c r="AR262" s="7" t="s">
        <v>45</v>
      </c>
      <c r="AS262">
        <v>6</v>
      </c>
      <c r="AT262">
        <v>2300</v>
      </c>
      <c r="AU262">
        <v>4.41</v>
      </c>
      <c r="AV262" t="s">
        <v>45</v>
      </c>
      <c r="AW262" t="s">
        <v>45</v>
      </c>
      <c r="AX262" t="s">
        <v>53</v>
      </c>
      <c r="AY262" t="s">
        <v>53</v>
      </c>
      <c r="AZ262" t="s">
        <v>54</v>
      </c>
      <c r="BA262">
        <v>1</v>
      </c>
      <c r="BB262">
        <v>1</v>
      </c>
      <c r="BC262">
        <v>1</v>
      </c>
      <c r="BD262">
        <f t="shared" si="21"/>
        <v>3</v>
      </c>
      <c r="BE262" t="s">
        <v>55</v>
      </c>
      <c r="BF262" s="2" t="s">
        <v>45</v>
      </c>
      <c r="BG262" s="2" t="s">
        <v>45</v>
      </c>
    </row>
    <row r="263" spans="1:59" x14ac:dyDescent="0.3">
      <c r="A263" s="2" t="s">
        <v>351</v>
      </c>
      <c r="B263" s="2">
        <v>2009</v>
      </c>
      <c r="C263" s="2">
        <v>43</v>
      </c>
      <c r="D263" s="2" t="s">
        <v>361</v>
      </c>
      <c r="E263">
        <f t="shared" si="22"/>
        <v>1995</v>
      </c>
      <c r="F263" s="2">
        <v>2007</v>
      </c>
      <c r="G263" s="2">
        <v>12</v>
      </c>
      <c r="H263" s="2">
        <v>1</v>
      </c>
      <c r="I263" s="2" t="s">
        <v>194</v>
      </c>
      <c r="J263" s="2" t="s">
        <v>352</v>
      </c>
      <c r="K263" s="2" t="s">
        <v>353</v>
      </c>
      <c r="L263">
        <v>47.065190133368198</v>
      </c>
      <c r="M263">
        <v>8.7144819988629898</v>
      </c>
      <c r="N263" s="2">
        <v>5000</v>
      </c>
      <c r="O263" s="2" t="s">
        <v>58</v>
      </c>
      <c r="P263" t="s">
        <v>213</v>
      </c>
      <c r="Q263" t="s">
        <v>45</v>
      </c>
      <c r="R263" t="s">
        <v>45</v>
      </c>
      <c r="S263" t="s">
        <v>128</v>
      </c>
      <c r="T263" t="s">
        <v>47</v>
      </c>
      <c r="U263" t="s">
        <v>61</v>
      </c>
      <c r="V263" t="s">
        <v>358</v>
      </c>
      <c r="W263" t="s">
        <v>47</v>
      </c>
      <c r="X263">
        <v>12</v>
      </c>
      <c r="Y263" s="6">
        <v>0</v>
      </c>
      <c r="Z263" t="s">
        <v>46</v>
      </c>
      <c r="AA263" t="s">
        <v>170</v>
      </c>
      <c r="AB263">
        <v>1.1781E-2</v>
      </c>
      <c r="AC263">
        <v>5.98</v>
      </c>
      <c r="AD263">
        <v>5</v>
      </c>
      <c r="AE263">
        <v>2.0571825392998067</v>
      </c>
      <c r="AF263">
        <v>0.91999999999999993</v>
      </c>
      <c r="AG263">
        <v>5.98</v>
      </c>
      <c r="AH263">
        <v>5</v>
      </c>
      <c r="AI263">
        <v>2.0571825392998067</v>
      </c>
      <c r="AJ263">
        <v>0.91999999999999993</v>
      </c>
      <c r="AK263" s="7" t="s">
        <v>189</v>
      </c>
      <c r="AL263" s="7" t="s">
        <v>355</v>
      </c>
      <c r="AM263" s="7" t="s">
        <v>356</v>
      </c>
      <c r="AN263" s="7" t="s">
        <v>45</v>
      </c>
      <c r="AO263" s="7" t="s">
        <v>45</v>
      </c>
      <c r="AP263" t="s">
        <v>45</v>
      </c>
      <c r="AQ263" s="7" t="s">
        <v>357</v>
      </c>
      <c r="AR263" s="7" t="s">
        <v>45</v>
      </c>
      <c r="AS263">
        <v>6</v>
      </c>
      <c r="AT263">
        <v>2300</v>
      </c>
      <c r="AU263">
        <v>4.82</v>
      </c>
      <c r="AV263" t="s">
        <v>45</v>
      </c>
      <c r="AW263" t="s">
        <v>45</v>
      </c>
      <c r="AX263" t="s">
        <v>53</v>
      </c>
      <c r="AY263" t="s">
        <v>53</v>
      </c>
      <c r="AZ263" t="s">
        <v>54</v>
      </c>
      <c r="BA263">
        <v>1</v>
      </c>
      <c r="BB263">
        <v>1</v>
      </c>
      <c r="BC263">
        <v>1</v>
      </c>
      <c r="BD263">
        <f t="shared" si="21"/>
        <v>3</v>
      </c>
      <c r="BE263" t="s">
        <v>55</v>
      </c>
      <c r="BF263" s="2" t="s">
        <v>45</v>
      </c>
      <c r="BG263" s="2" t="s">
        <v>45</v>
      </c>
    </row>
    <row r="264" spans="1:59" x14ac:dyDescent="0.3">
      <c r="A264" s="2" t="s">
        <v>351</v>
      </c>
      <c r="B264" s="2">
        <v>2009</v>
      </c>
      <c r="C264" s="2">
        <v>43</v>
      </c>
      <c r="D264" s="2" t="s">
        <v>361</v>
      </c>
      <c r="E264">
        <f t="shared" si="22"/>
        <v>1995</v>
      </c>
      <c r="F264" s="2">
        <v>2007</v>
      </c>
      <c r="G264" s="2">
        <v>12</v>
      </c>
      <c r="H264" s="2">
        <v>1</v>
      </c>
      <c r="I264" s="2" t="s">
        <v>194</v>
      </c>
      <c r="J264" s="2" t="s">
        <v>352</v>
      </c>
      <c r="K264" s="2" t="s">
        <v>353</v>
      </c>
      <c r="L264">
        <v>47.065190133368198</v>
      </c>
      <c r="M264">
        <v>8.7144819988629898</v>
      </c>
      <c r="N264" s="2">
        <v>5000</v>
      </c>
      <c r="O264" s="2" t="s">
        <v>58</v>
      </c>
      <c r="P264" t="s">
        <v>213</v>
      </c>
      <c r="Q264" t="s">
        <v>45</v>
      </c>
      <c r="R264" t="s">
        <v>45</v>
      </c>
      <c r="S264" t="s">
        <v>128</v>
      </c>
      <c r="T264" t="s">
        <v>47</v>
      </c>
      <c r="U264" t="s">
        <v>61</v>
      </c>
      <c r="V264" t="s">
        <v>358</v>
      </c>
      <c r="W264" t="s">
        <v>47</v>
      </c>
      <c r="X264">
        <v>12</v>
      </c>
      <c r="Y264" s="6">
        <v>25</v>
      </c>
      <c r="Z264" t="s">
        <v>46</v>
      </c>
      <c r="AA264" t="s">
        <v>170</v>
      </c>
      <c r="AB264">
        <v>1.1781E-2</v>
      </c>
      <c r="AC264">
        <v>4.95</v>
      </c>
      <c r="AD264">
        <v>5</v>
      </c>
      <c r="AE264">
        <v>3.0634131291747124</v>
      </c>
      <c r="AF264">
        <v>1.37</v>
      </c>
      <c r="AG264">
        <v>5.98</v>
      </c>
      <c r="AH264">
        <v>5</v>
      </c>
      <c r="AI264">
        <v>2.0571825392998067</v>
      </c>
      <c r="AJ264">
        <v>0.91999999999999993</v>
      </c>
      <c r="AK264" s="7" t="s">
        <v>189</v>
      </c>
      <c r="AL264" s="7" t="s">
        <v>355</v>
      </c>
      <c r="AM264" s="7" t="s">
        <v>356</v>
      </c>
      <c r="AN264" s="7" t="s">
        <v>45</v>
      </c>
      <c r="AO264" s="7" t="s">
        <v>45</v>
      </c>
      <c r="AP264" t="s">
        <v>45</v>
      </c>
      <c r="AQ264" s="7" t="s">
        <v>357</v>
      </c>
      <c r="AR264" s="7" t="s">
        <v>45</v>
      </c>
      <c r="AS264">
        <v>6</v>
      </c>
      <c r="AT264">
        <v>2300</v>
      </c>
      <c r="AU264">
        <v>4.57</v>
      </c>
      <c r="AV264" t="s">
        <v>45</v>
      </c>
      <c r="AW264" t="s">
        <v>45</v>
      </c>
      <c r="AX264" t="s">
        <v>53</v>
      </c>
      <c r="AY264" t="s">
        <v>53</v>
      </c>
      <c r="AZ264" t="s">
        <v>54</v>
      </c>
      <c r="BA264">
        <v>1</v>
      </c>
      <c r="BB264">
        <v>1</v>
      </c>
      <c r="BC264">
        <v>1</v>
      </c>
      <c r="BD264">
        <f t="shared" si="21"/>
        <v>3</v>
      </c>
      <c r="BE264" t="s">
        <v>55</v>
      </c>
      <c r="BF264" s="2" t="s">
        <v>45</v>
      </c>
      <c r="BG264" s="2" t="s">
        <v>45</v>
      </c>
    </row>
    <row r="265" spans="1:59" x14ac:dyDescent="0.3">
      <c r="A265" s="2" t="s">
        <v>351</v>
      </c>
      <c r="B265" s="2">
        <v>2009</v>
      </c>
      <c r="C265" s="2">
        <v>43</v>
      </c>
      <c r="D265" s="2" t="s">
        <v>362</v>
      </c>
      <c r="E265">
        <f t="shared" si="22"/>
        <v>1995</v>
      </c>
      <c r="F265" s="2">
        <v>2007</v>
      </c>
      <c r="G265" s="2">
        <v>12</v>
      </c>
      <c r="H265" s="2">
        <v>1</v>
      </c>
      <c r="I265" s="2" t="s">
        <v>194</v>
      </c>
      <c r="J265" s="2" t="s">
        <v>352</v>
      </c>
      <c r="K265" s="2" t="s">
        <v>353</v>
      </c>
      <c r="L265">
        <v>47.065190133368198</v>
      </c>
      <c r="M265">
        <v>8.7144819988629898</v>
      </c>
      <c r="N265" s="2">
        <v>5000</v>
      </c>
      <c r="O265" s="2" t="s">
        <v>58</v>
      </c>
      <c r="P265" t="s">
        <v>213</v>
      </c>
      <c r="Q265" t="s">
        <v>45</v>
      </c>
      <c r="R265" t="s">
        <v>45</v>
      </c>
      <c r="S265" t="s">
        <v>128</v>
      </c>
      <c r="T265" t="s">
        <v>47</v>
      </c>
      <c r="U265" t="s">
        <v>61</v>
      </c>
      <c r="V265" t="s">
        <v>359</v>
      </c>
      <c r="W265" t="s">
        <v>47</v>
      </c>
      <c r="X265">
        <v>12</v>
      </c>
      <c r="Y265" s="6">
        <v>0</v>
      </c>
      <c r="Z265" t="s">
        <v>46</v>
      </c>
      <c r="AA265" t="s">
        <v>170</v>
      </c>
      <c r="AB265">
        <v>1.1781E-2</v>
      </c>
      <c r="AC265">
        <v>3.98</v>
      </c>
      <c r="AD265">
        <v>5</v>
      </c>
      <c r="AE265">
        <v>1.8782971010998242</v>
      </c>
      <c r="AF265">
        <v>0.8400000000000003</v>
      </c>
      <c r="AG265">
        <v>3.98</v>
      </c>
      <c r="AH265">
        <v>5</v>
      </c>
      <c r="AI265">
        <v>1.8782971010998242</v>
      </c>
      <c r="AJ265">
        <v>0.8400000000000003</v>
      </c>
      <c r="AK265" s="7" t="s">
        <v>189</v>
      </c>
      <c r="AL265" s="7" t="s">
        <v>355</v>
      </c>
      <c r="AM265" s="7" t="s">
        <v>356</v>
      </c>
      <c r="AN265" s="7" t="s">
        <v>45</v>
      </c>
      <c r="AO265" s="7" t="s">
        <v>45</v>
      </c>
      <c r="AP265" t="s">
        <v>45</v>
      </c>
      <c r="AQ265" s="7" t="s">
        <v>357</v>
      </c>
      <c r="AR265" s="7" t="s">
        <v>45</v>
      </c>
      <c r="AS265">
        <v>6</v>
      </c>
      <c r="AT265">
        <v>2300</v>
      </c>
      <c r="AU265">
        <v>5.17</v>
      </c>
      <c r="AV265" t="s">
        <v>45</v>
      </c>
      <c r="AW265" t="s">
        <v>45</v>
      </c>
      <c r="AX265" t="s">
        <v>53</v>
      </c>
      <c r="AY265" t="s">
        <v>53</v>
      </c>
      <c r="AZ265" t="s">
        <v>54</v>
      </c>
      <c r="BA265">
        <v>1</v>
      </c>
      <c r="BB265">
        <v>1</v>
      </c>
      <c r="BC265">
        <v>1</v>
      </c>
      <c r="BD265">
        <f t="shared" si="21"/>
        <v>3</v>
      </c>
      <c r="BE265" t="s">
        <v>55</v>
      </c>
      <c r="BF265" s="2" t="s">
        <v>45</v>
      </c>
      <c r="BG265" s="2" t="s">
        <v>45</v>
      </c>
    </row>
    <row r="266" spans="1:59" x14ac:dyDescent="0.3">
      <c r="A266" s="2" t="s">
        <v>351</v>
      </c>
      <c r="B266" s="2">
        <v>2009</v>
      </c>
      <c r="C266" s="2">
        <v>43</v>
      </c>
      <c r="D266" s="2" t="s">
        <v>362</v>
      </c>
      <c r="E266">
        <f t="shared" si="22"/>
        <v>1995</v>
      </c>
      <c r="F266" s="2">
        <v>2007</v>
      </c>
      <c r="G266" s="2">
        <v>12</v>
      </c>
      <c r="H266" s="2">
        <v>1</v>
      </c>
      <c r="I266" s="2" t="s">
        <v>194</v>
      </c>
      <c r="J266" s="2" t="s">
        <v>352</v>
      </c>
      <c r="K266" s="2" t="s">
        <v>353</v>
      </c>
      <c r="L266">
        <v>47.065190133368198</v>
      </c>
      <c r="M266">
        <v>8.7144819988629898</v>
      </c>
      <c r="N266" s="2">
        <v>5000</v>
      </c>
      <c r="O266" s="2" t="s">
        <v>58</v>
      </c>
      <c r="P266" t="s">
        <v>213</v>
      </c>
      <c r="Q266" t="s">
        <v>45</v>
      </c>
      <c r="R266" t="s">
        <v>45</v>
      </c>
      <c r="S266" t="s">
        <v>128</v>
      </c>
      <c r="T266" t="s">
        <v>47</v>
      </c>
      <c r="U266" t="s">
        <v>61</v>
      </c>
      <c r="V266" t="s">
        <v>359</v>
      </c>
      <c r="W266" t="s">
        <v>47</v>
      </c>
      <c r="X266">
        <v>12</v>
      </c>
      <c r="Y266" s="6">
        <v>25</v>
      </c>
      <c r="Z266" t="s">
        <v>46</v>
      </c>
      <c r="AA266" t="s">
        <v>170</v>
      </c>
      <c r="AB266">
        <v>1.1781E-2</v>
      </c>
      <c r="AC266">
        <v>2.19</v>
      </c>
      <c r="AD266">
        <v>5</v>
      </c>
      <c r="AE266">
        <v>1.1180339887498949</v>
      </c>
      <c r="AF266">
        <v>0.5</v>
      </c>
      <c r="AG266">
        <v>3.98</v>
      </c>
      <c r="AH266">
        <v>5</v>
      </c>
      <c r="AI266">
        <v>1.8782971010998242</v>
      </c>
      <c r="AJ266">
        <v>0.8400000000000003</v>
      </c>
      <c r="AK266" s="7" t="s">
        <v>189</v>
      </c>
      <c r="AL266" s="7" t="s">
        <v>355</v>
      </c>
      <c r="AM266" s="7" t="s">
        <v>356</v>
      </c>
      <c r="AN266" s="7" t="s">
        <v>45</v>
      </c>
      <c r="AO266" s="7" t="s">
        <v>45</v>
      </c>
      <c r="AP266" t="s">
        <v>45</v>
      </c>
      <c r="AQ266" s="7" t="s">
        <v>357</v>
      </c>
      <c r="AR266" s="7" t="s">
        <v>45</v>
      </c>
      <c r="AS266">
        <v>6</v>
      </c>
      <c r="AT266">
        <v>2300</v>
      </c>
      <c r="AU266">
        <v>4.8899999999999997</v>
      </c>
      <c r="AV266" t="s">
        <v>45</v>
      </c>
      <c r="AW266" t="s">
        <v>45</v>
      </c>
      <c r="AX266" t="s">
        <v>53</v>
      </c>
      <c r="AY266" t="s">
        <v>53</v>
      </c>
      <c r="AZ266" t="s">
        <v>54</v>
      </c>
      <c r="BA266">
        <v>1</v>
      </c>
      <c r="BB266">
        <v>1</v>
      </c>
      <c r="BC266">
        <v>1</v>
      </c>
      <c r="BD266">
        <f t="shared" si="21"/>
        <v>3</v>
      </c>
      <c r="BE266" t="s">
        <v>55</v>
      </c>
      <c r="BF266" s="2" t="s">
        <v>45</v>
      </c>
      <c r="BG266" s="2" t="s">
        <v>45</v>
      </c>
    </row>
    <row r="267" spans="1:59" x14ac:dyDescent="0.3">
      <c r="A267" s="2" t="s">
        <v>363</v>
      </c>
      <c r="B267" s="2">
        <v>2021</v>
      </c>
      <c r="C267" s="2">
        <v>44</v>
      </c>
      <c r="D267" s="2" t="s">
        <v>364</v>
      </c>
      <c r="E267">
        <v>2013</v>
      </c>
      <c r="F267" s="2">
        <v>2015</v>
      </c>
      <c r="G267">
        <f>F267-E267+1</f>
        <v>3</v>
      </c>
      <c r="H267" s="2">
        <v>2</v>
      </c>
      <c r="I267" s="2" t="s">
        <v>164</v>
      </c>
      <c r="J267" s="2" t="s">
        <v>165</v>
      </c>
      <c r="K267" s="2" t="s">
        <v>366</v>
      </c>
      <c r="L267">
        <v>31.766767000407299</v>
      </c>
      <c r="M267">
        <v>114.016688159813</v>
      </c>
      <c r="N267">
        <v>2000</v>
      </c>
      <c r="O267" s="2" t="s">
        <v>58</v>
      </c>
      <c r="P267" t="s">
        <v>45</v>
      </c>
      <c r="Q267" t="s">
        <v>45</v>
      </c>
      <c r="R267" t="s">
        <v>45</v>
      </c>
      <c r="S267" s="2" t="s">
        <v>188</v>
      </c>
      <c r="T267" s="2" t="s">
        <v>61</v>
      </c>
      <c r="U267" t="s">
        <v>61</v>
      </c>
      <c r="V267" t="s">
        <v>45</v>
      </c>
      <c r="W267" t="s">
        <v>47</v>
      </c>
      <c r="X267">
        <v>19.600000000000001</v>
      </c>
      <c r="Y267">
        <v>0</v>
      </c>
      <c r="Z267" t="s">
        <v>46</v>
      </c>
      <c r="AA267" t="s">
        <v>170</v>
      </c>
      <c r="AB267" s="2">
        <v>400</v>
      </c>
      <c r="AC267">
        <v>10.54</v>
      </c>
      <c r="AD267">
        <v>4</v>
      </c>
      <c r="AE267">
        <f t="shared" ref="AE267:AE272" si="23">AF267*SQRT(AD267)</f>
        <v>0.92000000000000171</v>
      </c>
      <c r="AF267">
        <v>0.46000000000000085</v>
      </c>
      <c r="AG267">
        <v>10.54</v>
      </c>
      <c r="AH267">
        <v>4</v>
      </c>
      <c r="AI267">
        <f t="shared" ref="AI267:AI272" si="24">AJ267*SQRT(AH267)</f>
        <v>0.92000000000000171</v>
      </c>
      <c r="AJ267">
        <v>0.46000000000000085</v>
      </c>
      <c r="AK267" s="7" t="s">
        <v>189</v>
      </c>
      <c r="AL267" s="7" t="s">
        <v>368</v>
      </c>
      <c r="AM267" s="7" t="s">
        <v>356</v>
      </c>
      <c r="AN267" s="7" t="s">
        <v>45</v>
      </c>
      <c r="AO267" s="7" t="s">
        <v>45</v>
      </c>
      <c r="AP267" t="s">
        <v>45</v>
      </c>
      <c r="AQ267" t="s">
        <v>369</v>
      </c>
      <c r="AR267" s="7" t="s">
        <v>45</v>
      </c>
      <c r="AS267" s="7">
        <v>15.2</v>
      </c>
      <c r="AT267" s="7">
        <v>1119</v>
      </c>
      <c r="AU267">
        <v>4.4000000000000004</v>
      </c>
      <c r="AV267" t="s">
        <v>45</v>
      </c>
      <c r="AW267" t="s">
        <v>45</v>
      </c>
      <c r="AX267" t="s">
        <v>53</v>
      </c>
      <c r="AY267" t="s">
        <v>53</v>
      </c>
      <c r="AZ267" t="s">
        <v>54</v>
      </c>
      <c r="BA267">
        <v>1</v>
      </c>
      <c r="BB267">
        <v>1</v>
      </c>
      <c r="BC267">
        <v>1</v>
      </c>
      <c r="BD267">
        <f t="shared" si="21"/>
        <v>3</v>
      </c>
      <c r="BE267" t="s">
        <v>190</v>
      </c>
      <c r="BF267" s="2" t="s">
        <v>45</v>
      </c>
      <c r="BG267" s="2" t="s">
        <v>45</v>
      </c>
    </row>
    <row r="268" spans="1:59" x14ac:dyDescent="0.3">
      <c r="A268" s="2" t="s">
        <v>363</v>
      </c>
      <c r="B268" s="2">
        <v>2021</v>
      </c>
      <c r="C268" s="2">
        <v>44</v>
      </c>
      <c r="D268" s="2" t="s">
        <v>364</v>
      </c>
      <c r="E268">
        <v>2013</v>
      </c>
      <c r="F268" s="2">
        <v>2015</v>
      </c>
      <c r="G268">
        <f t="shared" ref="G268:G273" si="25">F268-E268+1</f>
        <v>3</v>
      </c>
      <c r="H268" s="2">
        <v>2</v>
      </c>
      <c r="I268" s="2" t="s">
        <v>164</v>
      </c>
      <c r="J268" s="2" t="s">
        <v>165</v>
      </c>
      <c r="K268" s="2" t="s">
        <v>366</v>
      </c>
      <c r="L268">
        <v>31.766767000407299</v>
      </c>
      <c r="M268">
        <v>114.016688159813</v>
      </c>
      <c r="N268">
        <v>2000</v>
      </c>
      <c r="O268" s="2" t="s">
        <v>58</v>
      </c>
      <c r="P268" t="s">
        <v>45</v>
      </c>
      <c r="Q268" t="s">
        <v>45</v>
      </c>
      <c r="R268" t="s">
        <v>45</v>
      </c>
      <c r="S268" s="2" t="s">
        <v>188</v>
      </c>
      <c r="T268" s="2" t="s">
        <v>61</v>
      </c>
      <c r="U268" t="s">
        <v>61</v>
      </c>
      <c r="V268" t="s">
        <v>45</v>
      </c>
      <c r="W268" t="s">
        <v>47</v>
      </c>
      <c r="X268">
        <v>19.600000000000001</v>
      </c>
      <c r="Y268">
        <v>25</v>
      </c>
      <c r="Z268" t="s">
        <v>46</v>
      </c>
      <c r="AA268" t="s">
        <v>170</v>
      </c>
      <c r="AB268" s="2">
        <v>400</v>
      </c>
      <c r="AC268">
        <v>10.49</v>
      </c>
      <c r="AD268">
        <v>8</v>
      </c>
      <c r="AE268">
        <f>AF268*SQRT(AD268)</f>
        <v>1.3293607486307113</v>
      </c>
      <c r="AF268">
        <v>0.47000000000000064</v>
      </c>
      <c r="AG268">
        <v>10.54</v>
      </c>
      <c r="AH268">
        <v>4</v>
      </c>
      <c r="AI268">
        <f t="shared" si="24"/>
        <v>0.92000000000000171</v>
      </c>
      <c r="AJ268">
        <v>0.46000000000000085</v>
      </c>
      <c r="AK268" s="7" t="s">
        <v>189</v>
      </c>
      <c r="AL268" s="7" t="s">
        <v>368</v>
      </c>
      <c r="AM268" s="7" t="s">
        <v>356</v>
      </c>
      <c r="AN268" s="7" t="s">
        <v>45</v>
      </c>
      <c r="AO268" s="7" t="s">
        <v>45</v>
      </c>
      <c r="AP268" t="s">
        <v>45</v>
      </c>
      <c r="AQ268" t="s">
        <v>369</v>
      </c>
      <c r="AR268" s="7" t="s">
        <v>45</v>
      </c>
      <c r="AS268" s="7">
        <v>15.2</v>
      </c>
      <c r="AT268" s="7">
        <v>1119</v>
      </c>
      <c r="AU268">
        <v>4.4000000000000004</v>
      </c>
      <c r="AV268" t="s">
        <v>45</v>
      </c>
      <c r="AW268" t="s">
        <v>45</v>
      </c>
      <c r="AX268" t="s">
        <v>53</v>
      </c>
      <c r="AY268" t="s">
        <v>53</v>
      </c>
      <c r="AZ268" t="s">
        <v>54</v>
      </c>
      <c r="BA268">
        <v>1</v>
      </c>
      <c r="BB268">
        <v>1</v>
      </c>
      <c r="BC268">
        <v>1</v>
      </c>
      <c r="BD268">
        <f t="shared" si="21"/>
        <v>3</v>
      </c>
      <c r="BE268" t="s">
        <v>190</v>
      </c>
      <c r="BF268" s="2" t="s">
        <v>45</v>
      </c>
      <c r="BG268" s="2" t="s">
        <v>45</v>
      </c>
    </row>
    <row r="269" spans="1:59" x14ac:dyDescent="0.3">
      <c r="A269" s="2" t="s">
        <v>363</v>
      </c>
      <c r="B269" s="2">
        <v>2021</v>
      </c>
      <c r="C269" s="2">
        <v>44</v>
      </c>
      <c r="D269" s="2" t="s">
        <v>364</v>
      </c>
      <c r="E269">
        <v>2013</v>
      </c>
      <c r="F269" s="2">
        <v>2015</v>
      </c>
      <c r="G269">
        <f t="shared" si="25"/>
        <v>3</v>
      </c>
      <c r="H269" s="2">
        <v>2</v>
      </c>
      <c r="I269" s="2" t="s">
        <v>164</v>
      </c>
      <c r="J269" s="2" t="s">
        <v>165</v>
      </c>
      <c r="K269" s="2" t="s">
        <v>366</v>
      </c>
      <c r="L269">
        <v>31.766767000407299</v>
      </c>
      <c r="M269">
        <v>114.016688159813</v>
      </c>
      <c r="N269">
        <v>2000</v>
      </c>
      <c r="O269" s="2" t="s">
        <v>58</v>
      </c>
      <c r="P269" t="s">
        <v>45</v>
      </c>
      <c r="Q269" t="s">
        <v>45</v>
      </c>
      <c r="R269" t="s">
        <v>45</v>
      </c>
      <c r="S269" s="2" t="s">
        <v>188</v>
      </c>
      <c r="T269" s="2" t="s">
        <v>61</v>
      </c>
      <c r="U269" t="s">
        <v>61</v>
      </c>
      <c r="V269" t="s">
        <v>45</v>
      </c>
      <c r="W269" t="s">
        <v>47</v>
      </c>
      <c r="X269">
        <v>19.600000000000001</v>
      </c>
      <c r="Y269">
        <v>50</v>
      </c>
      <c r="Z269" t="s">
        <v>46</v>
      </c>
      <c r="AA269" t="s">
        <v>170</v>
      </c>
      <c r="AB269" s="2">
        <v>400</v>
      </c>
      <c r="AC269">
        <v>10.66</v>
      </c>
      <c r="AD269">
        <v>8</v>
      </c>
      <c r="AE269">
        <f t="shared" si="23"/>
        <v>1.0465180361560882</v>
      </c>
      <c r="AF269">
        <v>0.36999999999999922</v>
      </c>
      <c r="AG269">
        <v>10.54</v>
      </c>
      <c r="AH269">
        <v>4</v>
      </c>
      <c r="AI269">
        <f t="shared" si="24"/>
        <v>0.92000000000000171</v>
      </c>
      <c r="AJ269">
        <v>0.46000000000000085</v>
      </c>
      <c r="AK269" s="7" t="s">
        <v>189</v>
      </c>
      <c r="AL269" s="7" t="s">
        <v>368</v>
      </c>
      <c r="AM269" s="7" t="s">
        <v>356</v>
      </c>
      <c r="AN269" s="7" t="s">
        <v>45</v>
      </c>
      <c r="AO269" s="7" t="s">
        <v>45</v>
      </c>
      <c r="AP269" t="s">
        <v>45</v>
      </c>
      <c r="AQ269" t="s">
        <v>369</v>
      </c>
      <c r="AR269" s="7" t="s">
        <v>45</v>
      </c>
      <c r="AS269" s="7">
        <v>15.2</v>
      </c>
      <c r="AT269" s="7">
        <v>1119</v>
      </c>
      <c r="AU269">
        <v>4.4000000000000004</v>
      </c>
      <c r="AV269" t="s">
        <v>45</v>
      </c>
      <c r="AW269" t="s">
        <v>45</v>
      </c>
      <c r="AX269" t="s">
        <v>53</v>
      </c>
      <c r="AY269" t="s">
        <v>53</v>
      </c>
      <c r="AZ269" t="s">
        <v>54</v>
      </c>
      <c r="BA269">
        <v>1</v>
      </c>
      <c r="BB269">
        <v>1</v>
      </c>
      <c r="BC269">
        <v>1</v>
      </c>
      <c r="BD269">
        <f t="shared" si="21"/>
        <v>3</v>
      </c>
      <c r="BE269" t="s">
        <v>190</v>
      </c>
      <c r="BF269" s="2" t="s">
        <v>45</v>
      </c>
      <c r="BG269" s="2" t="s">
        <v>45</v>
      </c>
    </row>
    <row r="270" spans="1:59" x14ac:dyDescent="0.3">
      <c r="A270" s="2" t="s">
        <v>363</v>
      </c>
      <c r="B270" s="2">
        <v>2021</v>
      </c>
      <c r="C270" s="2">
        <v>45</v>
      </c>
      <c r="D270" s="2" t="s">
        <v>365</v>
      </c>
      <c r="E270">
        <v>2013</v>
      </c>
      <c r="F270" s="2">
        <v>2015</v>
      </c>
      <c r="G270">
        <f t="shared" si="25"/>
        <v>3</v>
      </c>
      <c r="H270" s="2">
        <v>2</v>
      </c>
      <c r="I270" s="2" t="s">
        <v>164</v>
      </c>
      <c r="J270" s="2" t="s">
        <v>165</v>
      </c>
      <c r="K270" s="2" t="s">
        <v>367</v>
      </c>
      <c r="L270">
        <v>24.370476239836702</v>
      </c>
      <c r="M270">
        <v>113.082675808486</v>
      </c>
      <c r="N270">
        <v>2000</v>
      </c>
      <c r="O270" s="2" t="s">
        <v>58</v>
      </c>
      <c r="P270" t="s">
        <v>45</v>
      </c>
      <c r="Q270" t="s">
        <v>45</v>
      </c>
      <c r="R270" t="s">
        <v>45</v>
      </c>
      <c r="S270" s="2" t="s">
        <v>188</v>
      </c>
      <c r="T270" s="2" t="s">
        <v>61</v>
      </c>
      <c r="U270" t="s">
        <v>61</v>
      </c>
      <c r="V270" t="s">
        <v>45</v>
      </c>
      <c r="W270" t="s">
        <v>47</v>
      </c>
      <c r="X270">
        <v>34.1</v>
      </c>
      <c r="Y270">
        <v>0</v>
      </c>
      <c r="Z270" t="s">
        <v>46</v>
      </c>
      <c r="AA270" t="s">
        <v>170</v>
      </c>
      <c r="AB270" s="2">
        <v>400</v>
      </c>
      <c r="AC270">
        <v>10.78</v>
      </c>
      <c r="AD270">
        <v>4</v>
      </c>
      <c r="AE270">
        <f>AF270*SQRT(AD270)</f>
        <v>0.74000000000000199</v>
      </c>
      <c r="AF270">
        <v>0.37000000000000099</v>
      </c>
      <c r="AG270">
        <v>10.78</v>
      </c>
      <c r="AH270">
        <v>4</v>
      </c>
      <c r="AI270">
        <f t="shared" si="24"/>
        <v>0.74000000000000199</v>
      </c>
      <c r="AJ270">
        <v>0.37000000000000099</v>
      </c>
      <c r="AK270" s="7" t="s">
        <v>189</v>
      </c>
      <c r="AL270" s="7" t="s">
        <v>368</v>
      </c>
      <c r="AM270" s="7" t="s">
        <v>356</v>
      </c>
      <c r="AN270" s="7" t="s">
        <v>45</v>
      </c>
      <c r="AO270" s="7" t="s">
        <v>45</v>
      </c>
      <c r="AP270" t="s">
        <v>45</v>
      </c>
      <c r="AQ270" t="s">
        <v>370</v>
      </c>
      <c r="AR270" s="7" t="s">
        <v>45</v>
      </c>
      <c r="AS270" s="7" t="s">
        <v>45</v>
      </c>
      <c r="AT270" s="7" t="s">
        <v>45</v>
      </c>
      <c r="AU270">
        <v>3.55</v>
      </c>
      <c r="AV270" t="s">
        <v>45</v>
      </c>
      <c r="AW270" t="s">
        <v>45</v>
      </c>
      <c r="AX270" t="s">
        <v>53</v>
      </c>
      <c r="AY270" t="s">
        <v>53</v>
      </c>
      <c r="AZ270" t="s">
        <v>54</v>
      </c>
      <c r="BA270">
        <v>1</v>
      </c>
      <c r="BB270">
        <v>1</v>
      </c>
      <c r="BC270">
        <v>1</v>
      </c>
      <c r="BD270">
        <f t="shared" si="21"/>
        <v>3</v>
      </c>
      <c r="BE270" t="s">
        <v>190</v>
      </c>
      <c r="BF270" s="2" t="s">
        <v>45</v>
      </c>
      <c r="BG270" s="2" t="s">
        <v>45</v>
      </c>
    </row>
    <row r="271" spans="1:59" x14ac:dyDescent="0.3">
      <c r="A271" s="2" t="s">
        <v>363</v>
      </c>
      <c r="B271" s="2">
        <v>2021</v>
      </c>
      <c r="C271" s="2">
        <v>45</v>
      </c>
      <c r="D271" s="2" t="s">
        <v>365</v>
      </c>
      <c r="E271">
        <v>2013</v>
      </c>
      <c r="F271" s="2">
        <v>2015</v>
      </c>
      <c r="G271">
        <f t="shared" si="25"/>
        <v>3</v>
      </c>
      <c r="H271" s="2">
        <v>2</v>
      </c>
      <c r="I271" s="2" t="s">
        <v>164</v>
      </c>
      <c r="J271" s="2" t="s">
        <v>165</v>
      </c>
      <c r="K271" s="2" t="s">
        <v>367</v>
      </c>
      <c r="L271">
        <v>24.370476239836702</v>
      </c>
      <c r="M271">
        <v>113.082675808486</v>
      </c>
      <c r="N271">
        <v>2000</v>
      </c>
      <c r="O271" s="2" t="s">
        <v>58</v>
      </c>
      <c r="P271" t="s">
        <v>45</v>
      </c>
      <c r="Q271" t="s">
        <v>45</v>
      </c>
      <c r="R271" t="s">
        <v>45</v>
      </c>
      <c r="S271" s="2" t="s">
        <v>188</v>
      </c>
      <c r="T271" s="2" t="s">
        <v>61</v>
      </c>
      <c r="U271" t="s">
        <v>61</v>
      </c>
      <c r="V271" t="s">
        <v>45</v>
      </c>
      <c r="W271" t="s">
        <v>47</v>
      </c>
      <c r="X271">
        <v>34.1</v>
      </c>
      <c r="Y271">
        <v>25</v>
      </c>
      <c r="Z271" t="s">
        <v>46</v>
      </c>
      <c r="AA271" t="s">
        <v>170</v>
      </c>
      <c r="AB271" s="2">
        <v>400</v>
      </c>
      <c r="AC271">
        <v>12.84</v>
      </c>
      <c r="AD271">
        <v>8</v>
      </c>
      <c r="AE271">
        <f t="shared" si="23"/>
        <v>1.1879393923933996</v>
      </c>
      <c r="AF271">
        <v>0.41999999999999993</v>
      </c>
      <c r="AG271">
        <v>10.78</v>
      </c>
      <c r="AH271">
        <v>4</v>
      </c>
      <c r="AI271">
        <f t="shared" si="24"/>
        <v>0.74000000000000199</v>
      </c>
      <c r="AJ271">
        <v>0.37000000000000099</v>
      </c>
      <c r="AK271" s="7" t="s">
        <v>189</v>
      </c>
      <c r="AL271" s="7" t="s">
        <v>368</v>
      </c>
      <c r="AM271" s="7" t="s">
        <v>356</v>
      </c>
      <c r="AN271" s="7" t="s">
        <v>45</v>
      </c>
      <c r="AO271" s="7" t="s">
        <v>45</v>
      </c>
      <c r="AP271" t="s">
        <v>45</v>
      </c>
      <c r="AQ271" t="s">
        <v>370</v>
      </c>
      <c r="AR271" s="7" t="s">
        <v>45</v>
      </c>
      <c r="AS271" s="7" t="s">
        <v>45</v>
      </c>
      <c r="AT271" s="7" t="s">
        <v>45</v>
      </c>
      <c r="AU271">
        <v>3.55</v>
      </c>
      <c r="AV271" t="s">
        <v>45</v>
      </c>
      <c r="AW271" t="s">
        <v>45</v>
      </c>
      <c r="AX271" t="s">
        <v>53</v>
      </c>
      <c r="AY271" t="s">
        <v>53</v>
      </c>
      <c r="AZ271" t="s">
        <v>54</v>
      </c>
      <c r="BA271">
        <v>1</v>
      </c>
      <c r="BB271">
        <v>1</v>
      </c>
      <c r="BC271">
        <v>1</v>
      </c>
      <c r="BD271">
        <f t="shared" si="21"/>
        <v>3</v>
      </c>
      <c r="BE271" t="s">
        <v>190</v>
      </c>
      <c r="BF271" s="2" t="s">
        <v>45</v>
      </c>
      <c r="BG271" s="2" t="s">
        <v>45</v>
      </c>
    </row>
    <row r="272" spans="1:59" x14ac:dyDescent="0.3">
      <c r="A272" s="2" t="s">
        <v>363</v>
      </c>
      <c r="B272" s="2">
        <v>2021</v>
      </c>
      <c r="C272" s="2">
        <v>45</v>
      </c>
      <c r="D272" s="2" t="s">
        <v>365</v>
      </c>
      <c r="E272">
        <v>2013</v>
      </c>
      <c r="F272" s="2">
        <v>2015</v>
      </c>
      <c r="G272">
        <f t="shared" si="25"/>
        <v>3</v>
      </c>
      <c r="H272" s="2">
        <v>2</v>
      </c>
      <c r="I272" s="2" t="s">
        <v>164</v>
      </c>
      <c r="J272" s="2" t="s">
        <v>165</v>
      </c>
      <c r="K272" s="2" t="s">
        <v>367</v>
      </c>
      <c r="L272">
        <v>24.370476239836702</v>
      </c>
      <c r="M272">
        <v>113.082675808486</v>
      </c>
      <c r="N272">
        <v>2000</v>
      </c>
      <c r="O272" s="2" t="s">
        <v>58</v>
      </c>
      <c r="P272" t="s">
        <v>45</v>
      </c>
      <c r="Q272" t="s">
        <v>45</v>
      </c>
      <c r="R272" t="s">
        <v>45</v>
      </c>
      <c r="S272" s="2" t="s">
        <v>188</v>
      </c>
      <c r="T272" s="2" t="s">
        <v>61</v>
      </c>
      <c r="U272" t="s">
        <v>61</v>
      </c>
      <c r="V272" t="s">
        <v>45</v>
      </c>
      <c r="W272" t="s">
        <v>47</v>
      </c>
      <c r="X272">
        <v>34.1</v>
      </c>
      <c r="Y272">
        <v>50</v>
      </c>
      <c r="Z272" t="s">
        <v>46</v>
      </c>
      <c r="AA272" t="s">
        <v>170</v>
      </c>
      <c r="AB272" s="2">
        <v>400</v>
      </c>
      <c r="AC272">
        <v>11.3</v>
      </c>
      <c r="AD272">
        <v>8</v>
      </c>
      <c r="AE272">
        <f t="shared" si="23"/>
        <v>1.1879393923933996</v>
      </c>
      <c r="AF272">
        <v>0.41999999999999993</v>
      </c>
      <c r="AG272">
        <v>10.78</v>
      </c>
      <c r="AH272">
        <v>4</v>
      </c>
      <c r="AI272">
        <f t="shared" si="24"/>
        <v>0.74000000000000199</v>
      </c>
      <c r="AJ272">
        <v>0.37000000000000099</v>
      </c>
      <c r="AK272" s="7" t="s">
        <v>189</v>
      </c>
      <c r="AL272" s="7" t="s">
        <v>368</v>
      </c>
      <c r="AM272" s="7" t="s">
        <v>356</v>
      </c>
      <c r="AN272" s="7" t="s">
        <v>45</v>
      </c>
      <c r="AO272" s="7" t="s">
        <v>45</v>
      </c>
      <c r="AP272" t="s">
        <v>45</v>
      </c>
      <c r="AQ272" t="s">
        <v>370</v>
      </c>
      <c r="AR272" s="7" t="s">
        <v>45</v>
      </c>
      <c r="AS272" s="7" t="s">
        <v>45</v>
      </c>
      <c r="AT272" s="7" t="s">
        <v>45</v>
      </c>
      <c r="AU272">
        <v>3.55</v>
      </c>
      <c r="AV272" t="s">
        <v>45</v>
      </c>
      <c r="AW272" t="s">
        <v>45</v>
      </c>
      <c r="AX272" t="s">
        <v>53</v>
      </c>
      <c r="AY272" t="s">
        <v>53</v>
      </c>
      <c r="AZ272" t="s">
        <v>54</v>
      </c>
      <c r="BA272">
        <v>1</v>
      </c>
      <c r="BB272">
        <v>1</v>
      </c>
      <c r="BC272">
        <v>1</v>
      </c>
      <c r="BD272">
        <f t="shared" si="21"/>
        <v>3</v>
      </c>
      <c r="BE272" t="s">
        <v>190</v>
      </c>
      <c r="BF272" s="2" t="s">
        <v>45</v>
      </c>
      <c r="BG272" s="2" t="s">
        <v>45</v>
      </c>
    </row>
    <row r="273" spans="1:59" x14ac:dyDescent="0.3">
      <c r="A273" s="2" t="s">
        <v>371</v>
      </c>
      <c r="B273" s="2">
        <v>2020</v>
      </c>
      <c r="C273" s="2">
        <v>46</v>
      </c>
      <c r="D273" s="2" t="s">
        <v>373</v>
      </c>
      <c r="E273">
        <v>2013</v>
      </c>
      <c r="F273" s="2">
        <v>2016</v>
      </c>
      <c r="G273">
        <f t="shared" si="25"/>
        <v>4</v>
      </c>
      <c r="H273" s="2">
        <v>9</v>
      </c>
      <c r="I273" s="2" t="s">
        <v>164</v>
      </c>
      <c r="J273" s="2" t="s">
        <v>165</v>
      </c>
      <c r="K273" s="2" t="s">
        <v>366</v>
      </c>
      <c r="L273">
        <v>31.766767000407299</v>
      </c>
      <c r="M273">
        <v>114.016688159813</v>
      </c>
      <c r="N273">
        <v>2000</v>
      </c>
      <c r="O273" s="2" t="s">
        <v>167</v>
      </c>
      <c r="P273" t="s">
        <v>45</v>
      </c>
      <c r="Q273" t="s">
        <v>45</v>
      </c>
      <c r="R273" t="s">
        <v>45</v>
      </c>
      <c r="S273" s="2" t="s">
        <v>188</v>
      </c>
      <c r="T273" s="2" t="s">
        <v>61</v>
      </c>
      <c r="U273" t="s">
        <v>61</v>
      </c>
      <c r="V273" s="10" t="s">
        <v>325</v>
      </c>
      <c r="W273" t="s">
        <v>47</v>
      </c>
      <c r="X273">
        <v>19.600000000000001</v>
      </c>
      <c r="Y273">
        <v>0</v>
      </c>
      <c r="Z273" t="s">
        <v>46</v>
      </c>
      <c r="AA273" t="s">
        <v>170</v>
      </c>
      <c r="AB273" s="2">
        <v>400</v>
      </c>
      <c r="AC273">
        <v>2.87</v>
      </c>
      <c r="AD273">
        <v>36</v>
      </c>
      <c r="AE273">
        <v>0.77999999999999936</v>
      </c>
      <c r="AF273">
        <v>0.12999999999999989</v>
      </c>
      <c r="AG273">
        <v>2.87</v>
      </c>
      <c r="AH273">
        <v>36</v>
      </c>
      <c r="AI273">
        <v>0.77999999999999936</v>
      </c>
      <c r="AJ273">
        <v>0.12999999999999989</v>
      </c>
      <c r="AK273" s="7" t="s">
        <v>189</v>
      </c>
      <c r="AL273" s="7" t="s">
        <v>355</v>
      </c>
      <c r="AM273" s="7" t="s">
        <v>327</v>
      </c>
      <c r="AN273" s="7" t="s">
        <v>45</v>
      </c>
      <c r="AO273" s="7" t="s">
        <v>45</v>
      </c>
      <c r="AP273" t="s">
        <v>45</v>
      </c>
      <c r="AQ273" t="s">
        <v>369</v>
      </c>
      <c r="AR273" s="7" t="s">
        <v>45</v>
      </c>
      <c r="AS273" s="7">
        <v>15.2</v>
      </c>
      <c r="AT273" s="7">
        <v>1119</v>
      </c>
      <c r="AU273">
        <v>4.2</v>
      </c>
      <c r="AV273" t="s">
        <v>45</v>
      </c>
      <c r="AW273" t="s">
        <v>45</v>
      </c>
      <c r="AX273" t="s">
        <v>53</v>
      </c>
      <c r="AY273" t="s">
        <v>53</v>
      </c>
      <c r="AZ273" t="s">
        <v>54</v>
      </c>
      <c r="BA273">
        <v>1</v>
      </c>
      <c r="BB273">
        <v>1</v>
      </c>
      <c r="BC273">
        <v>1</v>
      </c>
      <c r="BD273">
        <f t="shared" si="21"/>
        <v>3</v>
      </c>
      <c r="BE273" s="2" t="s">
        <v>349</v>
      </c>
      <c r="BF273" t="s">
        <v>375</v>
      </c>
      <c r="BG273" s="2" t="s">
        <v>45</v>
      </c>
    </row>
    <row r="274" spans="1:59" x14ac:dyDescent="0.3">
      <c r="A274" s="2" t="s">
        <v>371</v>
      </c>
      <c r="B274" s="2">
        <v>2020</v>
      </c>
      <c r="C274" s="2">
        <v>46</v>
      </c>
      <c r="D274" s="2" t="s">
        <v>373</v>
      </c>
      <c r="E274">
        <v>2013</v>
      </c>
      <c r="F274" s="2">
        <v>2016</v>
      </c>
      <c r="G274">
        <f t="shared" ref="G274:G291" si="26">F274-E274+1</f>
        <v>4</v>
      </c>
      <c r="H274" s="2">
        <v>9</v>
      </c>
      <c r="I274" s="2" t="s">
        <v>164</v>
      </c>
      <c r="J274" s="2" t="s">
        <v>165</v>
      </c>
      <c r="K274" s="2" t="s">
        <v>366</v>
      </c>
      <c r="L274">
        <v>31.766767000407299</v>
      </c>
      <c r="M274">
        <v>114.016688159813</v>
      </c>
      <c r="N274">
        <v>2000</v>
      </c>
      <c r="O274" s="2" t="s">
        <v>167</v>
      </c>
      <c r="P274" t="s">
        <v>45</v>
      </c>
      <c r="Q274" t="s">
        <v>45</v>
      </c>
      <c r="R274" t="s">
        <v>45</v>
      </c>
      <c r="S274" s="2" t="s">
        <v>188</v>
      </c>
      <c r="T274" s="2" t="s">
        <v>61</v>
      </c>
      <c r="U274" t="s">
        <v>61</v>
      </c>
      <c r="V274" s="10" t="s">
        <v>325</v>
      </c>
      <c r="W274" t="s">
        <v>47</v>
      </c>
      <c r="X274">
        <v>19.600000000000001</v>
      </c>
      <c r="Y274">
        <v>25</v>
      </c>
      <c r="Z274" t="s">
        <v>46</v>
      </c>
      <c r="AA274" t="s">
        <v>170</v>
      </c>
      <c r="AB274" s="2">
        <v>400</v>
      </c>
      <c r="AC274">
        <v>2.79</v>
      </c>
      <c r="AD274">
        <v>36</v>
      </c>
      <c r="AE274">
        <v>0.65999999999999925</v>
      </c>
      <c r="AF274">
        <v>0.10999999999999988</v>
      </c>
      <c r="AG274">
        <v>2.87</v>
      </c>
      <c r="AH274">
        <v>36</v>
      </c>
      <c r="AI274">
        <v>0.77999999999999936</v>
      </c>
      <c r="AJ274">
        <v>0.12999999999999989</v>
      </c>
      <c r="AK274" s="7" t="s">
        <v>189</v>
      </c>
      <c r="AL274" s="7" t="s">
        <v>355</v>
      </c>
      <c r="AM274" s="7" t="s">
        <v>327</v>
      </c>
      <c r="AN274" s="7" t="s">
        <v>45</v>
      </c>
      <c r="AO274" s="7" t="s">
        <v>45</v>
      </c>
      <c r="AP274" t="s">
        <v>45</v>
      </c>
      <c r="AQ274" t="s">
        <v>369</v>
      </c>
      <c r="AR274" s="7" t="s">
        <v>45</v>
      </c>
      <c r="AS274" s="7">
        <v>15.2</v>
      </c>
      <c r="AT274" s="7">
        <v>1119</v>
      </c>
      <c r="AU274">
        <v>4.2</v>
      </c>
      <c r="AV274" t="s">
        <v>45</v>
      </c>
      <c r="AW274" t="s">
        <v>45</v>
      </c>
      <c r="AX274" t="s">
        <v>53</v>
      </c>
      <c r="AY274" t="s">
        <v>53</v>
      </c>
      <c r="AZ274" t="s">
        <v>54</v>
      </c>
      <c r="BA274">
        <v>1</v>
      </c>
      <c r="BB274">
        <v>1</v>
      </c>
      <c r="BC274">
        <v>1</v>
      </c>
      <c r="BD274">
        <f t="shared" si="21"/>
        <v>3</v>
      </c>
      <c r="BE274" s="2" t="s">
        <v>349</v>
      </c>
      <c r="BF274" t="s">
        <v>376</v>
      </c>
      <c r="BG274" s="2" t="s">
        <v>45</v>
      </c>
    </row>
    <row r="275" spans="1:59" x14ac:dyDescent="0.3">
      <c r="A275" s="2" t="s">
        <v>371</v>
      </c>
      <c r="B275" s="2">
        <v>2020</v>
      </c>
      <c r="C275" s="2">
        <v>46</v>
      </c>
      <c r="D275" s="2" t="s">
        <v>373</v>
      </c>
      <c r="E275">
        <v>2013</v>
      </c>
      <c r="F275" s="2">
        <v>2016</v>
      </c>
      <c r="G275">
        <f t="shared" si="26"/>
        <v>4</v>
      </c>
      <c r="H275" s="2">
        <v>9</v>
      </c>
      <c r="I275" s="2" t="s">
        <v>164</v>
      </c>
      <c r="J275" s="2" t="s">
        <v>165</v>
      </c>
      <c r="K275" s="2" t="s">
        <v>366</v>
      </c>
      <c r="L275">
        <v>31.766767000407299</v>
      </c>
      <c r="M275">
        <v>114.016688159813</v>
      </c>
      <c r="N275">
        <v>2000</v>
      </c>
      <c r="O275" s="2" t="s">
        <v>167</v>
      </c>
      <c r="P275" t="s">
        <v>45</v>
      </c>
      <c r="Q275" t="s">
        <v>45</v>
      </c>
      <c r="R275" t="s">
        <v>45</v>
      </c>
      <c r="S275" s="2" t="s">
        <v>188</v>
      </c>
      <c r="T275" s="2" t="s">
        <v>61</v>
      </c>
      <c r="U275" t="s">
        <v>61</v>
      </c>
      <c r="V275" s="10" t="s">
        <v>325</v>
      </c>
      <c r="W275" t="s">
        <v>47</v>
      </c>
      <c r="X275">
        <v>19.600000000000001</v>
      </c>
      <c r="Y275">
        <v>50</v>
      </c>
      <c r="Z275" t="s">
        <v>46</v>
      </c>
      <c r="AA275" t="s">
        <v>170</v>
      </c>
      <c r="AB275" s="2">
        <v>400</v>
      </c>
      <c r="AC275">
        <v>2.7</v>
      </c>
      <c r="AD275">
        <v>36</v>
      </c>
      <c r="AE275">
        <v>0.83999999999999808</v>
      </c>
      <c r="AF275">
        <v>0.13999999999999968</v>
      </c>
      <c r="AG275">
        <v>2.87</v>
      </c>
      <c r="AH275">
        <v>36</v>
      </c>
      <c r="AI275">
        <v>0.77999999999999936</v>
      </c>
      <c r="AJ275">
        <v>0.12999999999999989</v>
      </c>
      <c r="AK275" s="7" t="s">
        <v>189</v>
      </c>
      <c r="AL275" s="7" t="s">
        <v>355</v>
      </c>
      <c r="AM275" s="7" t="s">
        <v>327</v>
      </c>
      <c r="AN275" s="7" t="s">
        <v>45</v>
      </c>
      <c r="AO275" s="7" t="s">
        <v>45</v>
      </c>
      <c r="AP275" t="s">
        <v>45</v>
      </c>
      <c r="AQ275" t="s">
        <v>369</v>
      </c>
      <c r="AR275" s="7" t="s">
        <v>45</v>
      </c>
      <c r="AS275" s="7">
        <v>15.2</v>
      </c>
      <c r="AT275" s="7">
        <v>1119</v>
      </c>
      <c r="AU275">
        <v>4.2</v>
      </c>
      <c r="AV275" t="s">
        <v>45</v>
      </c>
      <c r="AW275" t="s">
        <v>45</v>
      </c>
      <c r="AX275" t="s">
        <v>53</v>
      </c>
      <c r="AY275" t="s">
        <v>53</v>
      </c>
      <c r="AZ275" t="s">
        <v>54</v>
      </c>
      <c r="BA275">
        <v>1</v>
      </c>
      <c r="BB275">
        <v>1</v>
      </c>
      <c r="BC275">
        <v>1</v>
      </c>
      <c r="BD275">
        <f t="shared" si="21"/>
        <v>3</v>
      </c>
      <c r="BE275" s="2" t="s">
        <v>349</v>
      </c>
      <c r="BF275" t="s">
        <v>377</v>
      </c>
      <c r="BG275" s="2" t="s">
        <v>45</v>
      </c>
    </row>
    <row r="276" spans="1:59" x14ac:dyDescent="0.3">
      <c r="A276" s="2" t="s">
        <v>371</v>
      </c>
      <c r="B276" s="2">
        <v>2020</v>
      </c>
      <c r="C276" s="2">
        <v>46</v>
      </c>
      <c r="D276" s="2" t="s">
        <v>373</v>
      </c>
      <c r="E276">
        <v>2013</v>
      </c>
      <c r="F276" s="2">
        <v>2016</v>
      </c>
      <c r="G276">
        <f t="shared" si="26"/>
        <v>4</v>
      </c>
      <c r="H276" s="2">
        <v>9</v>
      </c>
      <c r="I276" s="2" t="s">
        <v>164</v>
      </c>
      <c r="J276" s="2" t="s">
        <v>165</v>
      </c>
      <c r="K276" s="2" t="s">
        <v>366</v>
      </c>
      <c r="L276">
        <v>31.766767000407299</v>
      </c>
      <c r="M276">
        <v>114.016688159813</v>
      </c>
      <c r="N276">
        <v>2000</v>
      </c>
      <c r="O276" s="2" t="s">
        <v>167</v>
      </c>
      <c r="P276" t="s">
        <v>45</v>
      </c>
      <c r="Q276" t="s">
        <v>45</v>
      </c>
      <c r="R276" t="s">
        <v>45</v>
      </c>
      <c r="S276" s="2" t="s">
        <v>188</v>
      </c>
      <c r="T276" s="2" t="s">
        <v>61</v>
      </c>
      <c r="U276" t="s">
        <v>61</v>
      </c>
      <c r="V276" s="10" t="s">
        <v>325</v>
      </c>
      <c r="W276" t="s">
        <v>47</v>
      </c>
      <c r="X276">
        <v>19.600000000000001</v>
      </c>
      <c r="Y276">
        <v>25</v>
      </c>
      <c r="Z276" t="s">
        <v>46</v>
      </c>
      <c r="AA276" t="s">
        <v>170</v>
      </c>
      <c r="AB276" s="2">
        <v>400</v>
      </c>
      <c r="AC276">
        <v>2.64</v>
      </c>
      <c r="AD276">
        <v>36</v>
      </c>
      <c r="AE276">
        <v>0.77999999999999936</v>
      </c>
      <c r="AF276">
        <v>0.12999999999999989</v>
      </c>
      <c r="AG276">
        <v>2.87</v>
      </c>
      <c r="AH276">
        <v>36</v>
      </c>
      <c r="AI276">
        <v>0.77999999999999936</v>
      </c>
      <c r="AJ276">
        <v>0.12999999999999989</v>
      </c>
      <c r="AK276" s="7" t="s">
        <v>189</v>
      </c>
      <c r="AL276" s="7" t="s">
        <v>355</v>
      </c>
      <c r="AM276" s="7" t="s">
        <v>327</v>
      </c>
      <c r="AN276" s="7" t="s">
        <v>45</v>
      </c>
      <c r="AO276" s="7" t="s">
        <v>45</v>
      </c>
      <c r="AP276" t="s">
        <v>45</v>
      </c>
      <c r="AQ276" t="s">
        <v>369</v>
      </c>
      <c r="AR276" s="7" t="s">
        <v>45</v>
      </c>
      <c r="AS276" s="7">
        <v>15.2</v>
      </c>
      <c r="AT276" s="7">
        <v>1119</v>
      </c>
      <c r="AU276">
        <v>4.2</v>
      </c>
      <c r="AV276" t="s">
        <v>45</v>
      </c>
      <c r="AW276" t="s">
        <v>45</v>
      </c>
      <c r="AX276" t="s">
        <v>53</v>
      </c>
      <c r="AY276" t="s">
        <v>53</v>
      </c>
      <c r="AZ276" t="s">
        <v>54</v>
      </c>
      <c r="BA276">
        <v>1</v>
      </c>
      <c r="BB276">
        <v>1</v>
      </c>
      <c r="BC276">
        <v>1</v>
      </c>
      <c r="BD276">
        <f t="shared" si="21"/>
        <v>3</v>
      </c>
      <c r="BE276" s="2" t="s">
        <v>349</v>
      </c>
      <c r="BF276" t="s">
        <v>378</v>
      </c>
      <c r="BG276" s="2" t="s">
        <v>45</v>
      </c>
    </row>
    <row r="277" spans="1:59" x14ac:dyDescent="0.3">
      <c r="A277" s="2" t="s">
        <v>371</v>
      </c>
      <c r="B277" s="2">
        <v>2020</v>
      </c>
      <c r="C277" s="2">
        <v>46</v>
      </c>
      <c r="D277" s="2" t="s">
        <v>373</v>
      </c>
      <c r="E277">
        <v>2013</v>
      </c>
      <c r="F277" s="2">
        <v>2016</v>
      </c>
      <c r="G277">
        <f t="shared" si="26"/>
        <v>4</v>
      </c>
      <c r="H277" s="2">
        <v>9</v>
      </c>
      <c r="I277" s="2" t="s">
        <v>164</v>
      </c>
      <c r="J277" s="2" t="s">
        <v>165</v>
      </c>
      <c r="K277" s="2" t="s">
        <v>366</v>
      </c>
      <c r="L277">
        <v>31.766767000407299</v>
      </c>
      <c r="M277">
        <v>114.016688159813</v>
      </c>
      <c r="N277">
        <v>2000</v>
      </c>
      <c r="O277" s="2" t="s">
        <v>167</v>
      </c>
      <c r="P277" t="s">
        <v>45</v>
      </c>
      <c r="Q277" t="s">
        <v>45</v>
      </c>
      <c r="R277" t="s">
        <v>45</v>
      </c>
      <c r="S277" s="2" t="s">
        <v>188</v>
      </c>
      <c r="T277" s="2" t="s">
        <v>61</v>
      </c>
      <c r="U277" t="s">
        <v>61</v>
      </c>
      <c r="V277" s="10" t="s">
        <v>325</v>
      </c>
      <c r="W277" t="s">
        <v>47</v>
      </c>
      <c r="X277">
        <v>19.600000000000001</v>
      </c>
      <c r="Y277">
        <v>50</v>
      </c>
      <c r="Z277" t="s">
        <v>46</v>
      </c>
      <c r="AA277" t="s">
        <v>170</v>
      </c>
      <c r="AB277" s="2">
        <v>400</v>
      </c>
      <c r="AC277">
        <v>2.5299999999999998</v>
      </c>
      <c r="AD277">
        <v>36</v>
      </c>
      <c r="AE277">
        <v>0.78000000000000203</v>
      </c>
      <c r="AF277">
        <v>0.13000000000000034</v>
      </c>
      <c r="AG277">
        <v>2.87</v>
      </c>
      <c r="AH277">
        <v>36</v>
      </c>
      <c r="AI277">
        <v>0.77999999999999936</v>
      </c>
      <c r="AJ277">
        <v>0.12999999999999989</v>
      </c>
      <c r="AK277" s="7" t="s">
        <v>189</v>
      </c>
      <c r="AL277" s="7" t="s">
        <v>355</v>
      </c>
      <c r="AM277" s="7" t="s">
        <v>327</v>
      </c>
      <c r="AN277" s="7" t="s">
        <v>45</v>
      </c>
      <c r="AO277" s="7" t="s">
        <v>45</v>
      </c>
      <c r="AP277" t="s">
        <v>45</v>
      </c>
      <c r="AQ277" t="s">
        <v>369</v>
      </c>
      <c r="AR277" s="7" t="s">
        <v>45</v>
      </c>
      <c r="AS277" s="7">
        <v>15.2</v>
      </c>
      <c r="AT277" s="7">
        <v>1119</v>
      </c>
      <c r="AU277">
        <v>4.2</v>
      </c>
      <c r="AV277" t="s">
        <v>45</v>
      </c>
      <c r="AW277" t="s">
        <v>45</v>
      </c>
      <c r="AX277" t="s">
        <v>53</v>
      </c>
      <c r="AY277" t="s">
        <v>53</v>
      </c>
      <c r="AZ277" t="s">
        <v>54</v>
      </c>
      <c r="BA277">
        <v>1</v>
      </c>
      <c r="BB277">
        <v>1</v>
      </c>
      <c r="BC277">
        <v>1</v>
      </c>
      <c r="BD277">
        <f t="shared" si="21"/>
        <v>3</v>
      </c>
      <c r="BE277" s="2" t="s">
        <v>349</v>
      </c>
      <c r="BF277" t="s">
        <v>379</v>
      </c>
      <c r="BG277" s="2" t="s">
        <v>45</v>
      </c>
    </row>
    <row r="278" spans="1:59" x14ac:dyDescent="0.3">
      <c r="A278" s="2" t="s">
        <v>371</v>
      </c>
      <c r="B278" s="2">
        <v>2020</v>
      </c>
      <c r="C278" s="2">
        <v>46</v>
      </c>
      <c r="D278" s="2" t="s">
        <v>374</v>
      </c>
      <c r="E278">
        <v>2013</v>
      </c>
      <c r="F278" s="2">
        <v>2016</v>
      </c>
      <c r="G278">
        <f t="shared" si="26"/>
        <v>4</v>
      </c>
      <c r="H278" s="2">
        <v>9</v>
      </c>
      <c r="I278" s="2" t="s">
        <v>164</v>
      </c>
      <c r="J278" s="2" t="s">
        <v>165</v>
      </c>
      <c r="K278" s="2" t="s">
        <v>366</v>
      </c>
      <c r="L278">
        <v>31.766767000407299</v>
      </c>
      <c r="M278">
        <v>114.016688159813</v>
      </c>
      <c r="N278">
        <v>2000</v>
      </c>
      <c r="O278" s="2" t="s">
        <v>167</v>
      </c>
      <c r="P278" t="s">
        <v>45</v>
      </c>
      <c r="Q278" t="s">
        <v>45</v>
      </c>
      <c r="R278" t="s">
        <v>45</v>
      </c>
      <c r="S278" s="2" t="s">
        <v>188</v>
      </c>
      <c r="T278" s="2" t="s">
        <v>61</v>
      </c>
      <c r="U278" t="s">
        <v>61</v>
      </c>
      <c r="V278" s="10" t="s">
        <v>372</v>
      </c>
      <c r="W278" t="s">
        <v>47</v>
      </c>
      <c r="X278">
        <v>19.600000000000001</v>
      </c>
      <c r="Y278">
        <v>0</v>
      </c>
      <c r="Z278" t="s">
        <v>46</v>
      </c>
      <c r="AA278" t="s">
        <v>170</v>
      </c>
      <c r="AB278" s="2">
        <v>400</v>
      </c>
      <c r="AC278">
        <v>2.17</v>
      </c>
      <c r="AD278">
        <v>36</v>
      </c>
      <c r="AE278">
        <v>0.65999999999999925</v>
      </c>
      <c r="AF278">
        <v>0.10999999999999988</v>
      </c>
      <c r="AG278">
        <v>2.17</v>
      </c>
      <c r="AH278">
        <v>36</v>
      </c>
      <c r="AI278">
        <v>0.65999999999999925</v>
      </c>
      <c r="AJ278">
        <v>0.10999999999999988</v>
      </c>
      <c r="AK278" s="7" t="s">
        <v>189</v>
      </c>
      <c r="AL278" s="7" t="s">
        <v>355</v>
      </c>
      <c r="AM278" s="7" t="s">
        <v>327</v>
      </c>
      <c r="AN278" s="7" t="s">
        <v>45</v>
      </c>
      <c r="AO278" s="7" t="s">
        <v>45</v>
      </c>
      <c r="AP278" t="s">
        <v>45</v>
      </c>
      <c r="AQ278" t="s">
        <v>369</v>
      </c>
      <c r="AR278" s="7" t="s">
        <v>45</v>
      </c>
      <c r="AS278" s="7">
        <v>15.2</v>
      </c>
      <c r="AT278" s="7">
        <v>1119</v>
      </c>
      <c r="AU278">
        <v>4.2</v>
      </c>
      <c r="AV278" t="s">
        <v>45</v>
      </c>
      <c r="AW278" t="s">
        <v>45</v>
      </c>
      <c r="AX278" t="s">
        <v>53</v>
      </c>
      <c r="AY278" t="s">
        <v>53</v>
      </c>
      <c r="AZ278" t="s">
        <v>54</v>
      </c>
      <c r="BA278">
        <v>1</v>
      </c>
      <c r="BB278">
        <v>1</v>
      </c>
      <c r="BC278">
        <v>1</v>
      </c>
      <c r="BD278">
        <f t="shared" si="21"/>
        <v>3</v>
      </c>
      <c r="BE278" s="2" t="s">
        <v>349</v>
      </c>
      <c r="BF278" t="s">
        <v>375</v>
      </c>
      <c r="BG278" s="2" t="s">
        <v>45</v>
      </c>
    </row>
    <row r="279" spans="1:59" x14ac:dyDescent="0.3">
      <c r="A279" s="2" t="s">
        <v>371</v>
      </c>
      <c r="B279" s="2">
        <v>2020</v>
      </c>
      <c r="C279" s="2">
        <v>46</v>
      </c>
      <c r="D279" s="2" t="s">
        <v>374</v>
      </c>
      <c r="E279">
        <v>2013</v>
      </c>
      <c r="F279" s="2">
        <v>2016</v>
      </c>
      <c r="G279">
        <f t="shared" si="26"/>
        <v>4</v>
      </c>
      <c r="H279" s="2">
        <v>9</v>
      </c>
      <c r="I279" s="2" t="s">
        <v>164</v>
      </c>
      <c r="J279" s="2" t="s">
        <v>165</v>
      </c>
      <c r="K279" s="2" t="s">
        <v>366</v>
      </c>
      <c r="L279">
        <v>31.766767000407299</v>
      </c>
      <c r="M279">
        <v>114.016688159813</v>
      </c>
      <c r="N279">
        <v>2000</v>
      </c>
      <c r="O279" s="2" t="s">
        <v>167</v>
      </c>
      <c r="P279" t="s">
        <v>45</v>
      </c>
      <c r="Q279" t="s">
        <v>45</v>
      </c>
      <c r="R279" t="s">
        <v>45</v>
      </c>
      <c r="S279" s="2" t="s">
        <v>188</v>
      </c>
      <c r="T279" s="2" t="s">
        <v>61</v>
      </c>
      <c r="U279" t="s">
        <v>61</v>
      </c>
      <c r="V279" s="10" t="s">
        <v>372</v>
      </c>
      <c r="W279" t="s">
        <v>47</v>
      </c>
      <c r="X279">
        <v>19.600000000000001</v>
      </c>
      <c r="Y279">
        <v>25</v>
      </c>
      <c r="Z279" t="s">
        <v>46</v>
      </c>
      <c r="AA279" t="s">
        <v>170</v>
      </c>
      <c r="AB279" s="2">
        <v>400</v>
      </c>
      <c r="AC279">
        <v>2.33</v>
      </c>
      <c r="AD279">
        <v>36</v>
      </c>
      <c r="AE279">
        <v>0.84000000000000075</v>
      </c>
      <c r="AF279">
        <v>0.14000000000000012</v>
      </c>
      <c r="AG279">
        <v>2.17</v>
      </c>
      <c r="AH279">
        <v>36</v>
      </c>
      <c r="AI279">
        <v>0.65999999999999925</v>
      </c>
      <c r="AJ279">
        <v>0.10999999999999988</v>
      </c>
      <c r="AK279" s="7" t="s">
        <v>189</v>
      </c>
      <c r="AL279" s="7" t="s">
        <v>355</v>
      </c>
      <c r="AM279" s="7" t="s">
        <v>327</v>
      </c>
      <c r="AN279" s="7" t="s">
        <v>45</v>
      </c>
      <c r="AO279" s="7" t="s">
        <v>45</v>
      </c>
      <c r="AP279" t="s">
        <v>45</v>
      </c>
      <c r="AQ279" t="s">
        <v>369</v>
      </c>
      <c r="AR279" s="7" t="s">
        <v>45</v>
      </c>
      <c r="AS279" s="7">
        <v>15.2</v>
      </c>
      <c r="AT279" s="7">
        <v>1119</v>
      </c>
      <c r="AU279">
        <v>4.2</v>
      </c>
      <c r="AV279" t="s">
        <v>45</v>
      </c>
      <c r="AW279" t="s">
        <v>45</v>
      </c>
      <c r="AX279" t="s">
        <v>53</v>
      </c>
      <c r="AY279" t="s">
        <v>53</v>
      </c>
      <c r="AZ279" t="s">
        <v>54</v>
      </c>
      <c r="BA279">
        <v>1</v>
      </c>
      <c r="BB279">
        <v>1</v>
      </c>
      <c r="BC279">
        <v>1</v>
      </c>
      <c r="BD279">
        <f t="shared" si="21"/>
        <v>3</v>
      </c>
      <c r="BE279" s="2" t="s">
        <v>349</v>
      </c>
      <c r="BF279" t="s">
        <v>376</v>
      </c>
      <c r="BG279" s="2" t="s">
        <v>45</v>
      </c>
    </row>
    <row r="280" spans="1:59" x14ac:dyDescent="0.3">
      <c r="A280" s="2" t="s">
        <v>371</v>
      </c>
      <c r="B280" s="2">
        <v>2020</v>
      </c>
      <c r="C280" s="2">
        <v>46</v>
      </c>
      <c r="D280" s="2" t="s">
        <v>374</v>
      </c>
      <c r="E280">
        <v>2013</v>
      </c>
      <c r="F280" s="2">
        <v>2016</v>
      </c>
      <c r="G280">
        <f t="shared" si="26"/>
        <v>4</v>
      </c>
      <c r="H280" s="2">
        <v>9</v>
      </c>
      <c r="I280" s="2" t="s">
        <v>164</v>
      </c>
      <c r="J280" s="2" t="s">
        <v>165</v>
      </c>
      <c r="K280" s="2" t="s">
        <v>366</v>
      </c>
      <c r="L280">
        <v>31.766767000407299</v>
      </c>
      <c r="M280">
        <v>114.016688159813</v>
      </c>
      <c r="N280">
        <v>2000</v>
      </c>
      <c r="O280" s="2" t="s">
        <v>167</v>
      </c>
      <c r="P280" t="s">
        <v>45</v>
      </c>
      <c r="Q280" t="s">
        <v>45</v>
      </c>
      <c r="R280" t="s">
        <v>45</v>
      </c>
      <c r="S280" s="2" t="s">
        <v>188</v>
      </c>
      <c r="T280" s="2" t="s">
        <v>61</v>
      </c>
      <c r="U280" t="s">
        <v>61</v>
      </c>
      <c r="V280" s="10" t="s">
        <v>372</v>
      </c>
      <c r="W280" t="s">
        <v>47</v>
      </c>
      <c r="X280">
        <v>19.600000000000001</v>
      </c>
      <c r="Y280">
        <v>50</v>
      </c>
      <c r="Z280" t="s">
        <v>46</v>
      </c>
      <c r="AA280" t="s">
        <v>170</v>
      </c>
      <c r="AB280" s="2">
        <v>400</v>
      </c>
      <c r="AC280">
        <v>2.2799999999999998</v>
      </c>
      <c r="AD280">
        <v>36</v>
      </c>
      <c r="AE280">
        <v>0.72000000000000064</v>
      </c>
      <c r="AF280">
        <v>0.12000000000000011</v>
      </c>
      <c r="AG280">
        <v>2.17</v>
      </c>
      <c r="AH280">
        <v>36</v>
      </c>
      <c r="AI280">
        <v>0.65999999999999925</v>
      </c>
      <c r="AJ280">
        <v>0.10999999999999988</v>
      </c>
      <c r="AK280" s="7" t="s">
        <v>189</v>
      </c>
      <c r="AL280" s="7" t="s">
        <v>355</v>
      </c>
      <c r="AM280" s="7" t="s">
        <v>327</v>
      </c>
      <c r="AN280" s="7" t="s">
        <v>45</v>
      </c>
      <c r="AO280" s="7" t="s">
        <v>45</v>
      </c>
      <c r="AP280" t="s">
        <v>45</v>
      </c>
      <c r="AQ280" t="s">
        <v>369</v>
      </c>
      <c r="AR280" s="7" t="s">
        <v>45</v>
      </c>
      <c r="AS280" s="7">
        <v>15.2</v>
      </c>
      <c r="AT280" s="7">
        <v>1119</v>
      </c>
      <c r="AU280">
        <v>4.2</v>
      </c>
      <c r="AV280" t="s">
        <v>45</v>
      </c>
      <c r="AW280" t="s">
        <v>45</v>
      </c>
      <c r="AX280" t="s">
        <v>53</v>
      </c>
      <c r="AY280" t="s">
        <v>53</v>
      </c>
      <c r="AZ280" t="s">
        <v>54</v>
      </c>
      <c r="BA280">
        <v>1</v>
      </c>
      <c r="BB280">
        <v>1</v>
      </c>
      <c r="BC280">
        <v>1</v>
      </c>
      <c r="BD280">
        <f t="shared" si="21"/>
        <v>3</v>
      </c>
      <c r="BE280" s="2" t="s">
        <v>349</v>
      </c>
      <c r="BF280" t="s">
        <v>377</v>
      </c>
      <c r="BG280" s="2" t="s">
        <v>45</v>
      </c>
    </row>
    <row r="281" spans="1:59" x14ac:dyDescent="0.3">
      <c r="A281" s="2" t="s">
        <v>371</v>
      </c>
      <c r="B281" s="2">
        <v>2020</v>
      </c>
      <c r="C281" s="2">
        <v>46</v>
      </c>
      <c r="D281" s="2" t="s">
        <v>374</v>
      </c>
      <c r="E281">
        <v>2013</v>
      </c>
      <c r="F281" s="2">
        <v>2016</v>
      </c>
      <c r="G281">
        <f t="shared" si="26"/>
        <v>4</v>
      </c>
      <c r="H281" s="2">
        <v>9</v>
      </c>
      <c r="I281" s="2" t="s">
        <v>164</v>
      </c>
      <c r="J281" s="2" t="s">
        <v>165</v>
      </c>
      <c r="K281" s="2" t="s">
        <v>366</v>
      </c>
      <c r="L281">
        <v>31.766767000407299</v>
      </c>
      <c r="M281">
        <v>114.016688159813</v>
      </c>
      <c r="N281">
        <v>2000</v>
      </c>
      <c r="O281" s="2" t="s">
        <v>167</v>
      </c>
      <c r="P281" t="s">
        <v>45</v>
      </c>
      <c r="Q281" t="s">
        <v>45</v>
      </c>
      <c r="R281" t="s">
        <v>45</v>
      </c>
      <c r="S281" s="2" t="s">
        <v>188</v>
      </c>
      <c r="T281" s="2" t="s">
        <v>61</v>
      </c>
      <c r="U281" t="s">
        <v>61</v>
      </c>
      <c r="V281" s="10" t="s">
        <v>372</v>
      </c>
      <c r="W281" t="s">
        <v>47</v>
      </c>
      <c r="X281">
        <v>19.600000000000001</v>
      </c>
      <c r="Y281">
        <v>25</v>
      </c>
      <c r="Z281" t="s">
        <v>46</v>
      </c>
      <c r="AA281" t="s">
        <v>170</v>
      </c>
      <c r="AB281" s="2">
        <v>400</v>
      </c>
      <c r="AC281">
        <v>2.02</v>
      </c>
      <c r="AD281">
        <v>36</v>
      </c>
      <c r="AE281">
        <v>0.53999999999999915</v>
      </c>
      <c r="AF281">
        <v>8.9999999999999858E-2</v>
      </c>
      <c r="AG281">
        <v>2.17</v>
      </c>
      <c r="AH281">
        <v>36</v>
      </c>
      <c r="AI281">
        <v>0.65999999999999925</v>
      </c>
      <c r="AJ281">
        <v>0.10999999999999988</v>
      </c>
      <c r="AK281" s="7" t="s">
        <v>189</v>
      </c>
      <c r="AL281" s="7" t="s">
        <v>355</v>
      </c>
      <c r="AM281" s="7" t="s">
        <v>327</v>
      </c>
      <c r="AN281" s="7" t="s">
        <v>45</v>
      </c>
      <c r="AO281" s="7" t="s">
        <v>45</v>
      </c>
      <c r="AP281" t="s">
        <v>45</v>
      </c>
      <c r="AQ281" t="s">
        <v>369</v>
      </c>
      <c r="AR281" s="7" t="s">
        <v>45</v>
      </c>
      <c r="AS281" s="7">
        <v>15.2</v>
      </c>
      <c r="AT281" s="7">
        <v>1119</v>
      </c>
      <c r="AU281">
        <v>4.2</v>
      </c>
      <c r="AV281" t="s">
        <v>45</v>
      </c>
      <c r="AW281" t="s">
        <v>45</v>
      </c>
      <c r="AX281" t="s">
        <v>53</v>
      </c>
      <c r="AY281" t="s">
        <v>53</v>
      </c>
      <c r="AZ281" t="s">
        <v>54</v>
      </c>
      <c r="BA281">
        <v>1</v>
      </c>
      <c r="BB281">
        <v>1</v>
      </c>
      <c r="BC281">
        <v>1</v>
      </c>
      <c r="BD281">
        <f t="shared" si="21"/>
        <v>3</v>
      </c>
      <c r="BE281" s="2" t="s">
        <v>349</v>
      </c>
      <c r="BF281" t="s">
        <v>378</v>
      </c>
      <c r="BG281" s="2" t="s">
        <v>45</v>
      </c>
    </row>
    <row r="282" spans="1:59" x14ac:dyDescent="0.3">
      <c r="A282" s="2" t="s">
        <v>371</v>
      </c>
      <c r="B282" s="2">
        <v>2020</v>
      </c>
      <c r="C282" s="2">
        <v>46</v>
      </c>
      <c r="D282" s="2" t="s">
        <v>374</v>
      </c>
      <c r="E282">
        <v>2013</v>
      </c>
      <c r="F282" s="2">
        <v>2016</v>
      </c>
      <c r="G282">
        <f t="shared" si="26"/>
        <v>4</v>
      </c>
      <c r="H282" s="2">
        <v>9</v>
      </c>
      <c r="I282" s="2" t="s">
        <v>164</v>
      </c>
      <c r="J282" s="2" t="s">
        <v>165</v>
      </c>
      <c r="K282" s="2" t="s">
        <v>366</v>
      </c>
      <c r="L282">
        <v>31.766767000407299</v>
      </c>
      <c r="M282">
        <v>114.016688159813</v>
      </c>
      <c r="N282">
        <v>2000</v>
      </c>
      <c r="O282" s="2" t="s">
        <v>167</v>
      </c>
      <c r="P282" t="s">
        <v>45</v>
      </c>
      <c r="Q282" t="s">
        <v>45</v>
      </c>
      <c r="R282" t="s">
        <v>45</v>
      </c>
      <c r="S282" s="2" t="s">
        <v>188</v>
      </c>
      <c r="T282" s="2" t="s">
        <v>61</v>
      </c>
      <c r="U282" t="s">
        <v>61</v>
      </c>
      <c r="V282" s="10" t="s">
        <v>372</v>
      </c>
      <c r="W282" t="s">
        <v>47</v>
      </c>
      <c r="X282">
        <v>19.600000000000001</v>
      </c>
      <c r="Y282">
        <v>50</v>
      </c>
      <c r="Z282" t="s">
        <v>46</v>
      </c>
      <c r="AA282" t="s">
        <v>170</v>
      </c>
      <c r="AB282" s="2">
        <v>400</v>
      </c>
      <c r="AC282">
        <v>1.89</v>
      </c>
      <c r="AD282">
        <v>36</v>
      </c>
      <c r="AE282">
        <v>0.71999999999999931</v>
      </c>
      <c r="AF282">
        <v>0.11999999999999988</v>
      </c>
      <c r="AG282">
        <v>2.17</v>
      </c>
      <c r="AH282">
        <v>36</v>
      </c>
      <c r="AI282">
        <v>0.65999999999999925</v>
      </c>
      <c r="AJ282">
        <v>0.10999999999999988</v>
      </c>
      <c r="AK282" s="7" t="s">
        <v>189</v>
      </c>
      <c r="AL282" s="7" t="s">
        <v>355</v>
      </c>
      <c r="AM282" s="7" t="s">
        <v>327</v>
      </c>
      <c r="AN282" s="7" t="s">
        <v>45</v>
      </c>
      <c r="AO282" s="7" t="s">
        <v>45</v>
      </c>
      <c r="AP282" t="s">
        <v>45</v>
      </c>
      <c r="AQ282" t="s">
        <v>369</v>
      </c>
      <c r="AR282" s="7" t="s">
        <v>45</v>
      </c>
      <c r="AS282" s="7">
        <v>15.2</v>
      </c>
      <c r="AT282" s="7">
        <v>1119</v>
      </c>
      <c r="AU282">
        <v>4.2</v>
      </c>
      <c r="AV282" t="s">
        <v>45</v>
      </c>
      <c r="AW282" t="s">
        <v>45</v>
      </c>
      <c r="AX282" t="s">
        <v>53</v>
      </c>
      <c r="AY282" t="s">
        <v>53</v>
      </c>
      <c r="AZ282" t="s">
        <v>54</v>
      </c>
      <c r="BA282">
        <v>1</v>
      </c>
      <c r="BB282">
        <v>1</v>
      </c>
      <c r="BC282">
        <v>1</v>
      </c>
      <c r="BD282">
        <f t="shared" si="21"/>
        <v>3</v>
      </c>
      <c r="BE282" s="2" t="s">
        <v>349</v>
      </c>
      <c r="BF282" t="s">
        <v>379</v>
      </c>
      <c r="BG282" s="2" t="s">
        <v>45</v>
      </c>
    </row>
    <row r="283" spans="1:59" x14ac:dyDescent="0.3">
      <c r="A283" s="2" t="s">
        <v>384</v>
      </c>
      <c r="B283" s="2">
        <v>2018</v>
      </c>
      <c r="C283" s="2">
        <v>47</v>
      </c>
      <c r="D283" s="2" t="s">
        <v>385</v>
      </c>
      <c r="E283">
        <v>2012</v>
      </c>
      <c r="F283">
        <v>2013</v>
      </c>
      <c r="G283">
        <f t="shared" si="26"/>
        <v>2</v>
      </c>
      <c r="H283" s="2">
        <v>1</v>
      </c>
      <c r="I283" s="2" t="s">
        <v>164</v>
      </c>
      <c r="J283" s="2" t="s">
        <v>165</v>
      </c>
      <c r="K283" s="2" t="s">
        <v>383</v>
      </c>
      <c r="L283">
        <v>22.566785559071299</v>
      </c>
      <c r="M283">
        <v>112.83332257287201</v>
      </c>
      <c r="N283">
        <v>1000</v>
      </c>
      <c r="O283" s="2" t="s">
        <v>58</v>
      </c>
      <c r="P283" t="s">
        <v>213</v>
      </c>
      <c r="Q283" t="s">
        <v>45</v>
      </c>
      <c r="R283" t="s">
        <v>45</v>
      </c>
      <c r="S283" s="2" t="s">
        <v>128</v>
      </c>
      <c r="T283" t="s">
        <v>47</v>
      </c>
      <c r="U283" t="s">
        <v>61</v>
      </c>
      <c r="V283" s="10" t="s">
        <v>325</v>
      </c>
      <c r="W283" t="s">
        <v>47</v>
      </c>
      <c r="X283">
        <v>43.1</v>
      </c>
      <c r="Y283" s="6">
        <v>0</v>
      </c>
      <c r="Z283" t="s">
        <v>46</v>
      </c>
      <c r="AA283" t="s">
        <v>170</v>
      </c>
      <c r="AB283" s="2">
        <v>2</v>
      </c>
      <c r="AC283">
        <v>1.82</v>
      </c>
      <c r="AD283">
        <v>4</v>
      </c>
      <c r="AE283">
        <v>0.37999999999999945</v>
      </c>
      <c r="AF283">
        <v>0.18999999999999972</v>
      </c>
      <c r="AG283">
        <v>1.82</v>
      </c>
      <c r="AH283">
        <v>4</v>
      </c>
      <c r="AI283">
        <v>0.37999999999999945</v>
      </c>
      <c r="AJ283">
        <v>0.18999999999999972</v>
      </c>
      <c r="AK283" s="7" t="s">
        <v>189</v>
      </c>
      <c r="AL283" s="7" t="s">
        <v>355</v>
      </c>
      <c r="AM283" s="7" t="s">
        <v>380</v>
      </c>
      <c r="AN283" s="7" t="s">
        <v>45</v>
      </c>
      <c r="AO283" s="7" t="s">
        <v>45</v>
      </c>
      <c r="AP283" t="s">
        <v>45</v>
      </c>
      <c r="AQ283" s="7" t="s">
        <v>381</v>
      </c>
      <c r="AR283" s="7" t="s">
        <v>382</v>
      </c>
      <c r="AS283" s="7">
        <v>22.5</v>
      </c>
      <c r="AT283" s="7">
        <v>1534</v>
      </c>
      <c r="AU283">
        <v>3.9</v>
      </c>
      <c r="AV283" t="s">
        <v>45</v>
      </c>
      <c r="AW283" t="s">
        <v>45</v>
      </c>
      <c r="AX283" t="s">
        <v>53</v>
      </c>
      <c r="AY283" t="s">
        <v>53</v>
      </c>
      <c r="AZ283" t="s">
        <v>54</v>
      </c>
      <c r="BA283">
        <v>1</v>
      </c>
      <c r="BB283">
        <v>1</v>
      </c>
      <c r="BC283">
        <v>1</v>
      </c>
      <c r="BD283">
        <f t="shared" si="21"/>
        <v>3</v>
      </c>
      <c r="BE283" s="2" t="s">
        <v>55</v>
      </c>
      <c r="BF283" s="2" t="s">
        <v>45</v>
      </c>
      <c r="BG283" s="2" t="s">
        <v>45</v>
      </c>
    </row>
    <row r="284" spans="1:59" x14ac:dyDescent="0.3">
      <c r="A284" s="2" t="s">
        <v>384</v>
      </c>
      <c r="B284" s="2">
        <v>2018</v>
      </c>
      <c r="C284" s="2">
        <v>47</v>
      </c>
      <c r="D284" s="2" t="s">
        <v>385</v>
      </c>
      <c r="E284">
        <v>2012</v>
      </c>
      <c r="F284">
        <v>2013</v>
      </c>
      <c r="G284">
        <f t="shared" si="26"/>
        <v>2</v>
      </c>
      <c r="H284" s="2">
        <v>1</v>
      </c>
      <c r="I284" s="2" t="s">
        <v>164</v>
      </c>
      <c r="J284" s="2" t="s">
        <v>165</v>
      </c>
      <c r="K284" s="2" t="s">
        <v>383</v>
      </c>
      <c r="L284">
        <v>22.566785559071299</v>
      </c>
      <c r="M284">
        <v>112.83332257287201</v>
      </c>
      <c r="N284">
        <v>1000</v>
      </c>
      <c r="O284" s="2" t="s">
        <v>58</v>
      </c>
      <c r="P284" t="s">
        <v>213</v>
      </c>
      <c r="Q284" t="s">
        <v>45</v>
      </c>
      <c r="R284" t="s">
        <v>45</v>
      </c>
      <c r="S284" s="2" t="s">
        <v>128</v>
      </c>
      <c r="T284" t="s">
        <v>47</v>
      </c>
      <c r="U284" t="s">
        <v>61</v>
      </c>
      <c r="V284" s="10" t="s">
        <v>325</v>
      </c>
      <c r="W284" t="s">
        <v>47</v>
      </c>
      <c r="X284">
        <v>43.1</v>
      </c>
      <c r="Y284" s="6">
        <v>60</v>
      </c>
      <c r="Z284" t="s">
        <v>46</v>
      </c>
      <c r="AA284" t="s">
        <v>170</v>
      </c>
      <c r="AB284" s="2">
        <v>2</v>
      </c>
      <c r="AC284">
        <v>1.44</v>
      </c>
      <c r="AD284">
        <v>4</v>
      </c>
      <c r="AE284">
        <v>0.36000000000000032</v>
      </c>
      <c r="AF284">
        <v>0.18000000000000016</v>
      </c>
      <c r="AG284">
        <v>1.82</v>
      </c>
      <c r="AH284">
        <v>4</v>
      </c>
      <c r="AI284">
        <v>0.37999999999999945</v>
      </c>
      <c r="AJ284">
        <v>0.18999999999999972</v>
      </c>
      <c r="AK284" s="7" t="s">
        <v>189</v>
      </c>
      <c r="AL284" s="7" t="s">
        <v>355</v>
      </c>
      <c r="AM284" s="7" t="s">
        <v>380</v>
      </c>
      <c r="AN284" s="7" t="s">
        <v>45</v>
      </c>
      <c r="AO284" s="7" t="s">
        <v>45</v>
      </c>
      <c r="AP284" t="s">
        <v>45</v>
      </c>
      <c r="AQ284" s="7" t="s">
        <v>381</v>
      </c>
      <c r="AR284" s="7" t="s">
        <v>382</v>
      </c>
      <c r="AS284" s="7">
        <v>22.5</v>
      </c>
      <c r="AT284" s="7">
        <v>1534</v>
      </c>
      <c r="AU284">
        <v>3.9</v>
      </c>
      <c r="AV284" t="s">
        <v>45</v>
      </c>
      <c r="AW284" t="s">
        <v>45</v>
      </c>
      <c r="AX284" t="s">
        <v>53</v>
      </c>
      <c r="AY284" t="s">
        <v>53</v>
      </c>
      <c r="AZ284" t="s">
        <v>54</v>
      </c>
      <c r="BA284">
        <v>1</v>
      </c>
      <c r="BB284">
        <v>1</v>
      </c>
      <c r="BC284">
        <v>1</v>
      </c>
      <c r="BD284">
        <f t="shared" si="21"/>
        <v>3</v>
      </c>
      <c r="BE284" s="2" t="s">
        <v>55</v>
      </c>
      <c r="BF284" s="2" t="s">
        <v>45</v>
      </c>
      <c r="BG284" s="2" t="s">
        <v>45</v>
      </c>
    </row>
    <row r="285" spans="1:59" x14ac:dyDescent="0.3">
      <c r="A285" s="2" t="s">
        <v>384</v>
      </c>
      <c r="B285" s="2">
        <v>2018</v>
      </c>
      <c r="C285" s="2">
        <v>47</v>
      </c>
      <c r="D285" s="2" t="s">
        <v>387</v>
      </c>
      <c r="E285">
        <v>2012</v>
      </c>
      <c r="F285">
        <v>2013</v>
      </c>
      <c r="G285">
        <f t="shared" si="26"/>
        <v>2</v>
      </c>
      <c r="H285" s="2">
        <v>1</v>
      </c>
      <c r="I285" s="2" t="s">
        <v>164</v>
      </c>
      <c r="J285" s="2" t="s">
        <v>165</v>
      </c>
      <c r="K285" s="2" t="s">
        <v>383</v>
      </c>
      <c r="L285">
        <v>22.566785559071299</v>
      </c>
      <c r="M285">
        <v>112.83332257287201</v>
      </c>
      <c r="N285">
        <v>1000</v>
      </c>
      <c r="O285" s="2" t="s">
        <v>167</v>
      </c>
      <c r="P285" t="s">
        <v>45</v>
      </c>
      <c r="Q285" t="s">
        <v>45</v>
      </c>
      <c r="R285" t="s">
        <v>45</v>
      </c>
      <c r="S285" s="2" t="s">
        <v>188</v>
      </c>
      <c r="T285" t="s">
        <v>47</v>
      </c>
      <c r="U285" t="s">
        <v>61</v>
      </c>
      <c r="V285" s="10" t="s">
        <v>325</v>
      </c>
      <c r="W285" t="s">
        <v>47</v>
      </c>
      <c r="X285">
        <v>43.1</v>
      </c>
      <c r="Y285" s="6">
        <v>0</v>
      </c>
      <c r="Z285" t="s">
        <v>46</v>
      </c>
      <c r="AA285" t="s">
        <v>170</v>
      </c>
      <c r="AB285" s="2">
        <v>2</v>
      </c>
      <c r="AC285">
        <v>3.34</v>
      </c>
      <c r="AD285">
        <v>4</v>
      </c>
      <c r="AE285">
        <v>0.54</v>
      </c>
      <c r="AF285">
        <v>0.27</v>
      </c>
      <c r="AG285">
        <v>3.34</v>
      </c>
      <c r="AH285">
        <v>4</v>
      </c>
      <c r="AI285">
        <v>0.54</v>
      </c>
      <c r="AJ285">
        <v>0.27</v>
      </c>
      <c r="AK285" s="7" t="s">
        <v>189</v>
      </c>
      <c r="AL285" s="7" t="s">
        <v>355</v>
      </c>
      <c r="AM285" s="7" t="s">
        <v>380</v>
      </c>
      <c r="AN285" s="7" t="s">
        <v>45</v>
      </c>
      <c r="AO285" s="7" t="s">
        <v>45</v>
      </c>
      <c r="AP285" t="s">
        <v>45</v>
      </c>
      <c r="AQ285" s="7" t="s">
        <v>381</v>
      </c>
      <c r="AR285" s="7" t="s">
        <v>382</v>
      </c>
      <c r="AS285" s="7">
        <v>22.5</v>
      </c>
      <c r="AT285" s="7">
        <v>1534</v>
      </c>
      <c r="AU285">
        <v>3.9</v>
      </c>
      <c r="AV285" t="s">
        <v>45</v>
      </c>
      <c r="AW285" t="s">
        <v>45</v>
      </c>
      <c r="AX285" t="s">
        <v>53</v>
      </c>
      <c r="AY285" t="s">
        <v>53</v>
      </c>
      <c r="AZ285" t="s">
        <v>54</v>
      </c>
      <c r="BA285">
        <v>1</v>
      </c>
      <c r="BB285">
        <v>1</v>
      </c>
      <c r="BC285">
        <v>1</v>
      </c>
      <c r="BD285">
        <f t="shared" si="21"/>
        <v>3</v>
      </c>
      <c r="BE285" s="2" t="s">
        <v>393</v>
      </c>
      <c r="BF285" s="2" t="s">
        <v>45</v>
      </c>
      <c r="BG285" s="2" t="s">
        <v>45</v>
      </c>
    </row>
    <row r="286" spans="1:59" x14ac:dyDescent="0.3">
      <c r="A286" s="2" t="s">
        <v>384</v>
      </c>
      <c r="B286" s="2">
        <v>2018</v>
      </c>
      <c r="C286" s="2">
        <v>47</v>
      </c>
      <c r="D286" s="2" t="s">
        <v>387</v>
      </c>
      <c r="E286">
        <v>2012</v>
      </c>
      <c r="F286">
        <v>2013</v>
      </c>
      <c r="G286">
        <f t="shared" si="26"/>
        <v>2</v>
      </c>
      <c r="H286" s="2">
        <v>1</v>
      </c>
      <c r="I286" s="2" t="s">
        <v>164</v>
      </c>
      <c r="J286" s="2" t="s">
        <v>165</v>
      </c>
      <c r="K286" s="2" t="s">
        <v>383</v>
      </c>
      <c r="L286">
        <v>22.566785559071299</v>
      </c>
      <c r="M286">
        <v>112.83332257287201</v>
      </c>
      <c r="N286">
        <v>1000</v>
      </c>
      <c r="O286" s="2" t="s">
        <v>167</v>
      </c>
      <c r="P286" t="s">
        <v>45</v>
      </c>
      <c r="Q286" t="s">
        <v>45</v>
      </c>
      <c r="R286" t="s">
        <v>45</v>
      </c>
      <c r="S286" s="2" t="s">
        <v>188</v>
      </c>
      <c r="T286" t="s">
        <v>47</v>
      </c>
      <c r="U286" t="s">
        <v>61</v>
      </c>
      <c r="V286" s="10" t="s">
        <v>325</v>
      </c>
      <c r="W286" t="s">
        <v>47</v>
      </c>
      <c r="X286">
        <v>43.1</v>
      </c>
      <c r="Y286" s="6">
        <v>60</v>
      </c>
      <c r="Z286" t="s">
        <v>46</v>
      </c>
      <c r="AA286" t="s">
        <v>170</v>
      </c>
      <c r="AB286" s="2">
        <v>2</v>
      </c>
      <c r="AC286">
        <v>2.71</v>
      </c>
      <c r="AD286">
        <v>4</v>
      </c>
      <c r="AE286">
        <v>0.20000000000000018</v>
      </c>
      <c r="AF286">
        <v>0.10000000000000009</v>
      </c>
      <c r="AG286">
        <v>3.34</v>
      </c>
      <c r="AH286">
        <v>4</v>
      </c>
      <c r="AI286">
        <v>0.54</v>
      </c>
      <c r="AJ286">
        <v>0.27</v>
      </c>
      <c r="AK286" s="7" t="s">
        <v>189</v>
      </c>
      <c r="AL286" s="7" t="s">
        <v>355</v>
      </c>
      <c r="AM286" s="7" t="s">
        <v>380</v>
      </c>
      <c r="AN286" s="7" t="s">
        <v>45</v>
      </c>
      <c r="AO286" s="7" t="s">
        <v>45</v>
      </c>
      <c r="AP286" t="s">
        <v>45</v>
      </c>
      <c r="AQ286" s="7" t="s">
        <v>381</v>
      </c>
      <c r="AR286" s="7" t="s">
        <v>382</v>
      </c>
      <c r="AS286" s="7">
        <v>22.5</v>
      </c>
      <c r="AT286" s="7">
        <v>1534</v>
      </c>
      <c r="AU286">
        <v>3.9</v>
      </c>
      <c r="AV286" t="s">
        <v>45</v>
      </c>
      <c r="AW286" t="s">
        <v>45</v>
      </c>
      <c r="AX286" t="s">
        <v>53</v>
      </c>
      <c r="AY286" t="s">
        <v>53</v>
      </c>
      <c r="AZ286" t="s">
        <v>54</v>
      </c>
      <c r="BA286">
        <v>1</v>
      </c>
      <c r="BB286">
        <v>1</v>
      </c>
      <c r="BC286">
        <v>1</v>
      </c>
      <c r="BD286">
        <f t="shared" si="21"/>
        <v>3</v>
      </c>
      <c r="BE286" s="2" t="s">
        <v>393</v>
      </c>
      <c r="BF286" s="2" t="s">
        <v>45</v>
      </c>
      <c r="BG286" s="2" t="s">
        <v>45</v>
      </c>
    </row>
    <row r="287" spans="1:59" x14ac:dyDescent="0.3">
      <c r="A287" s="2" t="s">
        <v>384</v>
      </c>
      <c r="B287" s="2">
        <v>2018</v>
      </c>
      <c r="C287" s="2">
        <v>48</v>
      </c>
      <c r="D287" s="2" t="s">
        <v>386</v>
      </c>
      <c r="E287">
        <v>2012</v>
      </c>
      <c r="F287" s="2">
        <v>2014</v>
      </c>
      <c r="G287">
        <f t="shared" si="26"/>
        <v>3</v>
      </c>
      <c r="H287" s="2">
        <v>1</v>
      </c>
      <c r="I287" s="2" t="s">
        <v>164</v>
      </c>
      <c r="J287" s="2" t="s">
        <v>165</v>
      </c>
      <c r="K287" s="2" t="s">
        <v>383</v>
      </c>
      <c r="L287">
        <v>22.566785559071299</v>
      </c>
      <c r="M287">
        <v>112.83332257287201</v>
      </c>
      <c r="N287">
        <v>1000</v>
      </c>
      <c r="O287" s="2" t="s">
        <v>58</v>
      </c>
      <c r="P287" t="s">
        <v>213</v>
      </c>
      <c r="Q287" t="s">
        <v>45</v>
      </c>
      <c r="R287" t="s">
        <v>45</v>
      </c>
      <c r="S287" s="2" t="s">
        <v>128</v>
      </c>
      <c r="T287" t="s">
        <v>47</v>
      </c>
      <c r="U287" t="s">
        <v>61</v>
      </c>
      <c r="V287" s="10" t="s">
        <v>325</v>
      </c>
      <c r="W287" t="s">
        <v>47</v>
      </c>
      <c r="X287">
        <v>43.1</v>
      </c>
      <c r="Y287" s="6">
        <v>0</v>
      </c>
      <c r="Z287" t="s">
        <v>46</v>
      </c>
      <c r="AA287" t="s">
        <v>170</v>
      </c>
      <c r="AB287" s="2">
        <v>2</v>
      </c>
      <c r="AC287">
        <v>1.72</v>
      </c>
      <c r="AD287">
        <v>4</v>
      </c>
      <c r="AE287">
        <v>0.33999999999999986</v>
      </c>
      <c r="AF287">
        <v>0.16999999999999993</v>
      </c>
      <c r="AG287">
        <v>1.72</v>
      </c>
      <c r="AH287">
        <v>4</v>
      </c>
      <c r="AI287">
        <v>0.33999999999999986</v>
      </c>
      <c r="AJ287">
        <v>0.16999999999999993</v>
      </c>
      <c r="AK287" s="7" t="s">
        <v>189</v>
      </c>
      <c r="AL287" s="7" t="s">
        <v>355</v>
      </c>
      <c r="AM287" s="7" t="s">
        <v>380</v>
      </c>
      <c r="AN287" s="7" t="s">
        <v>45</v>
      </c>
      <c r="AO287" s="7" t="s">
        <v>45</v>
      </c>
      <c r="AP287" t="s">
        <v>45</v>
      </c>
      <c r="AQ287" s="7" t="s">
        <v>381</v>
      </c>
      <c r="AR287" s="7" t="s">
        <v>382</v>
      </c>
      <c r="AS287" s="7">
        <v>22.5</v>
      </c>
      <c r="AT287" s="7">
        <v>1534</v>
      </c>
      <c r="AU287">
        <v>3.9</v>
      </c>
      <c r="AV287" t="s">
        <v>45</v>
      </c>
      <c r="AW287" t="s">
        <v>45</v>
      </c>
      <c r="AX287" t="s">
        <v>53</v>
      </c>
      <c r="AY287" t="s">
        <v>53</v>
      </c>
      <c r="AZ287" t="s">
        <v>54</v>
      </c>
      <c r="BA287">
        <v>1</v>
      </c>
      <c r="BB287">
        <v>1</v>
      </c>
      <c r="BC287">
        <v>1</v>
      </c>
      <c r="BD287">
        <f t="shared" si="21"/>
        <v>3</v>
      </c>
      <c r="BE287" s="2" t="s">
        <v>55</v>
      </c>
      <c r="BF287" s="2" t="s">
        <v>45</v>
      </c>
      <c r="BG287" s="2" t="s">
        <v>45</v>
      </c>
    </row>
    <row r="288" spans="1:59" x14ac:dyDescent="0.3">
      <c r="A288" s="2" t="s">
        <v>384</v>
      </c>
      <c r="B288" s="2">
        <v>2018</v>
      </c>
      <c r="C288" s="2">
        <v>48</v>
      </c>
      <c r="D288" s="2" t="s">
        <v>386</v>
      </c>
      <c r="E288">
        <v>2012</v>
      </c>
      <c r="F288" s="2">
        <v>2014</v>
      </c>
      <c r="G288">
        <f t="shared" si="26"/>
        <v>3</v>
      </c>
      <c r="H288" s="2">
        <v>1</v>
      </c>
      <c r="I288" s="2" t="s">
        <v>164</v>
      </c>
      <c r="J288" s="2" t="s">
        <v>165</v>
      </c>
      <c r="K288" s="2" t="s">
        <v>383</v>
      </c>
      <c r="L288">
        <v>22.566785559071299</v>
      </c>
      <c r="M288">
        <v>112.83332257287201</v>
      </c>
      <c r="N288">
        <v>1000</v>
      </c>
      <c r="O288" s="2" t="s">
        <v>58</v>
      </c>
      <c r="P288" t="s">
        <v>213</v>
      </c>
      <c r="Q288" t="s">
        <v>45</v>
      </c>
      <c r="R288" t="s">
        <v>45</v>
      </c>
      <c r="S288" s="2" t="s">
        <v>128</v>
      </c>
      <c r="T288" t="s">
        <v>47</v>
      </c>
      <c r="U288" t="s">
        <v>61</v>
      </c>
      <c r="V288" s="10" t="s">
        <v>325</v>
      </c>
      <c r="W288" t="s">
        <v>47</v>
      </c>
      <c r="X288">
        <v>43.1</v>
      </c>
      <c r="Y288" s="6">
        <v>60</v>
      </c>
      <c r="Z288" t="s">
        <v>46</v>
      </c>
      <c r="AA288" t="s">
        <v>170</v>
      </c>
      <c r="AB288" s="2">
        <v>2</v>
      </c>
      <c r="AC288">
        <v>1.64</v>
      </c>
      <c r="AD288">
        <v>4</v>
      </c>
      <c r="AE288">
        <v>0.2200000000000002</v>
      </c>
      <c r="AF288">
        <v>0.1100000000000001</v>
      </c>
      <c r="AG288">
        <v>1.72</v>
      </c>
      <c r="AH288">
        <v>4</v>
      </c>
      <c r="AI288">
        <v>0.33999999999999986</v>
      </c>
      <c r="AJ288">
        <v>0.16999999999999993</v>
      </c>
      <c r="AK288" s="7" t="s">
        <v>189</v>
      </c>
      <c r="AL288" s="7" t="s">
        <v>355</v>
      </c>
      <c r="AM288" s="7" t="s">
        <v>380</v>
      </c>
      <c r="AN288" s="7" t="s">
        <v>45</v>
      </c>
      <c r="AO288" s="7" t="s">
        <v>45</v>
      </c>
      <c r="AP288" t="s">
        <v>45</v>
      </c>
      <c r="AQ288" s="7" t="s">
        <v>381</v>
      </c>
      <c r="AR288" s="7" t="s">
        <v>382</v>
      </c>
      <c r="AS288" s="7">
        <v>22.5</v>
      </c>
      <c r="AT288" s="7">
        <v>1534</v>
      </c>
      <c r="AU288">
        <v>3.9</v>
      </c>
      <c r="AV288" t="s">
        <v>45</v>
      </c>
      <c r="AW288" t="s">
        <v>45</v>
      </c>
      <c r="AX288" t="s">
        <v>53</v>
      </c>
      <c r="AY288" t="s">
        <v>53</v>
      </c>
      <c r="AZ288" t="s">
        <v>54</v>
      </c>
      <c r="BA288">
        <v>1</v>
      </c>
      <c r="BB288">
        <v>1</v>
      </c>
      <c r="BC288">
        <v>1</v>
      </c>
      <c r="BD288">
        <f t="shared" si="21"/>
        <v>3</v>
      </c>
      <c r="BE288" s="2" t="s">
        <v>55</v>
      </c>
      <c r="BF288" s="2" t="s">
        <v>45</v>
      </c>
      <c r="BG288" s="2" t="s">
        <v>45</v>
      </c>
    </row>
    <row r="289" spans="1:59" x14ac:dyDescent="0.3">
      <c r="A289" s="2" t="s">
        <v>384</v>
      </c>
      <c r="B289" s="2">
        <v>2018</v>
      </c>
      <c r="C289" s="2">
        <v>48</v>
      </c>
      <c r="D289" s="2" t="s">
        <v>388</v>
      </c>
      <c r="E289">
        <v>2012</v>
      </c>
      <c r="F289" s="2">
        <v>2014</v>
      </c>
      <c r="G289">
        <f t="shared" si="26"/>
        <v>3</v>
      </c>
      <c r="H289" s="2">
        <v>1</v>
      </c>
      <c r="I289" s="2" t="s">
        <v>164</v>
      </c>
      <c r="J289" s="2" t="s">
        <v>165</v>
      </c>
      <c r="K289" s="2" t="s">
        <v>383</v>
      </c>
      <c r="L289">
        <v>22.566785559071299</v>
      </c>
      <c r="M289">
        <v>112.83332257287201</v>
      </c>
      <c r="N289">
        <v>1000</v>
      </c>
      <c r="O289" s="2" t="s">
        <v>167</v>
      </c>
      <c r="P289" t="s">
        <v>45</v>
      </c>
      <c r="Q289" t="s">
        <v>45</v>
      </c>
      <c r="R289" t="s">
        <v>45</v>
      </c>
      <c r="S289" s="2" t="s">
        <v>188</v>
      </c>
      <c r="T289" t="s">
        <v>47</v>
      </c>
      <c r="U289" t="s">
        <v>61</v>
      </c>
      <c r="V289" s="10" t="s">
        <v>325</v>
      </c>
      <c r="W289" t="s">
        <v>47</v>
      </c>
      <c r="X289">
        <v>43.1</v>
      </c>
      <c r="Y289" s="6">
        <v>0</v>
      </c>
      <c r="Z289" t="s">
        <v>46</v>
      </c>
      <c r="AA289" t="s">
        <v>170</v>
      </c>
      <c r="AB289" s="2">
        <v>2</v>
      </c>
      <c r="AC289">
        <v>2.84</v>
      </c>
      <c r="AD289">
        <v>4</v>
      </c>
      <c r="AE289">
        <v>0.64000000000000057</v>
      </c>
      <c r="AF289">
        <v>0.32000000000000028</v>
      </c>
      <c r="AG289">
        <v>2.84</v>
      </c>
      <c r="AH289">
        <v>4</v>
      </c>
      <c r="AI289">
        <v>0.64000000000000057</v>
      </c>
      <c r="AJ289">
        <v>0.32000000000000028</v>
      </c>
      <c r="AK289" s="7" t="s">
        <v>189</v>
      </c>
      <c r="AL289" s="7" t="s">
        <v>355</v>
      </c>
      <c r="AM289" s="7" t="s">
        <v>380</v>
      </c>
      <c r="AN289" s="7" t="s">
        <v>45</v>
      </c>
      <c r="AO289" s="7" t="s">
        <v>45</v>
      </c>
      <c r="AP289" t="s">
        <v>45</v>
      </c>
      <c r="AQ289" s="7" t="s">
        <v>381</v>
      </c>
      <c r="AR289" s="7" t="s">
        <v>382</v>
      </c>
      <c r="AS289" s="7">
        <v>22.5</v>
      </c>
      <c r="AT289" s="7">
        <v>1534</v>
      </c>
      <c r="AU289">
        <v>3.9</v>
      </c>
      <c r="AV289" t="s">
        <v>45</v>
      </c>
      <c r="AW289" t="s">
        <v>45</v>
      </c>
      <c r="AX289" t="s">
        <v>53</v>
      </c>
      <c r="AY289" t="s">
        <v>53</v>
      </c>
      <c r="AZ289" t="s">
        <v>54</v>
      </c>
      <c r="BA289">
        <v>1</v>
      </c>
      <c r="BB289">
        <v>1</v>
      </c>
      <c r="BC289">
        <v>1</v>
      </c>
      <c r="BD289">
        <f t="shared" si="21"/>
        <v>3</v>
      </c>
      <c r="BE289" s="2" t="s">
        <v>393</v>
      </c>
      <c r="BF289" s="2" t="s">
        <v>45</v>
      </c>
      <c r="BG289" s="2" t="s">
        <v>45</v>
      </c>
    </row>
    <row r="290" spans="1:59" x14ac:dyDescent="0.3">
      <c r="A290" s="2" t="s">
        <v>384</v>
      </c>
      <c r="B290" s="2">
        <v>2018</v>
      </c>
      <c r="C290" s="2">
        <v>48</v>
      </c>
      <c r="D290" s="2" t="s">
        <v>388</v>
      </c>
      <c r="E290">
        <v>2012</v>
      </c>
      <c r="F290" s="2">
        <v>2014</v>
      </c>
      <c r="G290">
        <f t="shared" si="26"/>
        <v>3</v>
      </c>
      <c r="H290" s="2">
        <v>1</v>
      </c>
      <c r="I290" s="2" t="s">
        <v>164</v>
      </c>
      <c r="J290" s="2" t="s">
        <v>165</v>
      </c>
      <c r="K290" s="2" t="s">
        <v>383</v>
      </c>
      <c r="L290">
        <v>22.566785559071299</v>
      </c>
      <c r="M290">
        <v>112.83332257287201</v>
      </c>
      <c r="N290">
        <v>1000</v>
      </c>
      <c r="O290" s="2" t="s">
        <v>167</v>
      </c>
      <c r="P290" t="s">
        <v>45</v>
      </c>
      <c r="Q290" t="s">
        <v>45</v>
      </c>
      <c r="R290" t="s">
        <v>45</v>
      </c>
      <c r="S290" s="2" t="s">
        <v>188</v>
      </c>
      <c r="T290" t="s">
        <v>47</v>
      </c>
      <c r="U290" t="s">
        <v>61</v>
      </c>
      <c r="V290" s="10" t="s">
        <v>325</v>
      </c>
      <c r="W290" t="s">
        <v>47</v>
      </c>
      <c r="X290">
        <v>43.1</v>
      </c>
      <c r="Y290" s="6">
        <v>60</v>
      </c>
      <c r="Z290" t="s">
        <v>46</v>
      </c>
      <c r="AA290" t="s">
        <v>170</v>
      </c>
      <c r="AB290" s="2">
        <v>2</v>
      </c>
      <c r="AC290">
        <v>2.87</v>
      </c>
      <c r="AD290">
        <v>4</v>
      </c>
      <c r="AE290">
        <v>0.77999999999999936</v>
      </c>
      <c r="AF290">
        <v>0.38999999999999968</v>
      </c>
      <c r="AG290">
        <v>2.84</v>
      </c>
      <c r="AH290">
        <v>4</v>
      </c>
      <c r="AI290">
        <v>0.64000000000000057</v>
      </c>
      <c r="AJ290">
        <v>0.32000000000000028</v>
      </c>
      <c r="AK290" s="7" t="s">
        <v>189</v>
      </c>
      <c r="AL290" s="7" t="s">
        <v>355</v>
      </c>
      <c r="AM290" s="7" t="s">
        <v>380</v>
      </c>
      <c r="AN290" s="7" t="s">
        <v>45</v>
      </c>
      <c r="AO290" s="7" t="s">
        <v>45</v>
      </c>
      <c r="AP290" t="s">
        <v>45</v>
      </c>
      <c r="AQ290" s="7" t="s">
        <v>381</v>
      </c>
      <c r="AR290" s="7" t="s">
        <v>382</v>
      </c>
      <c r="AS290" s="7">
        <v>22.5</v>
      </c>
      <c r="AT290" s="7">
        <v>1534</v>
      </c>
      <c r="AU290">
        <v>3.9</v>
      </c>
      <c r="AV290" t="s">
        <v>45</v>
      </c>
      <c r="AW290" t="s">
        <v>45</v>
      </c>
      <c r="AX290" t="s">
        <v>53</v>
      </c>
      <c r="AY290" t="s">
        <v>53</v>
      </c>
      <c r="AZ290" t="s">
        <v>54</v>
      </c>
      <c r="BA290">
        <v>1</v>
      </c>
      <c r="BB290">
        <v>1</v>
      </c>
      <c r="BC290">
        <v>1</v>
      </c>
      <c r="BD290">
        <f t="shared" si="21"/>
        <v>3</v>
      </c>
      <c r="BE290" s="2" t="s">
        <v>393</v>
      </c>
      <c r="BF290" s="2" t="s">
        <v>45</v>
      </c>
      <c r="BG290" s="2" t="s">
        <v>45</v>
      </c>
    </row>
    <row r="291" spans="1:59" x14ac:dyDescent="0.3">
      <c r="A291" s="2" t="s">
        <v>389</v>
      </c>
      <c r="B291" s="2">
        <v>2012</v>
      </c>
      <c r="C291" s="2">
        <v>49</v>
      </c>
      <c r="D291" s="2" t="s">
        <v>390</v>
      </c>
      <c r="E291">
        <v>2006</v>
      </c>
      <c r="F291">
        <v>2009</v>
      </c>
      <c r="G291">
        <f t="shared" si="26"/>
        <v>4</v>
      </c>
      <c r="H291" s="2">
        <v>3</v>
      </c>
      <c r="I291" s="2" t="s">
        <v>164</v>
      </c>
      <c r="J291" s="2" t="s">
        <v>165</v>
      </c>
      <c r="K291" t="s">
        <v>166</v>
      </c>
      <c r="L291">
        <v>43.661001329036203</v>
      </c>
      <c r="M291">
        <v>116.713724270244</v>
      </c>
      <c r="N291">
        <v>500</v>
      </c>
      <c r="O291" t="s">
        <v>167</v>
      </c>
      <c r="P291" t="s">
        <v>45</v>
      </c>
      <c r="Q291" t="s">
        <v>45</v>
      </c>
      <c r="R291" t="s">
        <v>45</v>
      </c>
      <c r="S291" s="2" t="s">
        <v>188</v>
      </c>
      <c r="T291" t="s">
        <v>47</v>
      </c>
      <c r="U291" t="s">
        <v>61</v>
      </c>
      <c r="V291" s="10" t="s">
        <v>169</v>
      </c>
      <c r="W291" t="s">
        <v>47</v>
      </c>
      <c r="X291" t="s">
        <v>45</v>
      </c>
      <c r="Y291">
        <v>0</v>
      </c>
      <c r="Z291" t="s">
        <v>46</v>
      </c>
      <c r="AA291" t="s">
        <v>183</v>
      </c>
      <c r="AB291">
        <f t="shared" ref="AB291:AB302" si="27">8*8</f>
        <v>64</v>
      </c>
      <c r="AC291">
        <v>19.100000000000001</v>
      </c>
      <c r="AD291">
        <v>6</v>
      </c>
      <c r="AE291">
        <v>3.4047907424686099</v>
      </c>
      <c r="AF291">
        <v>1.389999999999997</v>
      </c>
      <c r="AG291">
        <v>19.100000000000001</v>
      </c>
      <c r="AH291">
        <v>6</v>
      </c>
      <c r="AI291">
        <v>3.4047907424686099</v>
      </c>
      <c r="AJ291">
        <v>1.389999999999997</v>
      </c>
      <c r="AK291" t="s">
        <v>189</v>
      </c>
      <c r="AL291" t="s">
        <v>392</v>
      </c>
      <c r="AM291" t="s">
        <v>320</v>
      </c>
      <c r="AN291" t="s">
        <v>45</v>
      </c>
      <c r="AO291" t="s">
        <v>45</v>
      </c>
      <c r="AP291" t="s">
        <v>45</v>
      </c>
      <c r="AQ291" t="s">
        <v>173</v>
      </c>
      <c r="AR291" t="s">
        <v>174</v>
      </c>
      <c r="AS291">
        <v>0.7</v>
      </c>
      <c r="AT291">
        <v>346.1</v>
      </c>
      <c r="AU291">
        <v>7.44</v>
      </c>
      <c r="AV291" t="s">
        <v>45</v>
      </c>
      <c r="AW291" t="s">
        <v>45</v>
      </c>
      <c r="AX291" t="s">
        <v>53</v>
      </c>
      <c r="AY291" t="s">
        <v>53</v>
      </c>
      <c r="AZ291" t="s">
        <v>54</v>
      </c>
      <c r="BA291">
        <v>1</v>
      </c>
      <c r="BB291">
        <v>1</v>
      </c>
      <c r="BC291">
        <v>1</v>
      </c>
      <c r="BD291">
        <f t="shared" si="21"/>
        <v>3</v>
      </c>
      <c r="BE291" s="2" t="s">
        <v>393</v>
      </c>
      <c r="BF291" s="2" t="s">
        <v>45</v>
      </c>
      <c r="BG291" s="2" t="s">
        <v>45</v>
      </c>
    </row>
    <row r="292" spans="1:59" x14ac:dyDescent="0.3">
      <c r="A292" s="2" t="s">
        <v>389</v>
      </c>
      <c r="B292" s="2">
        <v>2012</v>
      </c>
      <c r="C292" s="2">
        <v>49</v>
      </c>
      <c r="D292" s="2" t="s">
        <v>390</v>
      </c>
      <c r="E292">
        <v>2006</v>
      </c>
      <c r="F292">
        <v>2009</v>
      </c>
      <c r="G292">
        <f t="shared" ref="G292:G293" si="28">F292-E292+1</f>
        <v>4</v>
      </c>
      <c r="H292" s="2">
        <v>3</v>
      </c>
      <c r="I292" s="2" t="s">
        <v>164</v>
      </c>
      <c r="J292" s="2" t="s">
        <v>165</v>
      </c>
      <c r="K292" t="s">
        <v>166</v>
      </c>
      <c r="L292">
        <v>43.661001329036203</v>
      </c>
      <c r="M292">
        <v>116.713724270244</v>
      </c>
      <c r="N292">
        <v>500</v>
      </c>
      <c r="O292" t="s">
        <v>167</v>
      </c>
      <c r="P292" t="s">
        <v>45</v>
      </c>
      <c r="Q292" t="s">
        <v>45</v>
      </c>
      <c r="R292" t="s">
        <v>45</v>
      </c>
      <c r="S292" s="2" t="s">
        <v>188</v>
      </c>
      <c r="T292" t="s">
        <v>47</v>
      </c>
      <c r="U292" t="s">
        <v>61</v>
      </c>
      <c r="V292" s="10" t="s">
        <v>169</v>
      </c>
      <c r="W292" t="s">
        <v>47</v>
      </c>
      <c r="X292" t="s">
        <v>45</v>
      </c>
      <c r="Y292">
        <v>56.026800000000001</v>
      </c>
      <c r="Z292" t="s">
        <v>46</v>
      </c>
      <c r="AA292" t="s">
        <v>183</v>
      </c>
      <c r="AB292">
        <f t="shared" si="27"/>
        <v>64</v>
      </c>
      <c r="AC292">
        <v>20.14</v>
      </c>
      <c r="AD292">
        <v>6</v>
      </c>
      <c r="AE292">
        <v>3.0618621784789726</v>
      </c>
      <c r="AF292">
        <v>1.25</v>
      </c>
      <c r="AG292">
        <v>19.100000000000001</v>
      </c>
      <c r="AH292">
        <v>6</v>
      </c>
      <c r="AI292">
        <v>3.4047907424686099</v>
      </c>
      <c r="AJ292">
        <v>1.389999999999997</v>
      </c>
      <c r="AK292" t="s">
        <v>189</v>
      </c>
      <c r="AL292" t="s">
        <v>392</v>
      </c>
      <c r="AM292" t="s">
        <v>320</v>
      </c>
      <c r="AN292" t="s">
        <v>45</v>
      </c>
      <c r="AO292" t="s">
        <v>45</v>
      </c>
      <c r="AP292" t="s">
        <v>45</v>
      </c>
      <c r="AQ292" t="s">
        <v>173</v>
      </c>
      <c r="AR292" t="s">
        <v>174</v>
      </c>
      <c r="AS292">
        <v>0.7</v>
      </c>
      <c r="AT292">
        <v>346.1</v>
      </c>
      <c r="AU292">
        <v>7.44</v>
      </c>
      <c r="AV292" t="s">
        <v>45</v>
      </c>
      <c r="AW292" t="s">
        <v>45</v>
      </c>
      <c r="AX292" t="s">
        <v>53</v>
      </c>
      <c r="AY292" t="s">
        <v>53</v>
      </c>
      <c r="AZ292" t="s">
        <v>54</v>
      </c>
      <c r="BA292">
        <v>1</v>
      </c>
      <c r="BB292">
        <v>1</v>
      </c>
      <c r="BC292">
        <v>1</v>
      </c>
      <c r="BD292">
        <f t="shared" si="21"/>
        <v>3</v>
      </c>
      <c r="BE292" s="2" t="s">
        <v>393</v>
      </c>
      <c r="BF292" s="2" t="s">
        <v>45</v>
      </c>
      <c r="BG292" s="2" t="s">
        <v>45</v>
      </c>
    </row>
    <row r="293" spans="1:59" x14ac:dyDescent="0.3">
      <c r="A293" s="2" t="s">
        <v>389</v>
      </c>
      <c r="B293" s="2">
        <v>2012</v>
      </c>
      <c r="C293" s="2">
        <v>49</v>
      </c>
      <c r="D293" s="2" t="s">
        <v>390</v>
      </c>
      <c r="E293">
        <v>2006</v>
      </c>
      <c r="F293">
        <v>2009</v>
      </c>
      <c r="G293">
        <f t="shared" si="28"/>
        <v>4</v>
      </c>
      <c r="H293" s="2">
        <v>3</v>
      </c>
      <c r="I293" s="2" t="s">
        <v>164</v>
      </c>
      <c r="J293" s="2" t="s">
        <v>165</v>
      </c>
      <c r="K293" t="s">
        <v>166</v>
      </c>
      <c r="L293">
        <v>43.661001329036203</v>
      </c>
      <c r="M293">
        <v>116.713724270244</v>
      </c>
      <c r="N293">
        <v>500</v>
      </c>
      <c r="O293" t="s">
        <v>167</v>
      </c>
      <c r="P293" t="s">
        <v>45</v>
      </c>
      <c r="Q293" t="s">
        <v>45</v>
      </c>
      <c r="R293" t="s">
        <v>45</v>
      </c>
      <c r="S293" s="2" t="s">
        <v>188</v>
      </c>
      <c r="T293" t="s">
        <v>47</v>
      </c>
      <c r="U293" t="s">
        <v>61</v>
      </c>
      <c r="V293" s="10" t="s">
        <v>169</v>
      </c>
      <c r="W293" t="s">
        <v>47</v>
      </c>
      <c r="X293" t="s">
        <v>45</v>
      </c>
      <c r="Y293">
        <v>112.0536</v>
      </c>
      <c r="Z293" t="s">
        <v>46</v>
      </c>
      <c r="AA293" t="s">
        <v>183</v>
      </c>
      <c r="AB293">
        <f t="shared" si="27"/>
        <v>64</v>
      </c>
      <c r="AC293">
        <v>18.61</v>
      </c>
      <c r="AD293">
        <v>6</v>
      </c>
      <c r="AE293">
        <v>2.0330764865100424</v>
      </c>
      <c r="AF293">
        <v>0.83000000000000185</v>
      </c>
      <c r="AG293">
        <v>19.100000000000001</v>
      </c>
      <c r="AH293">
        <v>6</v>
      </c>
      <c r="AI293">
        <v>3.4047907424686099</v>
      </c>
      <c r="AJ293">
        <v>1.389999999999997</v>
      </c>
      <c r="AK293" t="s">
        <v>189</v>
      </c>
      <c r="AL293" t="s">
        <v>392</v>
      </c>
      <c r="AM293" t="s">
        <v>320</v>
      </c>
      <c r="AN293" t="s">
        <v>45</v>
      </c>
      <c r="AO293" t="s">
        <v>45</v>
      </c>
      <c r="AP293" t="s">
        <v>45</v>
      </c>
      <c r="AQ293" t="s">
        <v>173</v>
      </c>
      <c r="AR293" t="s">
        <v>174</v>
      </c>
      <c r="AS293">
        <v>0.7</v>
      </c>
      <c r="AT293">
        <v>346.1</v>
      </c>
      <c r="AU293">
        <v>7.44</v>
      </c>
      <c r="AV293" t="s">
        <v>45</v>
      </c>
      <c r="AW293" t="s">
        <v>45</v>
      </c>
      <c r="AX293" t="s">
        <v>53</v>
      </c>
      <c r="AY293" t="s">
        <v>53</v>
      </c>
      <c r="AZ293" t="s">
        <v>54</v>
      </c>
      <c r="BA293">
        <v>1</v>
      </c>
      <c r="BB293">
        <v>1</v>
      </c>
      <c r="BC293">
        <v>1</v>
      </c>
      <c r="BD293">
        <f t="shared" si="21"/>
        <v>3</v>
      </c>
      <c r="BE293" s="2" t="s">
        <v>393</v>
      </c>
      <c r="BF293" s="2" t="s">
        <v>45</v>
      </c>
      <c r="BG293" s="2" t="s">
        <v>45</v>
      </c>
    </row>
    <row r="294" spans="1:59" x14ac:dyDescent="0.3">
      <c r="A294" s="2" t="s">
        <v>389</v>
      </c>
      <c r="B294" s="2">
        <v>2012</v>
      </c>
      <c r="C294" s="2">
        <v>49</v>
      </c>
      <c r="D294" s="2" t="s">
        <v>390</v>
      </c>
      <c r="E294">
        <v>2006</v>
      </c>
      <c r="F294">
        <v>2009</v>
      </c>
      <c r="G294">
        <f t="shared" ref="G294:G357" si="29">F294-E294+1</f>
        <v>4</v>
      </c>
      <c r="H294" s="2">
        <v>3</v>
      </c>
      <c r="I294" s="2" t="s">
        <v>164</v>
      </c>
      <c r="J294" s="2" t="s">
        <v>165</v>
      </c>
      <c r="K294" t="s">
        <v>166</v>
      </c>
      <c r="L294">
        <v>43.661001329036203</v>
      </c>
      <c r="M294">
        <v>116.713724270244</v>
      </c>
      <c r="N294">
        <v>500</v>
      </c>
      <c r="O294" t="s">
        <v>167</v>
      </c>
      <c r="P294" t="s">
        <v>45</v>
      </c>
      <c r="Q294" t="s">
        <v>45</v>
      </c>
      <c r="R294" t="s">
        <v>45</v>
      </c>
      <c r="S294" s="2" t="s">
        <v>188</v>
      </c>
      <c r="T294" t="s">
        <v>47</v>
      </c>
      <c r="U294" t="s">
        <v>61</v>
      </c>
      <c r="V294" s="10" t="s">
        <v>169</v>
      </c>
      <c r="W294" t="s">
        <v>47</v>
      </c>
      <c r="X294" t="s">
        <v>45</v>
      </c>
      <c r="Y294">
        <v>224.10720000000001</v>
      </c>
      <c r="Z294" t="s">
        <v>46</v>
      </c>
      <c r="AA294" t="s">
        <v>183</v>
      </c>
      <c r="AB294">
        <f t="shared" si="27"/>
        <v>64</v>
      </c>
      <c r="AC294">
        <v>17.010000000000002</v>
      </c>
      <c r="AD294">
        <v>6</v>
      </c>
      <c r="AE294">
        <v>2.8903978964841492</v>
      </c>
      <c r="AF294">
        <v>1.1799999999999997</v>
      </c>
      <c r="AG294">
        <v>19.100000000000001</v>
      </c>
      <c r="AH294">
        <v>6</v>
      </c>
      <c r="AI294">
        <v>3.4047907424686099</v>
      </c>
      <c r="AJ294">
        <v>1.389999999999997</v>
      </c>
      <c r="AK294" t="s">
        <v>189</v>
      </c>
      <c r="AL294" t="s">
        <v>392</v>
      </c>
      <c r="AM294" t="s">
        <v>320</v>
      </c>
      <c r="AN294" t="s">
        <v>45</v>
      </c>
      <c r="AO294" t="s">
        <v>45</v>
      </c>
      <c r="AP294" t="s">
        <v>45</v>
      </c>
      <c r="AQ294" t="s">
        <v>173</v>
      </c>
      <c r="AR294" t="s">
        <v>174</v>
      </c>
      <c r="AS294">
        <v>0.7</v>
      </c>
      <c r="AT294">
        <v>346.1</v>
      </c>
      <c r="AU294">
        <v>7.44</v>
      </c>
      <c r="AV294" t="s">
        <v>45</v>
      </c>
      <c r="AW294" t="s">
        <v>45</v>
      </c>
      <c r="AX294" t="s">
        <v>53</v>
      </c>
      <c r="AY294" t="s">
        <v>53</v>
      </c>
      <c r="AZ294" t="s">
        <v>54</v>
      </c>
      <c r="BA294">
        <v>1</v>
      </c>
      <c r="BB294">
        <v>1</v>
      </c>
      <c r="BC294">
        <v>1</v>
      </c>
      <c r="BD294">
        <f t="shared" si="21"/>
        <v>3</v>
      </c>
      <c r="BE294" s="2" t="s">
        <v>393</v>
      </c>
      <c r="BF294" s="2" t="s">
        <v>45</v>
      </c>
      <c r="BG294" s="2" t="s">
        <v>45</v>
      </c>
    </row>
    <row r="295" spans="1:59" x14ac:dyDescent="0.3">
      <c r="A295" s="2" t="s">
        <v>389</v>
      </c>
      <c r="B295" s="2">
        <v>2012</v>
      </c>
      <c r="C295" s="2">
        <v>49</v>
      </c>
      <c r="D295" s="2" t="s">
        <v>390</v>
      </c>
      <c r="E295">
        <v>2006</v>
      </c>
      <c r="F295">
        <v>2009</v>
      </c>
      <c r="G295">
        <f t="shared" si="29"/>
        <v>4</v>
      </c>
      <c r="H295" s="2">
        <v>3</v>
      </c>
      <c r="I295" s="2" t="s">
        <v>164</v>
      </c>
      <c r="J295" s="2" t="s">
        <v>165</v>
      </c>
      <c r="K295" t="s">
        <v>166</v>
      </c>
      <c r="L295">
        <v>43.661001329036203</v>
      </c>
      <c r="M295">
        <v>116.713724270244</v>
      </c>
      <c r="N295">
        <v>500</v>
      </c>
      <c r="O295" t="s">
        <v>167</v>
      </c>
      <c r="P295" t="s">
        <v>45</v>
      </c>
      <c r="Q295" t="s">
        <v>45</v>
      </c>
      <c r="R295" t="s">
        <v>45</v>
      </c>
      <c r="S295" s="2" t="s">
        <v>188</v>
      </c>
      <c r="T295" t="s">
        <v>47</v>
      </c>
      <c r="U295" t="s">
        <v>61</v>
      </c>
      <c r="V295" s="10" t="s">
        <v>169</v>
      </c>
      <c r="W295" t="s">
        <v>47</v>
      </c>
      <c r="X295" t="s">
        <v>45</v>
      </c>
      <c r="Y295">
        <v>392.18759999999895</v>
      </c>
      <c r="Z295" t="s">
        <v>46</v>
      </c>
      <c r="AA295" t="s">
        <v>183</v>
      </c>
      <c r="AB295">
        <f t="shared" si="27"/>
        <v>64</v>
      </c>
      <c r="AC295">
        <v>15.49</v>
      </c>
      <c r="AD295">
        <v>6</v>
      </c>
      <c r="AE295">
        <v>3.4047907424686144</v>
      </c>
      <c r="AF295">
        <v>1.3899999999999988</v>
      </c>
      <c r="AG295">
        <v>19.100000000000001</v>
      </c>
      <c r="AH295">
        <v>6</v>
      </c>
      <c r="AI295">
        <v>3.4047907424686099</v>
      </c>
      <c r="AJ295">
        <v>1.389999999999997</v>
      </c>
      <c r="AK295" t="s">
        <v>189</v>
      </c>
      <c r="AL295" t="s">
        <v>392</v>
      </c>
      <c r="AM295" t="s">
        <v>320</v>
      </c>
      <c r="AN295" t="s">
        <v>45</v>
      </c>
      <c r="AO295" t="s">
        <v>45</v>
      </c>
      <c r="AP295" t="s">
        <v>45</v>
      </c>
      <c r="AQ295" t="s">
        <v>173</v>
      </c>
      <c r="AR295" t="s">
        <v>174</v>
      </c>
      <c r="AS295">
        <v>0.7</v>
      </c>
      <c r="AT295">
        <v>346.1</v>
      </c>
      <c r="AU295">
        <v>7.44</v>
      </c>
      <c r="AV295" t="s">
        <v>45</v>
      </c>
      <c r="AW295" t="s">
        <v>45</v>
      </c>
      <c r="AX295" t="s">
        <v>53</v>
      </c>
      <c r="AY295" t="s">
        <v>53</v>
      </c>
      <c r="AZ295" t="s">
        <v>54</v>
      </c>
      <c r="BA295">
        <v>1</v>
      </c>
      <c r="BB295">
        <v>1</v>
      </c>
      <c r="BC295">
        <v>1</v>
      </c>
      <c r="BD295">
        <f t="shared" si="21"/>
        <v>3</v>
      </c>
      <c r="BE295" s="2" t="s">
        <v>393</v>
      </c>
      <c r="BF295" s="2" t="s">
        <v>45</v>
      </c>
      <c r="BG295" s="2" t="s">
        <v>45</v>
      </c>
    </row>
    <row r="296" spans="1:59" x14ac:dyDescent="0.3">
      <c r="A296" s="2" t="s">
        <v>389</v>
      </c>
      <c r="B296" s="2">
        <v>2012</v>
      </c>
      <c r="C296" s="2">
        <v>49</v>
      </c>
      <c r="D296" s="2" t="s">
        <v>390</v>
      </c>
      <c r="E296">
        <v>2006</v>
      </c>
      <c r="F296">
        <v>2009</v>
      </c>
      <c r="G296">
        <f t="shared" si="29"/>
        <v>4</v>
      </c>
      <c r="H296" s="2">
        <v>3</v>
      </c>
      <c r="I296" s="2" t="s">
        <v>164</v>
      </c>
      <c r="J296" s="2" t="s">
        <v>165</v>
      </c>
      <c r="K296" t="s">
        <v>166</v>
      </c>
      <c r="L296">
        <v>43.661001329036203</v>
      </c>
      <c r="M296">
        <v>116.713724270244</v>
      </c>
      <c r="N296">
        <v>500</v>
      </c>
      <c r="O296" t="s">
        <v>167</v>
      </c>
      <c r="P296" t="s">
        <v>45</v>
      </c>
      <c r="Q296" t="s">
        <v>45</v>
      </c>
      <c r="R296" t="s">
        <v>45</v>
      </c>
      <c r="S296" s="2" t="s">
        <v>188</v>
      </c>
      <c r="T296" t="s">
        <v>47</v>
      </c>
      <c r="U296" t="s">
        <v>61</v>
      </c>
      <c r="V296" s="10" t="s">
        <v>169</v>
      </c>
      <c r="W296" t="s">
        <v>47</v>
      </c>
      <c r="X296" t="s">
        <v>45</v>
      </c>
      <c r="Y296">
        <v>560.26800000000003</v>
      </c>
      <c r="Z296" t="s">
        <v>46</v>
      </c>
      <c r="AA296" t="s">
        <v>183</v>
      </c>
      <c r="AB296">
        <f t="shared" si="27"/>
        <v>64</v>
      </c>
      <c r="AC296">
        <v>11.88</v>
      </c>
      <c r="AD296">
        <v>6</v>
      </c>
      <c r="AE296">
        <v>3.8946886910252525</v>
      </c>
      <c r="AF296">
        <v>1.5899999999999999</v>
      </c>
      <c r="AG296">
        <v>19.100000000000001</v>
      </c>
      <c r="AH296">
        <v>6</v>
      </c>
      <c r="AI296">
        <v>3.4047907424686099</v>
      </c>
      <c r="AJ296">
        <v>1.389999999999997</v>
      </c>
      <c r="AK296" t="s">
        <v>189</v>
      </c>
      <c r="AL296" t="s">
        <v>392</v>
      </c>
      <c r="AM296" t="s">
        <v>320</v>
      </c>
      <c r="AN296" t="s">
        <v>45</v>
      </c>
      <c r="AO296" t="s">
        <v>45</v>
      </c>
      <c r="AP296" t="s">
        <v>45</v>
      </c>
      <c r="AQ296" t="s">
        <v>173</v>
      </c>
      <c r="AR296" t="s">
        <v>174</v>
      </c>
      <c r="AS296">
        <v>0.7</v>
      </c>
      <c r="AT296">
        <v>346.1</v>
      </c>
      <c r="AU296">
        <v>7.44</v>
      </c>
      <c r="AV296" t="s">
        <v>45</v>
      </c>
      <c r="AW296" t="s">
        <v>45</v>
      </c>
      <c r="AX296" t="s">
        <v>53</v>
      </c>
      <c r="AY296" t="s">
        <v>53</v>
      </c>
      <c r="AZ296" t="s">
        <v>54</v>
      </c>
      <c r="BA296">
        <v>1</v>
      </c>
      <c r="BB296">
        <v>1</v>
      </c>
      <c r="BC296">
        <v>1</v>
      </c>
      <c r="BD296">
        <f t="shared" si="21"/>
        <v>3</v>
      </c>
      <c r="BE296" s="2" t="s">
        <v>393</v>
      </c>
      <c r="BF296" s="2" t="s">
        <v>45</v>
      </c>
      <c r="BG296" s="2" t="s">
        <v>45</v>
      </c>
    </row>
    <row r="297" spans="1:59" x14ac:dyDescent="0.3">
      <c r="A297" s="2" t="s">
        <v>389</v>
      </c>
      <c r="B297" s="2">
        <v>2012</v>
      </c>
      <c r="C297">
        <v>50</v>
      </c>
      <c r="D297" s="2" t="s">
        <v>391</v>
      </c>
      <c r="E297">
        <v>2006</v>
      </c>
      <c r="F297">
        <v>2009</v>
      </c>
      <c r="G297">
        <f t="shared" si="29"/>
        <v>4</v>
      </c>
      <c r="H297" s="2">
        <v>3</v>
      </c>
      <c r="I297" s="2" t="s">
        <v>164</v>
      </c>
      <c r="J297" s="2" t="s">
        <v>165</v>
      </c>
      <c r="K297" t="s">
        <v>166</v>
      </c>
      <c r="L297">
        <v>43.661001329036203</v>
      </c>
      <c r="M297">
        <v>116.713724270244</v>
      </c>
      <c r="N297">
        <v>500</v>
      </c>
      <c r="O297" t="s">
        <v>167</v>
      </c>
      <c r="P297" t="s">
        <v>45</v>
      </c>
      <c r="Q297" t="s">
        <v>45</v>
      </c>
      <c r="R297" t="s">
        <v>45</v>
      </c>
      <c r="S297" s="2" t="s">
        <v>188</v>
      </c>
      <c r="T297" t="s">
        <v>47</v>
      </c>
      <c r="U297" t="s">
        <v>61</v>
      </c>
      <c r="V297" s="10" t="s">
        <v>169</v>
      </c>
      <c r="W297" t="s">
        <v>47</v>
      </c>
      <c r="X297" t="s">
        <v>45</v>
      </c>
      <c r="Y297">
        <v>0</v>
      </c>
      <c r="Z297" t="s">
        <v>46</v>
      </c>
      <c r="AA297" t="s">
        <v>183</v>
      </c>
      <c r="AB297">
        <f t="shared" si="27"/>
        <v>64</v>
      </c>
      <c r="AC297">
        <v>21.11</v>
      </c>
      <c r="AD297">
        <v>6</v>
      </c>
      <c r="AE297">
        <v>2.0330764865100424</v>
      </c>
      <c r="AF297">
        <v>0.83000000000000185</v>
      </c>
      <c r="AG297">
        <v>21.11</v>
      </c>
      <c r="AH297">
        <v>6</v>
      </c>
      <c r="AI297">
        <v>2.0330764865100424</v>
      </c>
      <c r="AJ297">
        <v>0.83000000000000185</v>
      </c>
      <c r="AK297" t="s">
        <v>189</v>
      </c>
      <c r="AL297" t="s">
        <v>392</v>
      </c>
      <c r="AM297" t="s">
        <v>320</v>
      </c>
      <c r="AN297" t="s">
        <v>45</v>
      </c>
      <c r="AO297" t="s">
        <v>45</v>
      </c>
      <c r="AP297" t="s">
        <v>45</v>
      </c>
      <c r="AQ297" t="s">
        <v>173</v>
      </c>
      <c r="AR297" t="s">
        <v>174</v>
      </c>
      <c r="AS297">
        <v>0.7</v>
      </c>
      <c r="AT297">
        <v>346.1</v>
      </c>
      <c r="AU297">
        <v>7.44</v>
      </c>
      <c r="AV297" t="s">
        <v>45</v>
      </c>
      <c r="AW297" t="s">
        <v>45</v>
      </c>
      <c r="AX297" t="s">
        <v>53</v>
      </c>
      <c r="AY297" t="s">
        <v>53</v>
      </c>
      <c r="AZ297" t="s">
        <v>54</v>
      </c>
      <c r="BA297">
        <v>1</v>
      </c>
      <c r="BB297">
        <v>1</v>
      </c>
      <c r="BC297">
        <v>1</v>
      </c>
      <c r="BD297">
        <f t="shared" si="21"/>
        <v>3</v>
      </c>
      <c r="BE297" s="2" t="s">
        <v>393</v>
      </c>
      <c r="BF297" s="2" t="s">
        <v>45</v>
      </c>
      <c r="BG297" s="2" t="s">
        <v>45</v>
      </c>
    </row>
    <row r="298" spans="1:59" x14ac:dyDescent="0.3">
      <c r="A298" s="2" t="s">
        <v>389</v>
      </c>
      <c r="B298" s="2">
        <v>2012</v>
      </c>
      <c r="C298">
        <v>50</v>
      </c>
      <c r="D298" s="2" t="s">
        <v>391</v>
      </c>
      <c r="E298">
        <v>2006</v>
      </c>
      <c r="F298">
        <v>2009</v>
      </c>
      <c r="G298">
        <f t="shared" si="29"/>
        <v>4</v>
      </c>
      <c r="H298" s="2">
        <v>3</v>
      </c>
      <c r="I298" s="2" t="s">
        <v>164</v>
      </c>
      <c r="J298" s="2" t="s">
        <v>165</v>
      </c>
      <c r="K298" t="s">
        <v>166</v>
      </c>
      <c r="L298">
        <v>43.661001329036203</v>
      </c>
      <c r="M298">
        <v>116.713724270244</v>
      </c>
      <c r="N298">
        <v>500</v>
      </c>
      <c r="O298" t="s">
        <v>167</v>
      </c>
      <c r="P298" t="s">
        <v>45</v>
      </c>
      <c r="Q298" t="s">
        <v>45</v>
      </c>
      <c r="R298" t="s">
        <v>45</v>
      </c>
      <c r="S298" s="2" t="s">
        <v>188</v>
      </c>
      <c r="T298" t="s">
        <v>47</v>
      </c>
      <c r="U298" t="s">
        <v>61</v>
      </c>
      <c r="V298" s="10" t="s">
        <v>169</v>
      </c>
      <c r="W298" t="s">
        <v>47</v>
      </c>
      <c r="X298" t="s">
        <v>45</v>
      </c>
      <c r="Y298">
        <v>56.026800000000001</v>
      </c>
      <c r="Z298" t="s">
        <v>46</v>
      </c>
      <c r="AA298" t="s">
        <v>183</v>
      </c>
      <c r="AB298">
        <f t="shared" si="27"/>
        <v>64</v>
      </c>
      <c r="AC298">
        <v>19.38</v>
      </c>
      <c r="AD298">
        <v>6</v>
      </c>
      <c r="AE298">
        <v>2.8903978964841492</v>
      </c>
      <c r="AF298">
        <v>1.1799999999999997</v>
      </c>
      <c r="AG298">
        <v>21.11</v>
      </c>
      <c r="AH298">
        <v>6</v>
      </c>
      <c r="AI298">
        <v>2.0330764865100424</v>
      </c>
      <c r="AJ298">
        <v>0.83000000000000185</v>
      </c>
      <c r="AK298" t="s">
        <v>189</v>
      </c>
      <c r="AL298" t="s">
        <v>392</v>
      </c>
      <c r="AM298" t="s">
        <v>320</v>
      </c>
      <c r="AN298" t="s">
        <v>45</v>
      </c>
      <c r="AO298" t="s">
        <v>45</v>
      </c>
      <c r="AP298" t="s">
        <v>45</v>
      </c>
      <c r="AQ298" t="s">
        <v>173</v>
      </c>
      <c r="AR298" t="s">
        <v>174</v>
      </c>
      <c r="AS298">
        <v>0.7</v>
      </c>
      <c r="AT298">
        <v>346.1</v>
      </c>
      <c r="AU298">
        <v>7.44</v>
      </c>
      <c r="AV298" t="s">
        <v>45</v>
      </c>
      <c r="AW298" t="s">
        <v>45</v>
      </c>
      <c r="AX298" t="s">
        <v>53</v>
      </c>
      <c r="AY298" t="s">
        <v>53</v>
      </c>
      <c r="AZ298" t="s">
        <v>54</v>
      </c>
      <c r="BA298">
        <v>1</v>
      </c>
      <c r="BB298">
        <v>1</v>
      </c>
      <c r="BC298">
        <v>1</v>
      </c>
      <c r="BD298">
        <f t="shared" si="21"/>
        <v>3</v>
      </c>
      <c r="BE298" s="2" t="s">
        <v>393</v>
      </c>
      <c r="BF298" s="2" t="s">
        <v>45</v>
      </c>
      <c r="BG298" s="2" t="s">
        <v>45</v>
      </c>
    </row>
    <row r="299" spans="1:59" x14ac:dyDescent="0.3">
      <c r="A299" s="2" t="s">
        <v>389</v>
      </c>
      <c r="B299" s="2">
        <v>2012</v>
      </c>
      <c r="C299">
        <v>50</v>
      </c>
      <c r="D299" s="2" t="s">
        <v>391</v>
      </c>
      <c r="E299">
        <v>2006</v>
      </c>
      <c r="F299">
        <v>2009</v>
      </c>
      <c r="G299">
        <f t="shared" si="29"/>
        <v>4</v>
      </c>
      <c r="H299" s="2">
        <v>3</v>
      </c>
      <c r="I299" s="2" t="s">
        <v>164</v>
      </c>
      <c r="J299" s="2" t="s">
        <v>165</v>
      </c>
      <c r="K299" t="s">
        <v>166</v>
      </c>
      <c r="L299">
        <v>43.661001329036203</v>
      </c>
      <c r="M299">
        <v>116.713724270244</v>
      </c>
      <c r="N299">
        <v>500</v>
      </c>
      <c r="O299" t="s">
        <v>167</v>
      </c>
      <c r="P299" t="s">
        <v>45</v>
      </c>
      <c r="Q299" t="s">
        <v>45</v>
      </c>
      <c r="R299" t="s">
        <v>45</v>
      </c>
      <c r="S299" s="2" t="s">
        <v>188</v>
      </c>
      <c r="T299" t="s">
        <v>47</v>
      </c>
      <c r="U299" t="s">
        <v>61</v>
      </c>
      <c r="V299" s="10" t="s">
        <v>169</v>
      </c>
      <c r="W299" t="s">
        <v>47</v>
      </c>
      <c r="X299" t="s">
        <v>45</v>
      </c>
      <c r="Y299">
        <v>112.0536</v>
      </c>
      <c r="Z299" t="s">
        <v>46</v>
      </c>
      <c r="AA299" t="s">
        <v>183</v>
      </c>
      <c r="AB299">
        <f t="shared" si="27"/>
        <v>64</v>
      </c>
      <c r="AC299">
        <v>19.72</v>
      </c>
      <c r="AD299">
        <v>6</v>
      </c>
      <c r="AE299">
        <v>1.200249973963762</v>
      </c>
      <c r="AF299">
        <v>0.49000000000000199</v>
      </c>
      <c r="AG299">
        <v>21.11</v>
      </c>
      <c r="AH299">
        <v>6</v>
      </c>
      <c r="AI299">
        <v>2.0330764865100424</v>
      </c>
      <c r="AJ299">
        <v>0.83000000000000185</v>
      </c>
      <c r="AK299" t="s">
        <v>189</v>
      </c>
      <c r="AL299" t="s">
        <v>392</v>
      </c>
      <c r="AM299" t="s">
        <v>320</v>
      </c>
      <c r="AN299" t="s">
        <v>45</v>
      </c>
      <c r="AO299" t="s">
        <v>45</v>
      </c>
      <c r="AP299" t="s">
        <v>45</v>
      </c>
      <c r="AQ299" t="s">
        <v>173</v>
      </c>
      <c r="AR299" t="s">
        <v>174</v>
      </c>
      <c r="AS299">
        <v>0.7</v>
      </c>
      <c r="AT299">
        <v>346.1</v>
      </c>
      <c r="AU299">
        <v>7.44</v>
      </c>
      <c r="AV299" t="s">
        <v>45</v>
      </c>
      <c r="AW299" t="s">
        <v>45</v>
      </c>
      <c r="AX299" t="s">
        <v>53</v>
      </c>
      <c r="AY299" t="s">
        <v>53</v>
      </c>
      <c r="AZ299" t="s">
        <v>54</v>
      </c>
      <c r="BA299">
        <v>1</v>
      </c>
      <c r="BB299">
        <v>1</v>
      </c>
      <c r="BC299">
        <v>1</v>
      </c>
      <c r="BD299">
        <f t="shared" si="21"/>
        <v>3</v>
      </c>
      <c r="BE299" s="2" t="s">
        <v>393</v>
      </c>
      <c r="BF299" s="2" t="s">
        <v>45</v>
      </c>
      <c r="BG299" s="2" t="s">
        <v>45</v>
      </c>
    </row>
    <row r="300" spans="1:59" x14ac:dyDescent="0.3">
      <c r="A300" s="2" t="s">
        <v>389</v>
      </c>
      <c r="B300" s="2">
        <v>2012</v>
      </c>
      <c r="C300">
        <v>50</v>
      </c>
      <c r="D300" s="2" t="s">
        <v>391</v>
      </c>
      <c r="E300">
        <v>2006</v>
      </c>
      <c r="F300">
        <v>2009</v>
      </c>
      <c r="G300">
        <f t="shared" si="29"/>
        <v>4</v>
      </c>
      <c r="H300" s="2">
        <v>3</v>
      </c>
      <c r="I300" s="2" t="s">
        <v>164</v>
      </c>
      <c r="J300" s="2" t="s">
        <v>165</v>
      </c>
      <c r="K300" t="s">
        <v>166</v>
      </c>
      <c r="L300">
        <v>43.661001329036203</v>
      </c>
      <c r="M300">
        <v>116.713724270244</v>
      </c>
      <c r="N300">
        <v>500</v>
      </c>
      <c r="O300" t="s">
        <v>167</v>
      </c>
      <c r="P300" t="s">
        <v>45</v>
      </c>
      <c r="Q300" t="s">
        <v>45</v>
      </c>
      <c r="R300" t="s">
        <v>45</v>
      </c>
      <c r="S300" s="2" t="s">
        <v>188</v>
      </c>
      <c r="T300" t="s">
        <v>47</v>
      </c>
      <c r="U300" t="s">
        <v>61</v>
      </c>
      <c r="V300" s="10" t="s">
        <v>169</v>
      </c>
      <c r="W300" t="s">
        <v>47</v>
      </c>
      <c r="X300" t="s">
        <v>45</v>
      </c>
      <c r="Y300">
        <v>224.10720000000001</v>
      </c>
      <c r="Z300" t="s">
        <v>46</v>
      </c>
      <c r="AA300" t="s">
        <v>183</v>
      </c>
      <c r="AB300">
        <f t="shared" si="27"/>
        <v>64</v>
      </c>
      <c r="AC300">
        <v>16.32</v>
      </c>
      <c r="AD300">
        <v>6</v>
      </c>
      <c r="AE300">
        <v>2.0330764865100335</v>
      </c>
      <c r="AF300">
        <v>0.82999999999999829</v>
      </c>
      <c r="AG300">
        <v>21.11</v>
      </c>
      <c r="AH300">
        <v>6</v>
      </c>
      <c r="AI300">
        <v>2.0330764865100424</v>
      </c>
      <c r="AJ300">
        <v>0.83000000000000185</v>
      </c>
      <c r="AK300" t="s">
        <v>189</v>
      </c>
      <c r="AL300" t="s">
        <v>392</v>
      </c>
      <c r="AM300" t="s">
        <v>320</v>
      </c>
      <c r="AN300" t="s">
        <v>45</v>
      </c>
      <c r="AO300" t="s">
        <v>45</v>
      </c>
      <c r="AP300" t="s">
        <v>45</v>
      </c>
      <c r="AQ300" t="s">
        <v>173</v>
      </c>
      <c r="AR300" t="s">
        <v>174</v>
      </c>
      <c r="AS300">
        <v>0.7</v>
      </c>
      <c r="AT300">
        <v>346.1</v>
      </c>
      <c r="AU300">
        <v>7.44</v>
      </c>
      <c r="AV300" t="s">
        <v>45</v>
      </c>
      <c r="AW300" t="s">
        <v>45</v>
      </c>
      <c r="AX300" t="s">
        <v>53</v>
      </c>
      <c r="AY300" t="s">
        <v>53</v>
      </c>
      <c r="AZ300" t="s">
        <v>54</v>
      </c>
      <c r="BA300">
        <v>1</v>
      </c>
      <c r="BB300">
        <v>1</v>
      </c>
      <c r="BC300">
        <v>1</v>
      </c>
      <c r="BD300">
        <f t="shared" si="21"/>
        <v>3</v>
      </c>
      <c r="BE300" s="2" t="s">
        <v>393</v>
      </c>
      <c r="BF300" s="2" t="s">
        <v>45</v>
      </c>
      <c r="BG300" s="2" t="s">
        <v>45</v>
      </c>
    </row>
    <row r="301" spans="1:59" x14ac:dyDescent="0.3">
      <c r="A301" s="2" t="s">
        <v>389</v>
      </c>
      <c r="B301" s="2">
        <v>2012</v>
      </c>
      <c r="C301">
        <v>50</v>
      </c>
      <c r="D301" s="2" t="s">
        <v>391</v>
      </c>
      <c r="E301">
        <v>2006</v>
      </c>
      <c r="F301">
        <v>2009</v>
      </c>
      <c r="G301">
        <f t="shared" si="29"/>
        <v>4</v>
      </c>
      <c r="H301" s="2">
        <v>3</v>
      </c>
      <c r="I301" s="2" t="s">
        <v>164</v>
      </c>
      <c r="J301" s="2" t="s">
        <v>165</v>
      </c>
      <c r="K301" t="s">
        <v>166</v>
      </c>
      <c r="L301">
        <v>43.661001329036203</v>
      </c>
      <c r="M301">
        <v>116.713724270244</v>
      </c>
      <c r="N301">
        <v>500</v>
      </c>
      <c r="O301" t="s">
        <v>167</v>
      </c>
      <c r="P301" t="s">
        <v>45</v>
      </c>
      <c r="Q301" t="s">
        <v>45</v>
      </c>
      <c r="R301" t="s">
        <v>45</v>
      </c>
      <c r="S301" s="2" t="s">
        <v>188</v>
      </c>
      <c r="T301" t="s">
        <v>47</v>
      </c>
      <c r="U301" t="s">
        <v>61</v>
      </c>
      <c r="V301" s="10" t="s">
        <v>169</v>
      </c>
      <c r="W301" t="s">
        <v>47</v>
      </c>
      <c r="X301" t="s">
        <v>45</v>
      </c>
      <c r="Y301">
        <v>392.18759999999895</v>
      </c>
      <c r="Z301" t="s">
        <v>46</v>
      </c>
      <c r="AA301" t="s">
        <v>183</v>
      </c>
      <c r="AB301">
        <f t="shared" si="27"/>
        <v>64</v>
      </c>
      <c r="AC301">
        <v>17.57</v>
      </c>
      <c r="AD301">
        <v>6</v>
      </c>
      <c r="AE301">
        <v>3.0618621784789726</v>
      </c>
      <c r="AF301">
        <v>1.25</v>
      </c>
      <c r="AG301">
        <v>21.11</v>
      </c>
      <c r="AH301">
        <v>6</v>
      </c>
      <c r="AI301">
        <v>2.0330764865100424</v>
      </c>
      <c r="AJ301">
        <v>0.83000000000000185</v>
      </c>
      <c r="AK301" t="s">
        <v>189</v>
      </c>
      <c r="AL301" t="s">
        <v>392</v>
      </c>
      <c r="AM301" t="s">
        <v>320</v>
      </c>
      <c r="AN301" t="s">
        <v>45</v>
      </c>
      <c r="AO301" t="s">
        <v>45</v>
      </c>
      <c r="AP301" t="s">
        <v>45</v>
      </c>
      <c r="AQ301" t="s">
        <v>173</v>
      </c>
      <c r="AR301" t="s">
        <v>174</v>
      </c>
      <c r="AS301">
        <v>0.7</v>
      </c>
      <c r="AT301">
        <v>346.1</v>
      </c>
      <c r="AU301">
        <v>7.44</v>
      </c>
      <c r="AV301" t="s">
        <v>45</v>
      </c>
      <c r="AW301" t="s">
        <v>45</v>
      </c>
      <c r="AX301" t="s">
        <v>53</v>
      </c>
      <c r="AY301" t="s">
        <v>53</v>
      </c>
      <c r="AZ301" t="s">
        <v>54</v>
      </c>
      <c r="BA301">
        <v>1</v>
      </c>
      <c r="BB301">
        <v>1</v>
      </c>
      <c r="BC301">
        <v>1</v>
      </c>
      <c r="BD301">
        <f t="shared" si="21"/>
        <v>3</v>
      </c>
      <c r="BE301" s="2" t="s">
        <v>393</v>
      </c>
      <c r="BF301" s="2" t="s">
        <v>45</v>
      </c>
      <c r="BG301" s="2" t="s">
        <v>45</v>
      </c>
    </row>
    <row r="302" spans="1:59" x14ac:dyDescent="0.3">
      <c r="A302" s="2" t="s">
        <v>389</v>
      </c>
      <c r="B302" s="2">
        <v>2012</v>
      </c>
      <c r="C302">
        <v>50</v>
      </c>
      <c r="D302" s="2" t="s">
        <v>391</v>
      </c>
      <c r="E302">
        <v>2006</v>
      </c>
      <c r="F302">
        <v>2009</v>
      </c>
      <c r="G302">
        <f t="shared" si="29"/>
        <v>4</v>
      </c>
      <c r="H302" s="2">
        <v>3</v>
      </c>
      <c r="I302" s="2" t="s">
        <v>164</v>
      </c>
      <c r="J302" s="2" t="s">
        <v>165</v>
      </c>
      <c r="K302" t="s">
        <v>166</v>
      </c>
      <c r="L302">
        <v>43.661001329036203</v>
      </c>
      <c r="M302">
        <v>116.713724270244</v>
      </c>
      <c r="N302">
        <v>500</v>
      </c>
      <c r="O302" t="s">
        <v>167</v>
      </c>
      <c r="P302" t="s">
        <v>45</v>
      </c>
      <c r="Q302" t="s">
        <v>45</v>
      </c>
      <c r="R302" t="s">
        <v>45</v>
      </c>
      <c r="S302" s="2" t="s">
        <v>188</v>
      </c>
      <c r="T302" t="s">
        <v>47</v>
      </c>
      <c r="U302" t="s">
        <v>61</v>
      </c>
      <c r="V302" s="10" t="s">
        <v>169</v>
      </c>
      <c r="W302" t="s">
        <v>47</v>
      </c>
      <c r="X302" t="s">
        <v>45</v>
      </c>
      <c r="Y302">
        <v>560.26800000000003</v>
      </c>
      <c r="Z302" t="s">
        <v>46</v>
      </c>
      <c r="AA302" t="s">
        <v>183</v>
      </c>
      <c r="AB302">
        <f t="shared" si="27"/>
        <v>64</v>
      </c>
      <c r="AC302">
        <v>18.13</v>
      </c>
      <c r="AD302">
        <v>6</v>
      </c>
      <c r="AE302">
        <v>3.2088315630459685</v>
      </c>
      <c r="AF302">
        <v>1.3100000000000023</v>
      </c>
      <c r="AG302">
        <v>21.11</v>
      </c>
      <c r="AH302">
        <v>6</v>
      </c>
      <c r="AI302">
        <v>2.0330764865100424</v>
      </c>
      <c r="AJ302">
        <v>0.83000000000000185</v>
      </c>
      <c r="AK302" t="s">
        <v>189</v>
      </c>
      <c r="AL302" t="s">
        <v>392</v>
      </c>
      <c r="AM302" t="s">
        <v>320</v>
      </c>
      <c r="AN302" t="s">
        <v>45</v>
      </c>
      <c r="AO302" t="s">
        <v>45</v>
      </c>
      <c r="AP302" t="s">
        <v>45</v>
      </c>
      <c r="AQ302" t="s">
        <v>173</v>
      </c>
      <c r="AR302" t="s">
        <v>174</v>
      </c>
      <c r="AS302">
        <v>0.7</v>
      </c>
      <c r="AT302">
        <v>346.1</v>
      </c>
      <c r="AU302">
        <v>7.44</v>
      </c>
      <c r="AV302" t="s">
        <v>45</v>
      </c>
      <c r="AW302" t="s">
        <v>45</v>
      </c>
      <c r="AX302" t="s">
        <v>53</v>
      </c>
      <c r="AY302" t="s">
        <v>53</v>
      </c>
      <c r="AZ302" t="s">
        <v>54</v>
      </c>
      <c r="BA302">
        <v>1</v>
      </c>
      <c r="BB302">
        <v>1</v>
      </c>
      <c r="BC302">
        <v>1</v>
      </c>
      <c r="BD302">
        <f t="shared" si="21"/>
        <v>3</v>
      </c>
      <c r="BE302" s="2" t="s">
        <v>393</v>
      </c>
      <c r="BF302" s="2" t="s">
        <v>45</v>
      </c>
      <c r="BG302" s="2" t="s">
        <v>45</v>
      </c>
    </row>
    <row r="303" spans="1:59" x14ac:dyDescent="0.3">
      <c r="A303" t="s">
        <v>397</v>
      </c>
      <c r="B303">
        <v>2011</v>
      </c>
      <c r="C303">
        <v>51</v>
      </c>
      <c r="D303" t="s">
        <v>398</v>
      </c>
      <c r="E303">
        <v>2004</v>
      </c>
      <c r="F303">
        <v>2009</v>
      </c>
      <c r="G303">
        <f t="shared" si="29"/>
        <v>6</v>
      </c>
      <c r="H303">
        <v>1</v>
      </c>
      <c r="I303" t="s">
        <v>42</v>
      </c>
      <c r="J303" t="s">
        <v>43</v>
      </c>
      <c r="K303" t="s">
        <v>399</v>
      </c>
      <c r="L303">
        <v>35.966666670000002</v>
      </c>
      <c r="M303">
        <v>-84.283333330000005</v>
      </c>
      <c r="N303">
        <v>0</v>
      </c>
      <c r="O303" t="s">
        <v>58</v>
      </c>
      <c r="P303" t="s">
        <v>59</v>
      </c>
      <c r="Q303" t="s">
        <v>45</v>
      </c>
      <c r="R303" t="s">
        <v>45</v>
      </c>
      <c r="S303" t="s">
        <v>188</v>
      </c>
      <c r="T303" t="s">
        <v>47</v>
      </c>
      <c r="U303" t="s">
        <v>45</v>
      </c>
      <c r="V303" t="s">
        <v>45</v>
      </c>
      <c r="W303" t="s">
        <v>47</v>
      </c>
      <c r="X303" t="s">
        <v>47</v>
      </c>
      <c r="Y303" s="6">
        <v>200</v>
      </c>
      <c r="Z303" t="s">
        <v>46</v>
      </c>
      <c r="AA303" t="s">
        <v>400</v>
      </c>
      <c r="AB303">
        <v>9</v>
      </c>
      <c r="AC303">
        <v>15.83333333</v>
      </c>
      <c r="AD303">
        <v>6</v>
      </c>
      <c r="AE303">
        <v>2.9268868559999999</v>
      </c>
      <c r="AF303">
        <v>1.1948965553431508</v>
      </c>
      <c r="AG303">
        <v>11.4</v>
      </c>
      <c r="AH303">
        <v>6</v>
      </c>
      <c r="AI303">
        <v>1.9899748740000001</v>
      </c>
      <c r="AJ303">
        <v>0.81240384037654134</v>
      </c>
      <c r="AK303" t="s">
        <v>48</v>
      </c>
      <c r="AL303" t="s">
        <v>401</v>
      </c>
      <c r="AM303" t="s">
        <v>402</v>
      </c>
      <c r="AN303" t="s">
        <v>45</v>
      </c>
      <c r="AO303" t="s">
        <v>45</v>
      </c>
      <c r="AP303" s="7" t="s">
        <v>45</v>
      </c>
      <c r="AQ303" t="s">
        <v>403</v>
      </c>
      <c r="AR303" t="s">
        <v>404</v>
      </c>
      <c r="AS303" t="s">
        <v>45</v>
      </c>
      <c r="AT303">
        <v>1322</v>
      </c>
      <c r="AU303" t="s">
        <v>45</v>
      </c>
      <c r="AV303" t="s">
        <v>45</v>
      </c>
      <c r="AW303" t="s">
        <v>45</v>
      </c>
      <c r="AX303" t="s">
        <v>53</v>
      </c>
      <c r="AY303" t="s">
        <v>53</v>
      </c>
      <c r="AZ303" t="s">
        <v>405</v>
      </c>
      <c r="BA303">
        <v>1</v>
      </c>
      <c r="BB303">
        <v>1</v>
      </c>
      <c r="BC303">
        <v>1</v>
      </c>
      <c r="BD303">
        <f t="shared" si="21"/>
        <v>3</v>
      </c>
      <c r="BE303" t="s">
        <v>406</v>
      </c>
      <c r="BF303" s="2" t="s">
        <v>45</v>
      </c>
      <c r="BG303" s="2" t="s">
        <v>45</v>
      </c>
    </row>
    <row r="304" spans="1:59" x14ac:dyDescent="0.3">
      <c r="A304" t="s">
        <v>397</v>
      </c>
      <c r="B304">
        <v>2011</v>
      </c>
      <c r="C304">
        <v>51</v>
      </c>
      <c r="D304" t="s">
        <v>398</v>
      </c>
      <c r="E304">
        <v>2004</v>
      </c>
      <c r="F304">
        <v>2009</v>
      </c>
      <c r="G304">
        <f t="shared" si="29"/>
        <v>6</v>
      </c>
      <c r="H304">
        <v>1</v>
      </c>
      <c r="I304" t="s">
        <v>42</v>
      </c>
      <c r="J304" t="s">
        <v>43</v>
      </c>
      <c r="K304" t="s">
        <v>399</v>
      </c>
      <c r="L304">
        <v>35.966666670000002</v>
      </c>
      <c r="M304">
        <v>-84.283333330000005</v>
      </c>
      <c r="N304">
        <v>0</v>
      </c>
      <c r="O304" t="s">
        <v>58</v>
      </c>
      <c r="P304" t="s">
        <v>59</v>
      </c>
      <c r="Q304" t="s">
        <v>45</v>
      </c>
      <c r="R304" t="s">
        <v>45</v>
      </c>
      <c r="S304" t="s">
        <v>188</v>
      </c>
      <c r="T304" t="s">
        <v>47</v>
      </c>
      <c r="U304" t="s">
        <v>45</v>
      </c>
      <c r="V304" t="s">
        <v>45</v>
      </c>
      <c r="W304" t="s">
        <v>47</v>
      </c>
      <c r="X304" t="s">
        <v>47</v>
      </c>
      <c r="Y304" s="6">
        <v>0</v>
      </c>
      <c r="Z304" t="s">
        <v>46</v>
      </c>
      <c r="AA304" t="s">
        <v>400</v>
      </c>
      <c r="AB304">
        <v>9</v>
      </c>
      <c r="AC304">
        <v>11.4</v>
      </c>
      <c r="AD304">
        <v>6</v>
      </c>
      <c r="AE304">
        <v>1.9899748740000001</v>
      </c>
      <c r="AF304">
        <v>0.81240384037654134</v>
      </c>
      <c r="AG304">
        <v>11.4</v>
      </c>
      <c r="AH304">
        <v>6</v>
      </c>
      <c r="AI304">
        <v>1.9899748740000001</v>
      </c>
      <c r="AJ304">
        <v>0.81240384037654134</v>
      </c>
      <c r="AK304" t="s">
        <v>48</v>
      </c>
      <c r="AL304" t="s">
        <v>401</v>
      </c>
      <c r="AM304" t="s">
        <v>402</v>
      </c>
      <c r="AN304" t="s">
        <v>45</v>
      </c>
      <c r="AO304" t="s">
        <v>45</v>
      </c>
      <c r="AP304" s="7" t="s">
        <v>45</v>
      </c>
      <c r="AQ304" t="s">
        <v>403</v>
      </c>
      <c r="AR304" t="s">
        <v>404</v>
      </c>
      <c r="AS304" t="s">
        <v>45</v>
      </c>
      <c r="AT304">
        <v>1322</v>
      </c>
      <c r="AU304" t="s">
        <v>45</v>
      </c>
      <c r="AV304" t="s">
        <v>45</v>
      </c>
      <c r="AW304" t="s">
        <v>45</v>
      </c>
      <c r="AX304" t="s">
        <v>53</v>
      </c>
      <c r="AY304" t="s">
        <v>53</v>
      </c>
      <c r="AZ304" t="s">
        <v>405</v>
      </c>
      <c r="BA304">
        <v>1</v>
      </c>
      <c r="BB304">
        <v>1</v>
      </c>
      <c r="BC304">
        <v>1</v>
      </c>
      <c r="BD304">
        <f t="shared" si="21"/>
        <v>3</v>
      </c>
      <c r="BE304" t="s">
        <v>406</v>
      </c>
      <c r="BF304" s="2" t="s">
        <v>45</v>
      </c>
      <c r="BG304" s="2" t="s">
        <v>45</v>
      </c>
    </row>
    <row r="305" spans="1:59" x14ac:dyDescent="0.3">
      <c r="A305" t="s">
        <v>407</v>
      </c>
      <c r="B305">
        <v>2005</v>
      </c>
      <c r="C305" s="2">
        <v>52</v>
      </c>
      <c r="D305" s="2" t="s">
        <v>408</v>
      </c>
      <c r="E305" s="2">
        <v>1999</v>
      </c>
      <c r="F305" s="2">
        <v>2000</v>
      </c>
      <c r="G305" s="2">
        <f t="shared" si="29"/>
        <v>2</v>
      </c>
      <c r="H305" s="2">
        <v>4</v>
      </c>
      <c r="I305" t="s">
        <v>194</v>
      </c>
      <c r="J305" t="s">
        <v>211</v>
      </c>
      <c r="K305" t="s">
        <v>409</v>
      </c>
      <c r="L305">
        <v>55.475000000000001</v>
      </c>
      <c r="M305">
        <v>-2.2332999999999998</v>
      </c>
      <c r="N305">
        <v>3000</v>
      </c>
      <c r="O305" t="s">
        <v>58</v>
      </c>
      <c r="P305" t="s">
        <v>45</v>
      </c>
      <c r="Q305" t="s">
        <v>45</v>
      </c>
      <c r="R305" t="s">
        <v>45</v>
      </c>
      <c r="S305" t="s">
        <v>188</v>
      </c>
      <c r="T305" s="2" t="s">
        <v>47</v>
      </c>
      <c r="U305" s="2" t="s">
        <v>61</v>
      </c>
      <c r="V305" s="12" t="s">
        <v>354</v>
      </c>
      <c r="W305" t="s">
        <v>47</v>
      </c>
      <c r="X305" t="s">
        <v>47</v>
      </c>
      <c r="Y305" s="4">
        <v>120</v>
      </c>
      <c r="Z305" t="s">
        <v>46</v>
      </c>
      <c r="AA305" t="s">
        <v>170</v>
      </c>
      <c r="AB305" s="2">
        <v>240</v>
      </c>
      <c r="AC305" s="2">
        <v>32.700000000000003</v>
      </c>
      <c r="AD305" s="2">
        <v>5</v>
      </c>
      <c r="AE305" s="2">
        <v>4.6733820729745608</v>
      </c>
      <c r="AF305" s="2">
        <v>2.09</v>
      </c>
      <c r="AG305" s="2">
        <v>30.3</v>
      </c>
      <c r="AH305" s="2">
        <v>5</v>
      </c>
      <c r="AI305" s="2">
        <v>4.5168573145495756</v>
      </c>
      <c r="AJ305" s="2">
        <v>2.02</v>
      </c>
      <c r="AK305" s="2" t="s">
        <v>189</v>
      </c>
      <c r="AL305" t="s">
        <v>410</v>
      </c>
      <c r="AM305" t="s">
        <v>411</v>
      </c>
      <c r="AN305" t="s">
        <v>45</v>
      </c>
      <c r="AO305" t="s">
        <v>45</v>
      </c>
      <c r="AP305" s="7" t="s">
        <v>45</v>
      </c>
      <c r="AQ305" t="s">
        <v>412</v>
      </c>
      <c r="AR305" t="s">
        <v>413</v>
      </c>
      <c r="AS305" t="s">
        <v>45</v>
      </c>
      <c r="AT305">
        <v>1117</v>
      </c>
      <c r="AU305" t="s">
        <v>45</v>
      </c>
      <c r="AV305" t="s">
        <v>45</v>
      </c>
      <c r="AW305" t="s">
        <v>45</v>
      </c>
      <c r="AX305" t="s">
        <v>53</v>
      </c>
      <c r="AY305" t="s">
        <v>53</v>
      </c>
      <c r="AZ305" t="s">
        <v>405</v>
      </c>
      <c r="BA305">
        <v>1</v>
      </c>
      <c r="BB305">
        <v>1</v>
      </c>
      <c r="BC305">
        <v>1</v>
      </c>
      <c r="BD305">
        <f t="shared" si="21"/>
        <v>3</v>
      </c>
      <c r="BE305" s="2" t="s">
        <v>219</v>
      </c>
      <c r="BF305" s="2" t="s">
        <v>45</v>
      </c>
      <c r="BG305" s="2" t="s">
        <v>45</v>
      </c>
    </row>
    <row r="306" spans="1:59" x14ac:dyDescent="0.3">
      <c r="A306" t="s">
        <v>407</v>
      </c>
      <c r="B306">
        <v>2005</v>
      </c>
      <c r="C306" s="2">
        <v>52</v>
      </c>
      <c r="D306" s="2" t="s">
        <v>408</v>
      </c>
      <c r="E306" s="2">
        <v>1999</v>
      </c>
      <c r="F306" s="2">
        <v>2000</v>
      </c>
      <c r="G306" s="2">
        <f t="shared" si="29"/>
        <v>2</v>
      </c>
      <c r="H306" s="2">
        <v>4</v>
      </c>
      <c r="I306" t="s">
        <v>194</v>
      </c>
      <c r="J306" t="s">
        <v>211</v>
      </c>
      <c r="K306" t="s">
        <v>409</v>
      </c>
      <c r="L306">
        <v>55.475000000000001</v>
      </c>
      <c r="M306">
        <v>-2.2332999999999998</v>
      </c>
      <c r="N306">
        <v>3000</v>
      </c>
      <c r="O306" t="s">
        <v>58</v>
      </c>
      <c r="P306" t="s">
        <v>45</v>
      </c>
      <c r="Q306" t="s">
        <v>45</v>
      </c>
      <c r="R306" t="s">
        <v>45</v>
      </c>
      <c r="S306" t="s">
        <v>188</v>
      </c>
      <c r="T306" s="2" t="s">
        <v>47</v>
      </c>
      <c r="U306" s="2" t="s">
        <v>61</v>
      </c>
      <c r="V306" s="12" t="s">
        <v>354</v>
      </c>
      <c r="W306" t="s">
        <v>47</v>
      </c>
      <c r="X306" t="s">
        <v>47</v>
      </c>
      <c r="Y306" s="4">
        <v>0</v>
      </c>
      <c r="Z306" t="s">
        <v>46</v>
      </c>
      <c r="AA306" t="s">
        <v>170</v>
      </c>
      <c r="AB306" s="2">
        <v>240</v>
      </c>
      <c r="AC306" s="2">
        <v>30.3</v>
      </c>
      <c r="AD306" s="2">
        <v>5</v>
      </c>
      <c r="AE306" s="2">
        <v>4.5168573145495756</v>
      </c>
      <c r="AF306" s="2">
        <v>2.02</v>
      </c>
      <c r="AG306" s="2">
        <v>30.3</v>
      </c>
      <c r="AH306" s="2">
        <v>5</v>
      </c>
      <c r="AI306" s="2">
        <v>4.5168573145495756</v>
      </c>
      <c r="AJ306" s="2">
        <v>2.02</v>
      </c>
      <c r="AK306" s="2" t="s">
        <v>189</v>
      </c>
      <c r="AL306" t="s">
        <v>410</v>
      </c>
      <c r="AM306" t="s">
        <v>411</v>
      </c>
      <c r="AN306" t="s">
        <v>45</v>
      </c>
      <c r="AO306" t="s">
        <v>45</v>
      </c>
      <c r="AP306" s="7" t="s">
        <v>45</v>
      </c>
      <c r="AQ306" t="s">
        <v>412</v>
      </c>
      <c r="AR306" t="s">
        <v>413</v>
      </c>
      <c r="AS306" t="s">
        <v>45</v>
      </c>
      <c r="AT306">
        <v>1117</v>
      </c>
      <c r="AU306" t="s">
        <v>45</v>
      </c>
      <c r="AV306" t="s">
        <v>45</v>
      </c>
      <c r="AW306" t="s">
        <v>45</v>
      </c>
      <c r="AX306" t="s">
        <v>53</v>
      </c>
      <c r="AY306" t="s">
        <v>53</v>
      </c>
      <c r="AZ306" t="s">
        <v>405</v>
      </c>
      <c r="BA306">
        <v>1</v>
      </c>
      <c r="BB306">
        <v>1</v>
      </c>
      <c r="BC306">
        <v>1</v>
      </c>
      <c r="BD306">
        <f t="shared" si="21"/>
        <v>3</v>
      </c>
      <c r="BE306" s="2" t="s">
        <v>219</v>
      </c>
      <c r="BF306" s="2" t="s">
        <v>45</v>
      </c>
      <c r="BG306" s="2" t="s">
        <v>45</v>
      </c>
    </row>
    <row r="307" spans="1:59" x14ac:dyDescent="0.3">
      <c r="A307" t="s">
        <v>407</v>
      </c>
      <c r="B307">
        <v>2005</v>
      </c>
      <c r="C307" s="2">
        <v>52</v>
      </c>
      <c r="D307" s="2" t="s">
        <v>414</v>
      </c>
      <c r="E307" s="2">
        <v>1999</v>
      </c>
      <c r="F307" s="2">
        <v>2000</v>
      </c>
      <c r="G307" s="2">
        <f t="shared" si="29"/>
        <v>2</v>
      </c>
      <c r="H307" s="2">
        <v>4</v>
      </c>
      <c r="I307" t="s">
        <v>194</v>
      </c>
      <c r="J307" t="s">
        <v>211</v>
      </c>
      <c r="K307" t="s">
        <v>409</v>
      </c>
      <c r="L307">
        <v>55.475000000000001</v>
      </c>
      <c r="M307">
        <v>-2.2332999999999998</v>
      </c>
      <c r="N307">
        <v>3000</v>
      </c>
      <c r="O307" t="s">
        <v>58</v>
      </c>
      <c r="P307" s="2" t="s">
        <v>213</v>
      </c>
      <c r="Q307" t="s">
        <v>45</v>
      </c>
      <c r="R307" t="s">
        <v>45</v>
      </c>
      <c r="S307" t="s">
        <v>128</v>
      </c>
      <c r="T307" s="2" t="s">
        <v>47</v>
      </c>
      <c r="U307" s="2" t="s">
        <v>61</v>
      </c>
      <c r="V307" s="12" t="s">
        <v>354</v>
      </c>
      <c r="W307" t="s">
        <v>47</v>
      </c>
      <c r="X307" t="s">
        <v>47</v>
      </c>
      <c r="Y307" s="4">
        <v>120</v>
      </c>
      <c r="Z307" t="s">
        <v>46</v>
      </c>
      <c r="AA307" t="s">
        <v>170</v>
      </c>
      <c r="AB307" s="2">
        <v>240</v>
      </c>
      <c r="AC307" s="2">
        <v>7.7</v>
      </c>
      <c r="AD307" s="2">
        <v>5</v>
      </c>
      <c r="AE307" s="2">
        <v>1.3416407864998738</v>
      </c>
      <c r="AF307" s="2">
        <v>0.6</v>
      </c>
      <c r="AG307" s="2">
        <v>6.9</v>
      </c>
      <c r="AH307" s="2">
        <v>5</v>
      </c>
      <c r="AI307" s="2">
        <v>1.1180339887498949</v>
      </c>
      <c r="AJ307" s="2">
        <v>0.5</v>
      </c>
      <c r="AK307" s="2" t="s">
        <v>189</v>
      </c>
      <c r="AL307" t="s">
        <v>410</v>
      </c>
      <c r="AM307" t="s">
        <v>411</v>
      </c>
      <c r="AN307" t="s">
        <v>45</v>
      </c>
      <c r="AO307" t="s">
        <v>45</v>
      </c>
      <c r="AP307" s="7" t="s">
        <v>45</v>
      </c>
      <c r="AQ307" t="s">
        <v>412</v>
      </c>
      <c r="AR307" t="s">
        <v>413</v>
      </c>
      <c r="AS307" t="s">
        <v>45</v>
      </c>
      <c r="AT307">
        <v>1117</v>
      </c>
      <c r="AU307" t="s">
        <v>45</v>
      </c>
      <c r="AV307" t="s">
        <v>45</v>
      </c>
      <c r="AW307" t="s">
        <v>45</v>
      </c>
      <c r="AX307" t="s">
        <v>53</v>
      </c>
      <c r="AY307" t="s">
        <v>53</v>
      </c>
      <c r="AZ307" t="s">
        <v>405</v>
      </c>
      <c r="BA307">
        <v>1</v>
      </c>
      <c r="BB307">
        <v>1</v>
      </c>
      <c r="BC307">
        <v>1</v>
      </c>
      <c r="BD307">
        <f t="shared" si="21"/>
        <v>3</v>
      </c>
      <c r="BE307" s="2" t="s">
        <v>219</v>
      </c>
      <c r="BF307" s="2" t="s">
        <v>45</v>
      </c>
      <c r="BG307" s="2" t="s">
        <v>45</v>
      </c>
    </row>
    <row r="308" spans="1:59" x14ac:dyDescent="0.3">
      <c r="A308" t="s">
        <v>407</v>
      </c>
      <c r="B308">
        <v>2005</v>
      </c>
      <c r="C308" s="2">
        <v>52</v>
      </c>
      <c r="D308" s="2" t="s">
        <v>414</v>
      </c>
      <c r="E308" s="2">
        <v>1999</v>
      </c>
      <c r="F308" s="2">
        <v>2000</v>
      </c>
      <c r="G308" s="2">
        <f t="shared" si="29"/>
        <v>2</v>
      </c>
      <c r="H308" s="2">
        <v>4</v>
      </c>
      <c r="I308" t="s">
        <v>194</v>
      </c>
      <c r="J308" t="s">
        <v>211</v>
      </c>
      <c r="K308" t="s">
        <v>409</v>
      </c>
      <c r="L308">
        <v>55.475000000000001</v>
      </c>
      <c r="M308">
        <v>-2.2332999999999998</v>
      </c>
      <c r="N308">
        <v>3000</v>
      </c>
      <c r="O308" t="s">
        <v>58</v>
      </c>
      <c r="P308" s="2" t="s">
        <v>213</v>
      </c>
      <c r="Q308" t="s">
        <v>45</v>
      </c>
      <c r="R308" t="s">
        <v>45</v>
      </c>
      <c r="S308" t="s">
        <v>128</v>
      </c>
      <c r="T308" s="2" t="s">
        <v>47</v>
      </c>
      <c r="U308" s="2" t="s">
        <v>61</v>
      </c>
      <c r="V308" s="12" t="s">
        <v>354</v>
      </c>
      <c r="W308" t="s">
        <v>47</v>
      </c>
      <c r="X308" t="s">
        <v>47</v>
      </c>
      <c r="Y308" s="4">
        <v>0</v>
      </c>
      <c r="Z308" t="s">
        <v>46</v>
      </c>
      <c r="AA308" t="s">
        <v>170</v>
      </c>
      <c r="AB308" s="2">
        <v>240</v>
      </c>
      <c r="AC308" s="2">
        <v>6.9</v>
      </c>
      <c r="AD308" s="2">
        <v>5</v>
      </c>
      <c r="AE308" s="2">
        <v>1.1180339887498949</v>
      </c>
      <c r="AF308" s="2">
        <v>0.5</v>
      </c>
      <c r="AG308" s="2">
        <v>6.9</v>
      </c>
      <c r="AH308" s="2">
        <v>5</v>
      </c>
      <c r="AI308" s="2">
        <v>1.1180339887498949</v>
      </c>
      <c r="AJ308" s="2">
        <v>0.5</v>
      </c>
      <c r="AK308" s="2" t="s">
        <v>189</v>
      </c>
      <c r="AL308" t="s">
        <v>410</v>
      </c>
      <c r="AM308" t="s">
        <v>411</v>
      </c>
      <c r="AN308" t="s">
        <v>45</v>
      </c>
      <c r="AO308" t="s">
        <v>45</v>
      </c>
      <c r="AP308" s="7" t="s">
        <v>45</v>
      </c>
      <c r="AQ308" t="s">
        <v>412</v>
      </c>
      <c r="AR308" t="s">
        <v>413</v>
      </c>
      <c r="AS308" t="s">
        <v>45</v>
      </c>
      <c r="AT308">
        <v>1117</v>
      </c>
      <c r="AU308" t="s">
        <v>45</v>
      </c>
      <c r="AV308" t="s">
        <v>45</v>
      </c>
      <c r="AW308" t="s">
        <v>45</v>
      </c>
      <c r="AX308" t="s">
        <v>53</v>
      </c>
      <c r="AY308" t="s">
        <v>53</v>
      </c>
      <c r="AZ308" t="s">
        <v>405</v>
      </c>
      <c r="BA308">
        <v>1</v>
      </c>
      <c r="BB308">
        <v>1</v>
      </c>
      <c r="BC308">
        <v>1</v>
      </c>
      <c r="BD308">
        <f t="shared" si="21"/>
        <v>3</v>
      </c>
      <c r="BE308" s="2" t="s">
        <v>219</v>
      </c>
      <c r="BF308" s="2" t="s">
        <v>45</v>
      </c>
      <c r="BG308" s="2" t="s">
        <v>45</v>
      </c>
    </row>
    <row r="309" spans="1:59" x14ac:dyDescent="0.3">
      <c r="A309" t="s">
        <v>407</v>
      </c>
      <c r="B309">
        <v>2005</v>
      </c>
      <c r="C309" s="2">
        <v>52</v>
      </c>
      <c r="D309" s="2" t="s">
        <v>415</v>
      </c>
      <c r="E309" s="2">
        <v>1999</v>
      </c>
      <c r="F309" s="2">
        <v>2000</v>
      </c>
      <c r="G309" s="2">
        <f t="shared" si="29"/>
        <v>2</v>
      </c>
      <c r="H309" s="2">
        <v>4</v>
      </c>
      <c r="I309" t="s">
        <v>194</v>
      </c>
      <c r="J309" t="s">
        <v>211</v>
      </c>
      <c r="K309" t="s">
        <v>409</v>
      </c>
      <c r="L309">
        <v>55.475000000000001</v>
      </c>
      <c r="M309">
        <v>-2.2332999999999998</v>
      </c>
      <c r="N309">
        <v>3000</v>
      </c>
      <c r="O309" t="s">
        <v>58</v>
      </c>
      <c r="P309" s="2" t="s">
        <v>138</v>
      </c>
      <c r="Q309" t="s">
        <v>45</v>
      </c>
      <c r="R309" t="s">
        <v>45</v>
      </c>
      <c r="S309" t="s">
        <v>188</v>
      </c>
      <c r="T309" s="2" t="s">
        <v>47</v>
      </c>
      <c r="U309" s="2" t="s">
        <v>61</v>
      </c>
      <c r="V309" s="12" t="s">
        <v>354</v>
      </c>
      <c r="W309" t="s">
        <v>47</v>
      </c>
      <c r="X309" t="s">
        <v>47</v>
      </c>
      <c r="Y309" s="4">
        <v>120</v>
      </c>
      <c r="Z309" t="s">
        <v>46</v>
      </c>
      <c r="AA309" t="s">
        <v>170</v>
      </c>
      <c r="AB309" s="2">
        <v>240</v>
      </c>
      <c r="AC309" s="2">
        <v>14</v>
      </c>
      <c r="AD309" s="2">
        <v>5</v>
      </c>
      <c r="AE309" s="2">
        <v>2.5938388538997561</v>
      </c>
      <c r="AF309" s="2">
        <v>1.1599999999999999</v>
      </c>
      <c r="AG309" s="2">
        <v>14.8</v>
      </c>
      <c r="AH309" s="2">
        <v>5</v>
      </c>
      <c r="AI309" s="2">
        <v>2.6161995336747541</v>
      </c>
      <c r="AJ309" s="2">
        <v>1.17</v>
      </c>
      <c r="AK309" s="2" t="s">
        <v>189</v>
      </c>
      <c r="AL309" t="s">
        <v>410</v>
      </c>
      <c r="AM309" t="s">
        <v>411</v>
      </c>
      <c r="AN309" t="s">
        <v>45</v>
      </c>
      <c r="AO309" t="s">
        <v>45</v>
      </c>
      <c r="AP309" s="7" t="s">
        <v>45</v>
      </c>
      <c r="AQ309" t="s">
        <v>412</v>
      </c>
      <c r="AR309" t="s">
        <v>413</v>
      </c>
      <c r="AS309" t="s">
        <v>45</v>
      </c>
      <c r="AT309">
        <v>1117</v>
      </c>
      <c r="AU309" t="s">
        <v>45</v>
      </c>
      <c r="AV309" t="s">
        <v>45</v>
      </c>
      <c r="AW309" t="s">
        <v>45</v>
      </c>
      <c r="AX309" t="s">
        <v>53</v>
      </c>
      <c r="AY309" t="s">
        <v>53</v>
      </c>
      <c r="AZ309" t="s">
        <v>405</v>
      </c>
      <c r="BA309">
        <v>1</v>
      </c>
      <c r="BB309">
        <v>1</v>
      </c>
      <c r="BC309">
        <v>1</v>
      </c>
      <c r="BD309">
        <f t="shared" si="21"/>
        <v>3</v>
      </c>
      <c r="BE309" s="2" t="s">
        <v>219</v>
      </c>
      <c r="BF309" s="2" t="s">
        <v>45</v>
      </c>
      <c r="BG309" s="2" t="s">
        <v>45</v>
      </c>
    </row>
    <row r="310" spans="1:59" x14ac:dyDescent="0.3">
      <c r="A310" t="s">
        <v>407</v>
      </c>
      <c r="B310">
        <v>2005</v>
      </c>
      <c r="C310" s="2">
        <v>52</v>
      </c>
      <c r="D310" s="2" t="s">
        <v>415</v>
      </c>
      <c r="E310" s="2">
        <v>1999</v>
      </c>
      <c r="F310" s="2">
        <v>2000</v>
      </c>
      <c r="G310" s="2">
        <f t="shared" si="29"/>
        <v>2</v>
      </c>
      <c r="H310" s="2">
        <v>4</v>
      </c>
      <c r="I310" t="s">
        <v>194</v>
      </c>
      <c r="J310" t="s">
        <v>211</v>
      </c>
      <c r="K310" t="s">
        <v>409</v>
      </c>
      <c r="L310">
        <v>55.475000000000001</v>
      </c>
      <c r="M310">
        <v>-2.2332999999999998</v>
      </c>
      <c r="N310">
        <v>3000</v>
      </c>
      <c r="O310" t="s">
        <v>58</v>
      </c>
      <c r="P310" s="2" t="s">
        <v>138</v>
      </c>
      <c r="Q310" t="s">
        <v>45</v>
      </c>
      <c r="R310" t="s">
        <v>45</v>
      </c>
      <c r="S310" t="s">
        <v>188</v>
      </c>
      <c r="T310" s="2" t="s">
        <v>47</v>
      </c>
      <c r="U310" s="2" t="s">
        <v>61</v>
      </c>
      <c r="V310" s="12" t="s">
        <v>354</v>
      </c>
      <c r="W310" t="s">
        <v>47</v>
      </c>
      <c r="X310" t="s">
        <v>47</v>
      </c>
      <c r="Y310" s="4">
        <v>0</v>
      </c>
      <c r="Z310" t="s">
        <v>46</v>
      </c>
      <c r="AA310" t="s">
        <v>170</v>
      </c>
      <c r="AB310" s="2">
        <v>240</v>
      </c>
      <c r="AC310" s="2">
        <v>14.8</v>
      </c>
      <c r="AD310" s="2">
        <v>5</v>
      </c>
      <c r="AE310" s="2">
        <v>2.6161995336747541</v>
      </c>
      <c r="AF310" s="2">
        <v>1.17</v>
      </c>
      <c r="AG310" s="2">
        <v>14.8</v>
      </c>
      <c r="AH310" s="2">
        <v>5</v>
      </c>
      <c r="AI310" s="2">
        <v>2.6161995336747541</v>
      </c>
      <c r="AJ310" s="2">
        <v>1.17</v>
      </c>
      <c r="AK310" s="2" t="s">
        <v>189</v>
      </c>
      <c r="AL310" t="s">
        <v>410</v>
      </c>
      <c r="AM310" t="s">
        <v>411</v>
      </c>
      <c r="AN310" t="s">
        <v>45</v>
      </c>
      <c r="AO310" t="s">
        <v>45</v>
      </c>
      <c r="AP310" s="7" t="s">
        <v>45</v>
      </c>
      <c r="AQ310" t="s">
        <v>412</v>
      </c>
      <c r="AR310" t="s">
        <v>413</v>
      </c>
      <c r="AS310" t="s">
        <v>45</v>
      </c>
      <c r="AT310">
        <v>1117</v>
      </c>
      <c r="AU310" t="s">
        <v>45</v>
      </c>
      <c r="AV310" t="s">
        <v>45</v>
      </c>
      <c r="AW310" t="s">
        <v>45</v>
      </c>
      <c r="AX310" t="s">
        <v>53</v>
      </c>
      <c r="AY310" t="s">
        <v>53</v>
      </c>
      <c r="AZ310" t="s">
        <v>405</v>
      </c>
      <c r="BA310">
        <v>1</v>
      </c>
      <c r="BB310">
        <v>1</v>
      </c>
      <c r="BC310">
        <v>1</v>
      </c>
      <c r="BD310">
        <f t="shared" si="21"/>
        <v>3</v>
      </c>
      <c r="BE310" s="2" t="s">
        <v>219</v>
      </c>
      <c r="BF310" s="2" t="s">
        <v>45</v>
      </c>
      <c r="BG310" s="2" t="s">
        <v>45</v>
      </c>
    </row>
    <row r="311" spans="1:59" x14ac:dyDescent="0.3">
      <c r="A311" t="s">
        <v>407</v>
      </c>
      <c r="B311">
        <v>2005</v>
      </c>
      <c r="C311" s="2">
        <v>52</v>
      </c>
      <c r="D311" s="2" t="s">
        <v>416</v>
      </c>
      <c r="E311" s="2">
        <v>1999</v>
      </c>
      <c r="F311" s="2">
        <v>2000</v>
      </c>
      <c r="G311" s="2">
        <f t="shared" si="29"/>
        <v>2</v>
      </c>
      <c r="H311" s="2">
        <v>4</v>
      </c>
      <c r="I311" t="s">
        <v>194</v>
      </c>
      <c r="J311" t="s">
        <v>211</v>
      </c>
      <c r="K311" t="s">
        <v>409</v>
      </c>
      <c r="L311">
        <v>55.475000000000001</v>
      </c>
      <c r="M311">
        <v>-2.2332999999999998</v>
      </c>
      <c r="N311">
        <v>3000</v>
      </c>
      <c r="O311" t="s">
        <v>58</v>
      </c>
      <c r="P311" s="2" t="s">
        <v>138</v>
      </c>
      <c r="Q311" s="2" t="s">
        <v>245</v>
      </c>
      <c r="R311" t="s">
        <v>45</v>
      </c>
      <c r="S311" t="s">
        <v>127</v>
      </c>
      <c r="T311" s="2" t="s">
        <v>47</v>
      </c>
      <c r="U311" s="2" t="s">
        <v>61</v>
      </c>
      <c r="V311" s="12" t="s">
        <v>354</v>
      </c>
      <c r="W311" t="s">
        <v>47</v>
      </c>
      <c r="X311" t="s">
        <v>47</v>
      </c>
      <c r="Y311" s="4">
        <v>120</v>
      </c>
      <c r="Z311" t="s">
        <v>46</v>
      </c>
      <c r="AA311" t="s">
        <v>170</v>
      </c>
      <c r="AB311" s="2">
        <v>240</v>
      </c>
      <c r="AC311" s="2">
        <v>6.4</v>
      </c>
      <c r="AD311" s="2">
        <v>5</v>
      </c>
      <c r="AE311" s="2">
        <v>2.504396134799765</v>
      </c>
      <c r="AF311" s="2">
        <v>1.1200000000000001</v>
      </c>
      <c r="AG311" s="2">
        <v>5.0999999999999996</v>
      </c>
      <c r="AH311" s="2">
        <v>5</v>
      </c>
      <c r="AI311" s="2">
        <v>2.504396134799765</v>
      </c>
      <c r="AJ311" s="2">
        <v>1.1200000000000001</v>
      </c>
      <c r="AK311" s="2" t="s">
        <v>189</v>
      </c>
      <c r="AL311" t="s">
        <v>410</v>
      </c>
      <c r="AM311" t="s">
        <v>411</v>
      </c>
      <c r="AN311" t="s">
        <v>45</v>
      </c>
      <c r="AO311" t="s">
        <v>45</v>
      </c>
      <c r="AP311" s="7" t="s">
        <v>45</v>
      </c>
      <c r="AQ311" t="s">
        <v>412</v>
      </c>
      <c r="AR311" t="s">
        <v>413</v>
      </c>
      <c r="AS311" t="s">
        <v>45</v>
      </c>
      <c r="AT311">
        <v>1117</v>
      </c>
      <c r="AU311" t="s">
        <v>45</v>
      </c>
      <c r="AV311" t="s">
        <v>45</v>
      </c>
      <c r="AW311" t="s">
        <v>45</v>
      </c>
      <c r="AX311" t="s">
        <v>53</v>
      </c>
      <c r="AY311" t="s">
        <v>53</v>
      </c>
      <c r="AZ311" t="s">
        <v>405</v>
      </c>
      <c r="BA311">
        <v>1</v>
      </c>
      <c r="BB311">
        <v>1</v>
      </c>
      <c r="BC311">
        <v>1</v>
      </c>
      <c r="BD311">
        <f t="shared" si="21"/>
        <v>3</v>
      </c>
      <c r="BE311" s="2" t="s">
        <v>219</v>
      </c>
      <c r="BF311" s="2" t="s">
        <v>45</v>
      </c>
      <c r="BG311" s="2" t="s">
        <v>45</v>
      </c>
    </row>
    <row r="312" spans="1:59" x14ac:dyDescent="0.3">
      <c r="A312" t="s">
        <v>407</v>
      </c>
      <c r="B312">
        <v>2005</v>
      </c>
      <c r="C312" s="2">
        <v>52</v>
      </c>
      <c r="D312" s="2" t="s">
        <v>416</v>
      </c>
      <c r="E312" s="2">
        <v>1999</v>
      </c>
      <c r="F312" s="2">
        <v>2000</v>
      </c>
      <c r="G312" s="2">
        <f t="shared" si="29"/>
        <v>2</v>
      </c>
      <c r="H312" s="2">
        <v>4</v>
      </c>
      <c r="I312" t="s">
        <v>194</v>
      </c>
      <c r="J312" t="s">
        <v>211</v>
      </c>
      <c r="K312" t="s">
        <v>409</v>
      </c>
      <c r="L312">
        <v>55.475000000000001</v>
      </c>
      <c r="M312">
        <v>-2.2332999999999998</v>
      </c>
      <c r="N312">
        <v>3000</v>
      </c>
      <c r="O312" t="s">
        <v>58</v>
      </c>
      <c r="P312" s="2" t="s">
        <v>138</v>
      </c>
      <c r="Q312" s="2" t="s">
        <v>245</v>
      </c>
      <c r="R312" t="s">
        <v>45</v>
      </c>
      <c r="S312" t="s">
        <v>127</v>
      </c>
      <c r="T312" s="2" t="s">
        <v>47</v>
      </c>
      <c r="U312" s="2" t="s">
        <v>61</v>
      </c>
      <c r="V312" s="12" t="s">
        <v>354</v>
      </c>
      <c r="W312" t="s">
        <v>47</v>
      </c>
      <c r="X312" t="s">
        <v>47</v>
      </c>
      <c r="Y312" s="4">
        <v>0</v>
      </c>
      <c r="Z312" t="s">
        <v>46</v>
      </c>
      <c r="AA312" t="s">
        <v>170</v>
      </c>
      <c r="AB312" s="2">
        <v>240</v>
      </c>
      <c r="AC312" s="2">
        <v>5.0999999999999996</v>
      </c>
      <c r="AD312" s="2">
        <v>5</v>
      </c>
      <c r="AE312" s="2">
        <v>2.504396134799765</v>
      </c>
      <c r="AF312" s="2">
        <v>1.1200000000000001</v>
      </c>
      <c r="AG312" s="2">
        <v>5.0999999999999996</v>
      </c>
      <c r="AH312" s="2">
        <v>5</v>
      </c>
      <c r="AI312" s="2">
        <v>2.504396134799765</v>
      </c>
      <c r="AJ312" s="2">
        <v>1.1200000000000001</v>
      </c>
      <c r="AK312" s="2" t="s">
        <v>189</v>
      </c>
      <c r="AL312" t="s">
        <v>410</v>
      </c>
      <c r="AM312" t="s">
        <v>411</v>
      </c>
      <c r="AN312" t="s">
        <v>45</v>
      </c>
      <c r="AO312" t="s">
        <v>45</v>
      </c>
      <c r="AP312" s="7" t="s">
        <v>45</v>
      </c>
      <c r="AQ312" t="s">
        <v>412</v>
      </c>
      <c r="AR312" t="s">
        <v>413</v>
      </c>
      <c r="AS312" t="s">
        <v>45</v>
      </c>
      <c r="AT312">
        <v>1117</v>
      </c>
      <c r="AU312" t="s">
        <v>45</v>
      </c>
      <c r="AV312" t="s">
        <v>45</v>
      </c>
      <c r="AW312" t="s">
        <v>45</v>
      </c>
      <c r="AX312" t="s">
        <v>53</v>
      </c>
      <c r="AY312" t="s">
        <v>53</v>
      </c>
      <c r="AZ312" t="s">
        <v>405</v>
      </c>
      <c r="BA312">
        <v>1</v>
      </c>
      <c r="BB312">
        <v>1</v>
      </c>
      <c r="BC312">
        <v>1</v>
      </c>
      <c r="BD312">
        <f t="shared" si="21"/>
        <v>3</v>
      </c>
      <c r="BE312" s="2" t="s">
        <v>219</v>
      </c>
      <c r="BF312" s="2" t="s">
        <v>45</v>
      </c>
      <c r="BG312" s="2" t="s">
        <v>45</v>
      </c>
    </row>
    <row r="313" spans="1:59" x14ac:dyDescent="0.3">
      <c r="A313" t="s">
        <v>417</v>
      </c>
      <c r="B313">
        <v>2013</v>
      </c>
      <c r="C313" s="2">
        <v>53</v>
      </c>
      <c r="D313" s="2" t="s">
        <v>418</v>
      </c>
      <c r="E313">
        <v>2007</v>
      </c>
      <c r="F313">
        <v>2008</v>
      </c>
      <c r="G313">
        <f t="shared" si="29"/>
        <v>2</v>
      </c>
      <c r="H313">
        <v>4</v>
      </c>
      <c r="I313" t="s">
        <v>194</v>
      </c>
      <c r="J313" t="s">
        <v>195</v>
      </c>
      <c r="K313" t="s">
        <v>419</v>
      </c>
      <c r="L313">
        <v>43.318447612665103</v>
      </c>
      <c r="M313">
        <v>-5.0173718298096102</v>
      </c>
      <c r="N313">
        <v>40000</v>
      </c>
      <c r="O313" t="s">
        <v>58</v>
      </c>
      <c r="P313" t="s">
        <v>45</v>
      </c>
      <c r="Q313" t="s">
        <v>45</v>
      </c>
      <c r="R313" t="s">
        <v>45</v>
      </c>
      <c r="S313" t="s">
        <v>188</v>
      </c>
      <c r="T313" t="s">
        <v>47</v>
      </c>
      <c r="U313" t="s">
        <v>47</v>
      </c>
      <c r="V313" s="10" t="s">
        <v>45</v>
      </c>
      <c r="W313" t="s">
        <v>47</v>
      </c>
      <c r="X313" t="s">
        <v>45</v>
      </c>
      <c r="Y313" s="6">
        <v>0</v>
      </c>
      <c r="Z313" t="s">
        <v>46</v>
      </c>
      <c r="AA313" t="s">
        <v>170</v>
      </c>
      <c r="AB313">
        <v>4</v>
      </c>
      <c r="AC313" s="7">
        <v>5.0599999999999996</v>
      </c>
      <c r="AD313" s="9">
        <v>3</v>
      </c>
      <c r="AE313" s="7">
        <v>1.0045894683899488</v>
      </c>
      <c r="AF313" s="2">
        <v>0.57999999999999996</v>
      </c>
      <c r="AG313" s="7">
        <v>5.0599999999999996</v>
      </c>
      <c r="AH313" s="9">
        <v>3</v>
      </c>
      <c r="AI313" s="7">
        <v>1.0045894683899488</v>
      </c>
      <c r="AJ313" s="2">
        <v>0.57999999999999996</v>
      </c>
      <c r="AK313" t="s">
        <v>189</v>
      </c>
      <c r="AL313" t="s">
        <v>420</v>
      </c>
      <c r="AM313" t="s">
        <v>421</v>
      </c>
      <c r="AN313" t="s">
        <v>45</v>
      </c>
      <c r="AO313" t="s">
        <v>45</v>
      </c>
      <c r="AP313" s="7" t="s">
        <v>45</v>
      </c>
      <c r="AQ313" t="s">
        <v>422</v>
      </c>
      <c r="AR313" t="s">
        <v>423</v>
      </c>
      <c r="AS313" t="s">
        <v>45</v>
      </c>
      <c r="AT313">
        <v>1278.58</v>
      </c>
      <c r="AU313" s="13">
        <v>4185</v>
      </c>
      <c r="AV313" t="s">
        <v>45</v>
      </c>
      <c r="AW313" t="s">
        <v>45</v>
      </c>
      <c r="AX313" t="s">
        <v>53</v>
      </c>
      <c r="AY313" t="s">
        <v>53</v>
      </c>
      <c r="AZ313" t="s">
        <v>405</v>
      </c>
      <c r="BA313">
        <v>1</v>
      </c>
      <c r="BB313">
        <v>1</v>
      </c>
      <c r="BC313">
        <v>1</v>
      </c>
      <c r="BD313">
        <f t="shared" si="21"/>
        <v>3</v>
      </c>
      <c r="BE313" s="2" t="s">
        <v>219</v>
      </c>
      <c r="BF313" s="2" t="s">
        <v>45</v>
      </c>
      <c r="BG313" s="2" t="s">
        <v>45</v>
      </c>
    </row>
    <row r="314" spans="1:59" x14ac:dyDescent="0.3">
      <c r="A314" t="s">
        <v>417</v>
      </c>
      <c r="B314">
        <v>2013</v>
      </c>
      <c r="C314" s="2">
        <v>53</v>
      </c>
      <c r="D314" s="2" t="s">
        <v>424</v>
      </c>
      <c r="E314">
        <v>2007</v>
      </c>
      <c r="F314">
        <v>2008</v>
      </c>
      <c r="G314">
        <f t="shared" si="29"/>
        <v>2</v>
      </c>
      <c r="H314">
        <v>4</v>
      </c>
      <c r="I314" t="s">
        <v>194</v>
      </c>
      <c r="J314" t="s">
        <v>195</v>
      </c>
      <c r="K314" t="s">
        <v>419</v>
      </c>
      <c r="L314">
        <v>43.318447612665103</v>
      </c>
      <c r="M314">
        <v>-5.0173718298096102</v>
      </c>
      <c r="N314">
        <v>40000</v>
      </c>
      <c r="O314" s="2" t="s">
        <v>45</v>
      </c>
      <c r="P314" t="s">
        <v>45</v>
      </c>
      <c r="Q314" t="s">
        <v>45</v>
      </c>
      <c r="R314" t="s">
        <v>45</v>
      </c>
      <c r="S314" s="2" t="s">
        <v>125</v>
      </c>
      <c r="T314" s="2" t="s">
        <v>61</v>
      </c>
      <c r="U314" t="s">
        <v>47</v>
      </c>
      <c r="V314" s="10" t="s">
        <v>45</v>
      </c>
      <c r="W314" t="s">
        <v>47</v>
      </c>
      <c r="X314" t="s">
        <v>45</v>
      </c>
      <c r="Y314" s="4">
        <v>0</v>
      </c>
      <c r="Z314" t="s">
        <v>46</v>
      </c>
      <c r="AA314" t="s">
        <v>170</v>
      </c>
      <c r="AB314">
        <v>4</v>
      </c>
      <c r="AC314" s="2">
        <v>0.95799999999999996</v>
      </c>
      <c r="AD314" s="9">
        <v>3</v>
      </c>
      <c r="AE314" s="2">
        <v>0.15588457268119893</v>
      </c>
      <c r="AF314" s="2">
        <v>0.09</v>
      </c>
      <c r="AG314" s="2">
        <v>0.95799999999999996</v>
      </c>
      <c r="AH314" s="9">
        <v>3</v>
      </c>
      <c r="AI314" s="2">
        <v>0.15588457268119893</v>
      </c>
      <c r="AJ314" s="2">
        <v>0.09</v>
      </c>
      <c r="AK314" t="s">
        <v>189</v>
      </c>
      <c r="AL314" t="s">
        <v>420</v>
      </c>
      <c r="AM314" t="s">
        <v>421</v>
      </c>
      <c r="AN314" t="s">
        <v>45</v>
      </c>
      <c r="AO314" t="s">
        <v>45</v>
      </c>
      <c r="AP314" s="7" t="s">
        <v>45</v>
      </c>
      <c r="AQ314" t="s">
        <v>422</v>
      </c>
      <c r="AR314" t="s">
        <v>423</v>
      </c>
      <c r="AS314" t="s">
        <v>45</v>
      </c>
      <c r="AT314">
        <v>1278.58</v>
      </c>
      <c r="AU314" s="13">
        <v>4185</v>
      </c>
      <c r="AV314" t="s">
        <v>45</v>
      </c>
      <c r="AW314" t="s">
        <v>45</v>
      </c>
      <c r="AX314" t="s">
        <v>53</v>
      </c>
      <c r="AY314" t="s">
        <v>53</v>
      </c>
      <c r="AZ314" t="s">
        <v>405</v>
      </c>
      <c r="BA314">
        <v>1</v>
      </c>
      <c r="BB314">
        <v>1</v>
      </c>
      <c r="BC314">
        <v>1</v>
      </c>
      <c r="BD314">
        <f t="shared" si="21"/>
        <v>3</v>
      </c>
      <c r="BE314" s="2" t="s">
        <v>219</v>
      </c>
      <c r="BF314" s="2" t="s">
        <v>45</v>
      </c>
      <c r="BG314" s="2" t="s">
        <v>45</v>
      </c>
    </row>
    <row r="315" spans="1:59" x14ac:dyDescent="0.3">
      <c r="A315" t="s">
        <v>417</v>
      </c>
      <c r="B315">
        <v>2013</v>
      </c>
      <c r="C315" s="2">
        <v>53</v>
      </c>
      <c r="D315" s="2" t="s">
        <v>418</v>
      </c>
      <c r="E315">
        <v>2007</v>
      </c>
      <c r="F315">
        <v>2008</v>
      </c>
      <c r="G315">
        <f t="shared" si="29"/>
        <v>2</v>
      </c>
      <c r="H315">
        <v>4</v>
      </c>
      <c r="I315" t="s">
        <v>194</v>
      </c>
      <c r="J315" t="s">
        <v>195</v>
      </c>
      <c r="K315" t="s">
        <v>419</v>
      </c>
      <c r="L315">
        <v>43.318447612665103</v>
      </c>
      <c r="M315">
        <v>-5.0173718298096102</v>
      </c>
      <c r="N315">
        <v>40000</v>
      </c>
      <c r="O315" t="s">
        <v>58</v>
      </c>
      <c r="P315" t="s">
        <v>45</v>
      </c>
      <c r="Q315" t="s">
        <v>45</v>
      </c>
      <c r="R315" t="s">
        <v>45</v>
      </c>
      <c r="S315" s="2" t="s">
        <v>188</v>
      </c>
      <c r="T315" s="2" t="s">
        <v>47</v>
      </c>
      <c r="U315" t="s">
        <v>47</v>
      </c>
      <c r="V315" s="10" t="s">
        <v>45</v>
      </c>
      <c r="W315" t="s">
        <v>47</v>
      </c>
      <c r="X315" t="s">
        <v>45</v>
      </c>
      <c r="Y315" s="4">
        <v>27</v>
      </c>
      <c r="Z315" t="s">
        <v>46</v>
      </c>
      <c r="AA315" t="s">
        <v>170</v>
      </c>
      <c r="AB315">
        <v>4</v>
      </c>
      <c r="AC315" s="2">
        <v>5.4</v>
      </c>
      <c r="AD315" s="9">
        <v>3</v>
      </c>
      <c r="AE315" s="2">
        <v>1.1777945491468367</v>
      </c>
      <c r="AF315" s="2">
        <v>0.68</v>
      </c>
      <c r="AG315" s="7">
        <v>5.0599999999999996</v>
      </c>
      <c r="AH315" s="9">
        <v>3</v>
      </c>
      <c r="AI315" s="7">
        <v>1.0045894683899488</v>
      </c>
      <c r="AJ315" s="2">
        <v>0.57999999999999996</v>
      </c>
      <c r="AK315" t="s">
        <v>189</v>
      </c>
      <c r="AL315" t="s">
        <v>420</v>
      </c>
      <c r="AM315" t="s">
        <v>421</v>
      </c>
      <c r="AN315" t="s">
        <v>45</v>
      </c>
      <c r="AO315" t="s">
        <v>45</v>
      </c>
      <c r="AP315" s="7" t="s">
        <v>45</v>
      </c>
      <c r="AQ315" t="s">
        <v>422</v>
      </c>
      <c r="AR315" t="s">
        <v>423</v>
      </c>
      <c r="AS315" t="s">
        <v>45</v>
      </c>
      <c r="AT315">
        <v>1278.58</v>
      </c>
      <c r="AU315" s="13">
        <v>4185</v>
      </c>
      <c r="AV315" t="s">
        <v>45</v>
      </c>
      <c r="AW315" t="s">
        <v>45</v>
      </c>
      <c r="AX315" t="s">
        <v>53</v>
      </c>
      <c r="AY315" t="s">
        <v>53</v>
      </c>
      <c r="AZ315" t="s">
        <v>405</v>
      </c>
      <c r="BA315">
        <v>1</v>
      </c>
      <c r="BB315">
        <v>1</v>
      </c>
      <c r="BC315">
        <v>1</v>
      </c>
      <c r="BD315">
        <f t="shared" si="21"/>
        <v>3</v>
      </c>
      <c r="BE315" s="2" t="s">
        <v>219</v>
      </c>
      <c r="BF315" s="2" t="s">
        <v>45</v>
      </c>
      <c r="BG315" s="2" t="s">
        <v>45</v>
      </c>
    </row>
    <row r="316" spans="1:59" x14ac:dyDescent="0.3">
      <c r="A316" t="s">
        <v>417</v>
      </c>
      <c r="B316">
        <v>2013</v>
      </c>
      <c r="C316" s="2">
        <v>53</v>
      </c>
      <c r="D316" s="2" t="s">
        <v>424</v>
      </c>
      <c r="E316">
        <v>2007</v>
      </c>
      <c r="F316">
        <v>2008</v>
      </c>
      <c r="G316">
        <f t="shared" si="29"/>
        <v>2</v>
      </c>
      <c r="H316">
        <v>4</v>
      </c>
      <c r="I316" t="s">
        <v>194</v>
      </c>
      <c r="J316" t="s">
        <v>195</v>
      </c>
      <c r="K316" t="s">
        <v>419</v>
      </c>
      <c r="L316">
        <v>43.318447612665103</v>
      </c>
      <c r="M316">
        <v>-5.0173718298096102</v>
      </c>
      <c r="N316">
        <v>40000</v>
      </c>
      <c r="O316" s="2" t="s">
        <v>45</v>
      </c>
      <c r="P316" t="s">
        <v>45</v>
      </c>
      <c r="Q316" t="s">
        <v>45</v>
      </c>
      <c r="R316" t="s">
        <v>45</v>
      </c>
      <c r="S316" s="2" t="s">
        <v>125</v>
      </c>
      <c r="T316" s="2" t="s">
        <v>61</v>
      </c>
      <c r="U316" t="s">
        <v>47</v>
      </c>
      <c r="V316" s="10" t="s">
        <v>45</v>
      </c>
      <c r="W316" t="s">
        <v>47</v>
      </c>
      <c r="X316" t="s">
        <v>45</v>
      </c>
      <c r="Y316" s="4">
        <v>27</v>
      </c>
      <c r="Z316" t="s">
        <v>46</v>
      </c>
      <c r="AA316" t="s">
        <v>170</v>
      </c>
      <c r="AB316">
        <v>4</v>
      </c>
      <c r="AC316" s="2">
        <v>1.0269999999999999</v>
      </c>
      <c r="AD316" s="9">
        <v>3</v>
      </c>
      <c r="AE316" s="2">
        <v>0.11951150572225254</v>
      </c>
      <c r="AF316" s="2">
        <v>6.9000000000000006E-2</v>
      </c>
      <c r="AG316" s="2">
        <v>0.95799999999999996</v>
      </c>
      <c r="AH316" s="9">
        <v>3</v>
      </c>
      <c r="AI316" s="2">
        <v>0.15588457268119893</v>
      </c>
      <c r="AJ316" s="2">
        <v>0.09</v>
      </c>
      <c r="AK316" t="s">
        <v>189</v>
      </c>
      <c r="AL316" t="s">
        <v>420</v>
      </c>
      <c r="AM316" t="s">
        <v>421</v>
      </c>
      <c r="AN316" t="s">
        <v>45</v>
      </c>
      <c r="AO316" t="s">
        <v>45</v>
      </c>
      <c r="AP316" s="7" t="s">
        <v>45</v>
      </c>
      <c r="AQ316" t="s">
        <v>422</v>
      </c>
      <c r="AR316" t="s">
        <v>423</v>
      </c>
      <c r="AS316" t="s">
        <v>45</v>
      </c>
      <c r="AT316">
        <v>1278.58</v>
      </c>
      <c r="AU316" s="13">
        <v>4185</v>
      </c>
      <c r="AV316" t="s">
        <v>45</v>
      </c>
      <c r="AW316" t="s">
        <v>45</v>
      </c>
      <c r="AX316" t="s">
        <v>53</v>
      </c>
      <c r="AY316" t="s">
        <v>53</v>
      </c>
      <c r="AZ316" t="s">
        <v>405</v>
      </c>
      <c r="BA316">
        <v>1</v>
      </c>
      <c r="BB316">
        <v>1</v>
      </c>
      <c r="BC316">
        <v>1</v>
      </c>
      <c r="BD316">
        <f t="shared" si="21"/>
        <v>3</v>
      </c>
      <c r="BE316" s="2" t="s">
        <v>219</v>
      </c>
      <c r="BF316" s="2" t="s">
        <v>45</v>
      </c>
      <c r="BG316" s="2" t="s">
        <v>45</v>
      </c>
    </row>
    <row r="317" spans="1:59" x14ac:dyDescent="0.3">
      <c r="A317" t="s">
        <v>425</v>
      </c>
      <c r="B317">
        <v>2004</v>
      </c>
      <c r="C317" s="2">
        <v>54</v>
      </c>
      <c r="D317" s="2" t="s">
        <v>426</v>
      </c>
      <c r="E317">
        <v>1996</v>
      </c>
      <c r="F317">
        <v>1998</v>
      </c>
      <c r="G317">
        <f t="shared" si="29"/>
        <v>3</v>
      </c>
      <c r="H317">
        <v>1</v>
      </c>
      <c r="I317" t="s">
        <v>42</v>
      </c>
      <c r="J317" t="s">
        <v>43</v>
      </c>
      <c r="K317" t="s">
        <v>427</v>
      </c>
      <c r="L317">
        <v>42.791666999999997</v>
      </c>
      <c r="M317">
        <v>-76.125</v>
      </c>
      <c r="N317">
        <v>1000</v>
      </c>
      <c r="O317" t="s">
        <v>58</v>
      </c>
      <c r="P317" t="s">
        <v>138</v>
      </c>
      <c r="Q317" t="s">
        <v>245</v>
      </c>
      <c r="R317" t="s">
        <v>45</v>
      </c>
      <c r="S317" s="2" t="s">
        <v>188</v>
      </c>
      <c r="T317" s="2" t="s">
        <v>47</v>
      </c>
      <c r="U317" t="s">
        <v>61</v>
      </c>
      <c r="V317" s="10" t="s">
        <v>354</v>
      </c>
      <c r="W317" t="s">
        <v>47</v>
      </c>
      <c r="X317" t="s">
        <v>45</v>
      </c>
      <c r="Y317" s="6">
        <v>100</v>
      </c>
      <c r="Z317" t="s">
        <v>46</v>
      </c>
      <c r="AA317" t="s">
        <v>400</v>
      </c>
      <c r="AB317">
        <v>65</v>
      </c>
      <c r="AC317" s="2">
        <v>0.79700000000000004</v>
      </c>
      <c r="AD317" s="9">
        <v>3</v>
      </c>
      <c r="AE317" s="14">
        <v>0.20404618952431314</v>
      </c>
      <c r="AF317" s="14">
        <v>0.11780612244897959</v>
      </c>
      <c r="AG317" s="2">
        <v>0.86009999999999998</v>
      </c>
      <c r="AH317" s="9">
        <v>3</v>
      </c>
      <c r="AI317" s="14">
        <v>0.22172017735664862</v>
      </c>
      <c r="AJ317" s="14">
        <v>0.12801020408163266</v>
      </c>
      <c r="AK317" t="s">
        <v>428</v>
      </c>
      <c r="AL317" t="s">
        <v>429</v>
      </c>
      <c r="AM317" t="s">
        <v>430</v>
      </c>
      <c r="AN317" t="s">
        <v>45</v>
      </c>
      <c r="AO317" t="s">
        <v>45</v>
      </c>
      <c r="AP317" s="7" t="s">
        <v>45</v>
      </c>
      <c r="AQ317" t="s">
        <v>431</v>
      </c>
      <c r="AR317" t="s">
        <v>432</v>
      </c>
      <c r="AS317" t="s">
        <v>45</v>
      </c>
      <c r="AT317" t="s">
        <v>45</v>
      </c>
      <c r="AU317" t="s">
        <v>45</v>
      </c>
      <c r="AV317" t="s">
        <v>45</v>
      </c>
      <c r="AW317" t="s">
        <v>45</v>
      </c>
      <c r="AX317" t="s">
        <v>53</v>
      </c>
      <c r="AY317" t="s">
        <v>53</v>
      </c>
      <c r="AZ317" t="s">
        <v>405</v>
      </c>
      <c r="BA317">
        <v>1</v>
      </c>
      <c r="BB317">
        <v>1</v>
      </c>
      <c r="BC317">
        <v>1</v>
      </c>
      <c r="BD317">
        <f t="shared" si="21"/>
        <v>3</v>
      </c>
      <c r="BE317" t="s">
        <v>190</v>
      </c>
      <c r="BF317" s="2" t="s">
        <v>45</v>
      </c>
      <c r="BG317" s="2" t="s">
        <v>45</v>
      </c>
    </row>
    <row r="318" spans="1:59" x14ac:dyDescent="0.3">
      <c r="A318" t="s">
        <v>425</v>
      </c>
      <c r="B318">
        <v>2004</v>
      </c>
      <c r="C318" s="2">
        <v>54</v>
      </c>
      <c r="D318" s="2" t="s">
        <v>426</v>
      </c>
      <c r="E318">
        <v>1996</v>
      </c>
      <c r="F318">
        <v>1998</v>
      </c>
      <c r="G318">
        <f t="shared" si="29"/>
        <v>3</v>
      </c>
      <c r="H318">
        <v>1</v>
      </c>
      <c r="I318" t="s">
        <v>42</v>
      </c>
      <c r="J318" t="s">
        <v>43</v>
      </c>
      <c r="K318" t="s">
        <v>427</v>
      </c>
      <c r="L318">
        <v>42.791666999999997</v>
      </c>
      <c r="M318">
        <v>-76.125</v>
      </c>
      <c r="N318">
        <v>1000</v>
      </c>
      <c r="O318" t="s">
        <v>58</v>
      </c>
      <c r="P318" t="s">
        <v>138</v>
      </c>
      <c r="Q318" t="s">
        <v>245</v>
      </c>
      <c r="R318" t="s">
        <v>45</v>
      </c>
      <c r="S318" s="2" t="s">
        <v>188</v>
      </c>
      <c r="T318" s="2" t="s">
        <v>47</v>
      </c>
      <c r="U318" t="s">
        <v>61</v>
      </c>
      <c r="V318" s="10" t="s">
        <v>354</v>
      </c>
      <c r="W318" t="s">
        <v>47</v>
      </c>
      <c r="X318" t="s">
        <v>45</v>
      </c>
      <c r="Y318" s="6">
        <v>0</v>
      </c>
      <c r="Z318" t="s">
        <v>46</v>
      </c>
      <c r="AA318" t="s">
        <v>400</v>
      </c>
      <c r="AB318">
        <v>65</v>
      </c>
      <c r="AC318" s="2">
        <v>0.86009999999999998</v>
      </c>
      <c r="AD318" s="9">
        <v>3</v>
      </c>
      <c r="AE318" s="14">
        <v>0.22172017735664862</v>
      </c>
      <c r="AF318" s="14">
        <v>0.12801020408163266</v>
      </c>
      <c r="AG318" s="2">
        <v>0.86009999999999998</v>
      </c>
      <c r="AH318" s="9">
        <v>3</v>
      </c>
      <c r="AI318" s="14">
        <v>0.22172017735664862</v>
      </c>
      <c r="AJ318" s="14">
        <v>0.12801020408163266</v>
      </c>
      <c r="AK318" t="s">
        <v>428</v>
      </c>
      <c r="AL318" t="s">
        <v>429</v>
      </c>
      <c r="AM318" t="s">
        <v>430</v>
      </c>
      <c r="AN318" t="s">
        <v>45</v>
      </c>
      <c r="AO318" t="s">
        <v>45</v>
      </c>
      <c r="AP318" s="7" t="s">
        <v>45</v>
      </c>
      <c r="AQ318" t="s">
        <v>431</v>
      </c>
      <c r="AR318" t="s">
        <v>432</v>
      </c>
      <c r="AS318" t="s">
        <v>45</v>
      </c>
      <c r="AT318" t="s">
        <v>45</v>
      </c>
      <c r="AU318" t="s">
        <v>45</v>
      </c>
      <c r="AV318" t="s">
        <v>45</v>
      </c>
      <c r="AW318" t="s">
        <v>45</v>
      </c>
      <c r="AX318" t="s">
        <v>53</v>
      </c>
      <c r="AY318" t="s">
        <v>53</v>
      </c>
      <c r="AZ318" t="s">
        <v>405</v>
      </c>
      <c r="BA318">
        <v>1</v>
      </c>
      <c r="BB318">
        <v>1</v>
      </c>
      <c r="BC318">
        <v>1</v>
      </c>
      <c r="BD318">
        <f t="shared" si="21"/>
        <v>3</v>
      </c>
      <c r="BE318" t="s">
        <v>190</v>
      </c>
      <c r="BF318" s="2" t="s">
        <v>45</v>
      </c>
      <c r="BG318" s="2" t="s">
        <v>45</v>
      </c>
    </row>
    <row r="319" spans="1:59" x14ac:dyDescent="0.3">
      <c r="A319" t="s">
        <v>425</v>
      </c>
      <c r="B319">
        <v>2004</v>
      </c>
      <c r="C319" s="2">
        <v>54</v>
      </c>
      <c r="D319" s="2" t="s">
        <v>433</v>
      </c>
      <c r="E319">
        <v>1996</v>
      </c>
      <c r="F319">
        <v>1999</v>
      </c>
      <c r="G319">
        <f t="shared" si="29"/>
        <v>4</v>
      </c>
      <c r="H319">
        <v>1</v>
      </c>
      <c r="I319" t="s">
        <v>42</v>
      </c>
      <c r="J319" t="s">
        <v>43</v>
      </c>
      <c r="K319" t="s">
        <v>427</v>
      </c>
      <c r="L319">
        <v>42.791666999999997</v>
      </c>
      <c r="M319">
        <v>-76.125</v>
      </c>
      <c r="N319">
        <v>1000</v>
      </c>
      <c r="O319" t="s">
        <v>58</v>
      </c>
      <c r="P319" t="s">
        <v>138</v>
      </c>
      <c r="Q319" t="s">
        <v>245</v>
      </c>
      <c r="R319" t="s">
        <v>45</v>
      </c>
      <c r="S319" s="2" t="s">
        <v>188</v>
      </c>
      <c r="T319" s="2" t="s">
        <v>47</v>
      </c>
      <c r="U319" t="s">
        <v>61</v>
      </c>
      <c r="V319" s="10" t="s">
        <v>354</v>
      </c>
      <c r="W319" t="s">
        <v>47</v>
      </c>
      <c r="X319" t="s">
        <v>45</v>
      </c>
      <c r="Y319" s="6">
        <v>100</v>
      </c>
      <c r="Z319" t="s">
        <v>46</v>
      </c>
      <c r="AA319" t="s">
        <v>400</v>
      </c>
      <c r="AB319">
        <v>65</v>
      </c>
      <c r="AC319" s="2">
        <v>0.62929999999999997</v>
      </c>
      <c r="AD319" s="9">
        <v>3</v>
      </c>
      <c r="AE319" s="14">
        <v>0.1296387007501808</v>
      </c>
      <c r="AF319" s="14">
        <v>7.4846938775510227E-2</v>
      </c>
      <c r="AG319" s="2">
        <v>0.69230000000000003</v>
      </c>
      <c r="AH319" s="9">
        <v>3</v>
      </c>
      <c r="AI319" s="14">
        <v>0.18531176242203753</v>
      </c>
      <c r="AJ319" s="14">
        <v>0.10698979591836735</v>
      </c>
      <c r="AK319" t="s">
        <v>428</v>
      </c>
      <c r="AL319" t="s">
        <v>429</v>
      </c>
      <c r="AM319" t="s">
        <v>430</v>
      </c>
      <c r="AN319" t="s">
        <v>45</v>
      </c>
      <c r="AO319" t="s">
        <v>45</v>
      </c>
      <c r="AP319" s="7" t="s">
        <v>45</v>
      </c>
      <c r="AQ319" t="s">
        <v>431</v>
      </c>
      <c r="AR319" t="s">
        <v>432</v>
      </c>
      <c r="AS319" t="s">
        <v>45</v>
      </c>
      <c r="AT319" t="s">
        <v>45</v>
      </c>
      <c r="AU319" t="s">
        <v>45</v>
      </c>
      <c r="AV319" t="s">
        <v>45</v>
      </c>
      <c r="AW319" t="s">
        <v>45</v>
      </c>
      <c r="AX319" t="s">
        <v>53</v>
      </c>
      <c r="AY319" t="s">
        <v>53</v>
      </c>
      <c r="AZ319" t="s">
        <v>405</v>
      </c>
      <c r="BA319">
        <v>1</v>
      </c>
      <c r="BB319">
        <v>1</v>
      </c>
      <c r="BC319">
        <v>1</v>
      </c>
      <c r="BD319">
        <f t="shared" si="21"/>
        <v>3</v>
      </c>
      <c r="BE319" t="s">
        <v>190</v>
      </c>
      <c r="BF319" s="2" t="s">
        <v>45</v>
      </c>
      <c r="BG319" s="2" t="s">
        <v>45</v>
      </c>
    </row>
    <row r="320" spans="1:59" x14ac:dyDescent="0.3">
      <c r="A320" t="s">
        <v>425</v>
      </c>
      <c r="B320">
        <v>2004</v>
      </c>
      <c r="C320" s="2">
        <v>54</v>
      </c>
      <c r="D320" s="2" t="s">
        <v>433</v>
      </c>
      <c r="E320">
        <v>1996</v>
      </c>
      <c r="F320">
        <v>1999</v>
      </c>
      <c r="G320">
        <f t="shared" si="29"/>
        <v>4</v>
      </c>
      <c r="H320">
        <v>1</v>
      </c>
      <c r="I320" t="s">
        <v>42</v>
      </c>
      <c r="J320" t="s">
        <v>43</v>
      </c>
      <c r="K320" t="s">
        <v>427</v>
      </c>
      <c r="L320">
        <v>42.791666999999997</v>
      </c>
      <c r="M320">
        <v>-76.125</v>
      </c>
      <c r="N320">
        <v>1000</v>
      </c>
      <c r="O320" t="s">
        <v>58</v>
      </c>
      <c r="P320" t="s">
        <v>138</v>
      </c>
      <c r="Q320" t="s">
        <v>245</v>
      </c>
      <c r="R320" t="s">
        <v>45</v>
      </c>
      <c r="S320" s="2" t="s">
        <v>188</v>
      </c>
      <c r="T320" s="2" t="s">
        <v>47</v>
      </c>
      <c r="U320" t="s">
        <v>61</v>
      </c>
      <c r="V320" s="10" t="s">
        <v>354</v>
      </c>
      <c r="W320" t="s">
        <v>47</v>
      </c>
      <c r="X320" t="s">
        <v>45</v>
      </c>
      <c r="Y320" s="6">
        <v>0</v>
      </c>
      <c r="Z320" t="s">
        <v>46</v>
      </c>
      <c r="AA320" t="s">
        <v>400</v>
      </c>
      <c r="AB320">
        <v>65</v>
      </c>
      <c r="AC320" s="2">
        <v>0.69230000000000003</v>
      </c>
      <c r="AD320" s="9">
        <v>3</v>
      </c>
      <c r="AE320" s="14">
        <v>0.18531176242203753</v>
      </c>
      <c r="AF320" s="14">
        <v>0.10698979591836735</v>
      </c>
      <c r="AG320" s="2">
        <v>0.69230000000000003</v>
      </c>
      <c r="AH320" s="9">
        <v>3</v>
      </c>
      <c r="AI320" s="14">
        <v>0.18531176242203753</v>
      </c>
      <c r="AJ320" s="14">
        <v>0.10698979591836735</v>
      </c>
      <c r="AK320" t="s">
        <v>428</v>
      </c>
      <c r="AL320" t="s">
        <v>429</v>
      </c>
      <c r="AM320" t="s">
        <v>430</v>
      </c>
      <c r="AN320" t="s">
        <v>45</v>
      </c>
      <c r="AO320" t="s">
        <v>45</v>
      </c>
      <c r="AP320" s="7" t="s">
        <v>45</v>
      </c>
      <c r="AQ320" t="s">
        <v>431</v>
      </c>
      <c r="AR320" t="s">
        <v>432</v>
      </c>
      <c r="AS320" t="s">
        <v>45</v>
      </c>
      <c r="AT320" t="s">
        <v>45</v>
      </c>
      <c r="AU320" t="s">
        <v>45</v>
      </c>
      <c r="AV320" t="s">
        <v>45</v>
      </c>
      <c r="AW320" t="s">
        <v>45</v>
      </c>
      <c r="AX320" t="s">
        <v>53</v>
      </c>
      <c r="AY320" t="s">
        <v>53</v>
      </c>
      <c r="AZ320" t="s">
        <v>405</v>
      </c>
      <c r="BA320">
        <v>1</v>
      </c>
      <c r="BB320">
        <v>1</v>
      </c>
      <c r="BC320">
        <v>1</v>
      </c>
      <c r="BD320">
        <f t="shared" si="21"/>
        <v>3</v>
      </c>
      <c r="BE320" t="s">
        <v>190</v>
      </c>
      <c r="BF320" s="2" t="s">
        <v>45</v>
      </c>
      <c r="BG320" s="2" t="s">
        <v>45</v>
      </c>
    </row>
    <row r="321" spans="1:59" x14ac:dyDescent="0.3">
      <c r="A321" t="s">
        <v>425</v>
      </c>
      <c r="B321">
        <v>2004</v>
      </c>
      <c r="C321" s="2">
        <v>54</v>
      </c>
      <c r="D321" s="2" t="s">
        <v>434</v>
      </c>
      <c r="E321">
        <v>1996</v>
      </c>
      <c r="F321">
        <v>2000</v>
      </c>
      <c r="G321">
        <f t="shared" si="29"/>
        <v>5</v>
      </c>
      <c r="H321">
        <v>1</v>
      </c>
      <c r="I321" t="s">
        <v>42</v>
      </c>
      <c r="J321" t="s">
        <v>43</v>
      </c>
      <c r="K321" t="s">
        <v>427</v>
      </c>
      <c r="L321">
        <v>42.791666999999997</v>
      </c>
      <c r="M321">
        <v>-76.125</v>
      </c>
      <c r="N321">
        <v>1000</v>
      </c>
      <c r="O321" t="s">
        <v>58</v>
      </c>
      <c r="P321" t="s">
        <v>138</v>
      </c>
      <c r="Q321" t="s">
        <v>245</v>
      </c>
      <c r="R321" t="s">
        <v>45</v>
      </c>
      <c r="S321" s="2" t="s">
        <v>188</v>
      </c>
      <c r="T321" s="2" t="s">
        <v>47</v>
      </c>
      <c r="U321" t="s">
        <v>61</v>
      </c>
      <c r="V321" s="10" t="s">
        <v>354</v>
      </c>
      <c r="W321" t="s">
        <v>47</v>
      </c>
      <c r="X321" t="s">
        <v>45</v>
      </c>
      <c r="Y321" s="6">
        <v>100</v>
      </c>
      <c r="Z321" t="s">
        <v>46</v>
      </c>
      <c r="AA321" t="s">
        <v>400</v>
      </c>
      <c r="AB321">
        <v>65</v>
      </c>
      <c r="AC321" s="2">
        <v>0.56599999999999995</v>
      </c>
      <c r="AD321" s="9">
        <v>3</v>
      </c>
      <c r="AE321" s="14">
        <v>0.18577128610567831</v>
      </c>
      <c r="AF321" s="14">
        <v>0.10725510204081637</v>
      </c>
      <c r="AG321" s="2">
        <v>1.2797000000000001</v>
      </c>
      <c r="AH321" s="9">
        <v>3</v>
      </c>
      <c r="AI321" s="14">
        <v>0.20351596988934303</v>
      </c>
      <c r="AJ321" s="14">
        <v>0.11749999999999998</v>
      </c>
      <c r="AK321" t="s">
        <v>428</v>
      </c>
      <c r="AL321" t="s">
        <v>429</v>
      </c>
      <c r="AM321" t="s">
        <v>430</v>
      </c>
      <c r="AN321" t="s">
        <v>45</v>
      </c>
      <c r="AO321" t="s">
        <v>45</v>
      </c>
      <c r="AP321" s="7" t="s">
        <v>45</v>
      </c>
      <c r="AQ321" t="s">
        <v>431</v>
      </c>
      <c r="AR321" t="s">
        <v>432</v>
      </c>
      <c r="AS321" t="s">
        <v>45</v>
      </c>
      <c r="AT321" t="s">
        <v>45</v>
      </c>
      <c r="AU321" t="s">
        <v>45</v>
      </c>
      <c r="AV321" t="s">
        <v>45</v>
      </c>
      <c r="AW321" t="s">
        <v>45</v>
      </c>
      <c r="AX321" t="s">
        <v>53</v>
      </c>
      <c r="AY321" t="s">
        <v>53</v>
      </c>
      <c r="AZ321" t="s">
        <v>405</v>
      </c>
      <c r="BA321">
        <v>1</v>
      </c>
      <c r="BB321">
        <v>1</v>
      </c>
      <c r="BC321">
        <v>1</v>
      </c>
      <c r="BD321">
        <f t="shared" si="21"/>
        <v>3</v>
      </c>
      <c r="BE321" t="s">
        <v>190</v>
      </c>
      <c r="BF321" s="2" t="s">
        <v>45</v>
      </c>
      <c r="BG321" s="2" t="s">
        <v>45</v>
      </c>
    </row>
    <row r="322" spans="1:59" x14ac:dyDescent="0.3">
      <c r="A322" t="s">
        <v>425</v>
      </c>
      <c r="B322">
        <v>2004</v>
      </c>
      <c r="C322" s="2">
        <v>54</v>
      </c>
      <c r="D322" s="2" t="s">
        <v>434</v>
      </c>
      <c r="E322">
        <v>1996</v>
      </c>
      <c r="F322">
        <v>2000</v>
      </c>
      <c r="G322">
        <f t="shared" si="29"/>
        <v>5</v>
      </c>
      <c r="H322">
        <v>1</v>
      </c>
      <c r="I322" t="s">
        <v>42</v>
      </c>
      <c r="J322" t="s">
        <v>43</v>
      </c>
      <c r="K322" t="s">
        <v>427</v>
      </c>
      <c r="L322">
        <v>42.791666999999997</v>
      </c>
      <c r="M322">
        <v>-76.125</v>
      </c>
      <c r="N322">
        <v>1000</v>
      </c>
      <c r="O322" t="s">
        <v>58</v>
      </c>
      <c r="P322" t="s">
        <v>138</v>
      </c>
      <c r="Q322" t="s">
        <v>245</v>
      </c>
      <c r="R322" t="s">
        <v>45</v>
      </c>
      <c r="S322" s="2" t="s">
        <v>188</v>
      </c>
      <c r="T322" s="2" t="s">
        <v>47</v>
      </c>
      <c r="U322" t="s">
        <v>61</v>
      </c>
      <c r="V322" s="10" t="s">
        <v>354</v>
      </c>
      <c r="W322" t="s">
        <v>47</v>
      </c>
      <c r="X322" t="s">
        <v>45</v>
      </c>
      <c r="Y322" s="6">
        <v>0</v>
      </c>
      <c r="Z322" t="s">
        <v>46</v>
      </c>
      <c r="AA322" t="s">
        <v>400</v>
      </c>
      <c r="AB322">
        <v>65</v>
      </c>
      <c r="AC322" s="2">
        <v>1.2797000000000001</v>
      </c>
      <c r="AD322" s="9">
        <v>3</v>
      </c>
      <c r="AE322" s="14">
        <v>0.20351596988934303</v>
      </c>
      <c r="AF322" s="14">
        <v>0.11749999999999998</v>
      </c>
      <c r="AG322" s="2">
        <v>1.2797000000000001</v>
      </c>
      <c r="AH322" s="9">
        <v>3</v>
      </c>
      <c r="AI322" s="14">
        <v>0.20351596988934303</v>
      </c>
      <c r="AJ322" s="14">
        <v>0.11749999999999998</v>
      </c>
      <c r="AK322" t="s">
        <v>428</v>
      </c>
      <c r="AL322" t="s">
        <v>429</v>
      </c>
      <c r="AM322" t="s">
        <v>430</v>
      </c>
      <c r="AN322" t="s">
        <v>45</v>
      </c>
      <c r="AO322" t="s">
        <v>45</v>
      </c>
      <c r="AP322" s="7" t="s">
        <v>45</v>
      </c>
      <c r="AQ322" t="s">
        <v>431</v>
      </c>
      <c r="AR322" t="s">
        <v>432</v>
      </c>
      <c r="AS322" t="s">
        <v>45</v>
      </c>
      <c r="AT322" t="s">
        <v>45</v>
      </c>
      <c r="AU322" t="s">
        <v>45</v>
      </c>
      <c r="AV322" t="s">
        <v>45</v>
      </c>
      <c r="AW322" t="s">
        <v>45</v>
      </c>
      <c r="AX322" t="s">
        <v>53</v>
      </c>
      <c r="AY322" t="s">
        <v>53</v>
      </c>
      <c r="AZ322" t="s">
        <v>405</v>
      </c>
      <c r="BA322">
        <v>1</v>
      </c>
      <c r="BB322">
        <v>1</v>
      </c>
      <c r="BC322">
        <v>1</v>
      </c>
      <c r="BD322">
        <f t="shared" si="21"/>
        <v>3</v>
      </c>
      <c r="BE322" t="s">
        <v>190</v>
      </c>
      <c r="BF322" s="2" t="s">
        <v>45</v>
      </c>
      <c r="BG322" s="2" t="s">
        <v>45</v>
      </c>
    </row>
    <row r="323" spans="1:59" x14ac:dyDescent="0.3">
      <c r="A323" t="s">
        <v>425</v>
      </c>
      <c r="B323">
        <v>2004</v>
      </c>
      <c r="C323" s="2">
        <v>54</v>
      </c>
      <c r="D323" s="2" t="s">
        <v>435</v>
      </c>
      <c r="E323">
        <v>1996</v>
      </c>
      <c r="F323">
        <v>2001</v>
      </c>
      <c r="G323">
        <f t="shared" si="29"/>
        <v>6</v>
      </c>
      <c r="H323">
        <v>1</v>
      </c>
      <c r="I323" t="s">
        <v>42</v>
      </c>
      <c r="J323" t="s">
        <v>43</v>
      </c>
      <c r="K323" t="s">
        <v>427</v>
      </c>
      <c r="L323">
        <v>42.791666999999997</v>
      </c>
      <c r="M323">
        <v>-76.125</v>
      </c>
      <c r="N323">
        <v>1000</v>
      </c>
      <c r="O323" t="s">
        <v>58</v>
      </c>
      <c r="P323" t="s">
        <v>138</v>
      </c>
      <c r="Q323" t="s">
        <v>245</v>
      </c>
      <c r="R323" t="s">
        <v>45</v>
      </c>
      <c r="S323" s="2" t="s">
        <v>188</v>
      </c>
      <c r="T323" s="2" t="s">
        <v>47</v>
      </c>
      <c r="U323" t="s">
        <v>61</v>
      </c>
      <c r="V323" s="10" t="s">
        <v>354</v>
      </c>
      <c r="W323" t="s">
        <v>47</v>
      </c>
      <c r="X323" t="s">
        <v>45</v>
      </c>
      <c r="Y323" s="6">
        <v>100</v>
      </c>
      <c r="Z323" t="s">
        <v>46</v>
      </c>
      <c r="AA323" t="s">
        <v>400</v>
      </c>
      <c r="AB323">
        <v>65</v>
      </c>
      <c r="AC323" s="2">
        <v>1.1537999999999999</v>
      </c>
      <c r="AD323" s="9">
        <v>3</v>
      </c>
      <c r="AE323" s="14">
        <v>0.25958669628742737</v>
      </c>
      <c r="AF323" s="14">
        <v>0.14987244897959182</v>
      </c>
      <c r="AG323" s="2">
        <v>1.1537999999999999</v>
      </c>
      <c r="AH323" s="9">
        <v>3</v>
      </c>
      <c r="AI323" s="14">
        <v>0.22242713686994206</v>
      </c>
      <c r="AJ323" s="14">
        <v>0.12841836734693879</v>
      </c>
      <c r="AK323" t="s">
        <v>428</v>
      </c>
      <c r="AL323" t="s">
        <v>429</v>
      </c>
      <c r="AM323" t="s">
        <v>430</v>
      </c>
      <c r="AN323" t="s">
        <v>45</v>
      </c>
      <c r="AO323" t="s">
        <v>45</v>
      </c>
      <c r="AP323" s="7" t="s">
        <v>45</v>
      </c>
      <c r="AQ323" t="s">
        <v>431</v>
      </c>
      <c r="AR323" t="s">
        <v>432</v>
      </c>
      <c r="AS323" t="s">
        <v>45</v>
      </c>
      <c r="AT323" t="s">
        <v>45</v>
      </c>
      <c r="AU323" t="s">
        <v>45</v>
      </c>
      <c r="AV323" t="s">
        <v>45</v>
      </c>
      <c r="AW323" t="s">
        <v>45</v>
      </c>
      <c r="AX323" t="s">
        <v>53</v>
      </c>
      <c r="AY323" t="s">
        <v>53</v>
      </c>
      <c r="AZ323" t="s">
        <v>405</v>
      </c>
      <c r="BA323">
        <v>1</v>
      </c>
      <c r="BB323">
        <v>1</v>
      </c>
      <c r="BC323">
        <v>1</v>
      </c>
      <c r="BD323">
        <f t="shared" ref="BD323:BD386" si="30">SUM(BA323,BB323,BC323)</f>
        <v>3</v>
      </c>
      <c r="BE323" t="s">
        <v>190</v>
      </c>
      <c r="BF323" s="2" t="s">
        <v>45</v>
      </c>
      <c r="BG323" s="2" t="s">
        <v>45</v>
      </c>
    </row>
    <row r="324" spans="1:59" x14ac:dyDescent="0.3">
      <c r="A324" t="s">
        <v>425</v>
      </c>
      <c r="B324">
        <v>2004</v>
      </c>
      <c r="C324" s="2">
        <v>54</v>
      </c>
      <c r="D324" s="2" t="s">
        <v>435</v>
      </c>
      <c r="E324">
        <v>1996</v>
      </c>
      <c r="F324">
        <v>2001</v>
      </c>
      <c r="G324">
        <f t="shared" si="29"/>
        <v>6</v>
      </c>
      <c r="H324">
        <v>1</v>
      </c>
      <c r="I324" t="s">
        <v>42</v>
      </c>
      <c r="J324" t="s">
        <v>43</v>
      </c>
      <c r="K324" t="s">
        <v>427</v>
      </c>
      <c r="L324">
        <v>42.791666999999997</v>
      </c>
      <c r="M324">
        <v>-76.125</v>
      </c>
      <c r="N324">
        <v>1000</v>
      </c>
      <c r="O324" t="s">
        <v>58</v>
      </c>
      <c r="P324" t="s">
        <v>138</v>
      </c>
      <c r="Q324" t="s">
        <v>245</v>
      </c>
      <c r="R324" t="s">
        <v>45</v>
      </c>
      <c r="S324" s="2" t="s">
        <v>188</v>
      </c>
      <c r="T324" s="2" t="s">
        <v>47</v>
      </c>
      <c r="U324" t="s">
        <v>61</v>
      </c>
      <c r="V324" s="10" t="s">
        <v>354</v>
      </c>
      <c r="W324" t="s">
        <v>47</v>
      </c>
      <c r="X324" t="s">
        <v>45</v>
      </c>
      <c r="Y324" s="6">
        <v>0</v>
      </c>
      <c r="Z324" t="s">
        <v>46</v>
      </c>
      <c r="AA324" t="s">
        <v>400</v>
      </c>
      <c r="AB324">
        <v>65</v>
      </c>
      <c r="AC324" s="2">
        <v>1.1537999999999999</v>
      </c>
      <c r="AD324" s="9">
        <v>3</v>
      </c>
      <c r="AE324" s="14">
        <v>0.22242713686994206</v>
      </c>
      <c r="AF324" s="14">
        <v>0.12841836734693879</v>
      </c>
      <c r="AG324" s="2">
        <v>1.1537999999999999</v>
      </c>
      <c r="AH324" s="9">
        <v>3</v>
      </c>
      <c r="AI324" s="14">
        <v>0.22242713686994206</v>
      </c>
      <c r="AJ324" s="14">
        <v>0.12841836734693879</v>
      </c>
      <c r="AK324" t="s">
        <v>428</v>
      </c>
      <c r="AL324" t="s">
        <v>429</v>
      </c>
      <c r="AM324" t="s">
        <v>430</v>
      </c>
      <c r="AN324" t="s">
        <v>45</v>
      </c>
      <c r="AO324" t="s">
        <v>45</v>
      </c>
      <c r="AP324" s="7" t="s">
        <v>45</v>
      </c>
      <c r="AQ324" t="s">
        <v>431</v>
      </c>
      <c r="AR324" t="s">
        <v>432</v>
      </c>
      <c r="AS324" t="s">
        <v>45</v>
      </c>
      <c r="AT324" t="s">
        <v>45</v>
      </c>
      <c r="AU324" t="s">
        <v>45</v>
      </c>
      <c r="AV324" t="s">
        <v>45</v>
      </c>
      <c r="AW324" t="s">
        <v>45</v>
      </c>
      <c r="AX324" t="s">
        <v>53</v>
      </c>
      <c r="AY324" t="s">
        <v>53</v>
      </c>
      <c r="AZ324" t="s">
        <v>405</v>
      </c>
      <c r="BA324">
        <v>1</v>
      </c>
      <c r="BB324">
        <v>1</v>
      </c>
      <c r="BC324">
        <v>1</v>
      </c>
      <c r="BD324">
        <f t="shared" si="30"/>
        <v>3</v>
      </c>
      <c r="BE324" t="s">
        <v>190</v>
      </c>
      <c r="BF324" s="2" t="s">
        <v>45</v>
      </c>
      <c r="BG324" s="2" t="s">
        <v>45</v>
      </c>
    </row>
    <row r="325" spans="1:59" x14ac:dyDescent="0.3">
      <c r="A325" t="s">
        <v>425</v>
      </c>
      <c r="B325">
        <v>2004</v>
      </c>
      <c r="C325" s="2">
        <v>54</v>
      </c>
      <c r="D325" s="2" t="s">
        <v>436</v>
      </c>
      <c r="E325">
        <v>1996</v>
      </c>
      <c r="F325">
        <v>1998</v>
      </c>
      <c r="G325">
        <f t="shared" si="29"/>
        <v>3</v>
      </c>
      <c r="H325">
        <v>1</v>
      </c>
      <c r="I325" t="s">
        <v>42</v>
      </c>
      <c r="J325" t="s">
        <v>43</v>
      </c>
      <c r="K325" t="s">
        <v>427</v>
      </c>
      <c r="L325">
        <v>42.791666999999997</v>
      </c>
      <c r="M325">
        <v>-76.125</v>
      </c>
      <c r="N325">
        <v>1000</v>
      </c>
      <c r="O325" t="s">
        <v>58</v>
      </c>
      <c r="P325" t="s">
        <v>138</v>
      </c>
      <c r="Q325" t="s">
        <v>437</v>
      </c>
      <c r="R325" t="s">
        <v>45</v>
      </c>
      <c r="S325" s="2" t="s">
        <v>188</v>
      </c>
      <c r="T325" s="2" t="s">
        <v>47</v>
      </c>
      <c r="U325" t="s">
        <v>61</v>
      </c>
      <c r="V325" s="10" t="s">
        <v>354</v>
      </c>
      <c r="W325" t="s">
        <v>47</v>
      </c>
      <c r="X325" t="s">
        <v>45</v>
      </c>
      <c r="Y325" s="6">
        <v>100</v>
      </c>
      <c r="Z325" t="s">
        <v>46</v>
      </c>
      <c r="AA325" t="s">
        <v>400</v>
      </c>
      <c r="AB325">
        <v>65</v>
      </c>
      <c r="AC325" s="2">
        <v>1.72027</v>
      </c>
      <c r="AD325" s="9">
        <v>3</v>
      </c>
      <c r="AE325" s="14">
        <v>0.25868532290797824</v>
      </c>
      <c r="AF325" s="14">
        <v>0.1493520408163265</v>
      </c>
      <c r="AG325" s="2">
        <v>2.1188799999999999</v>
      </c>
      <c r="AH325" s="9">
        <v>3</v>
      </c>
      <c r="AI325" s="14">
        <v>0.31514487703837391</v>
      </c>
      <c r="AJ325" s="14">
        <v>0.1819489795918367</v>
      </c>
      <c r="AK325" t="s">
        <v>428</v>
      </c>
      <c r="AL325" t="s">
        <v>429</v>
      </c>
      <c r="AM325" t="s">
        <v>430</v>
      </c>
      <c r="AN325" t="s">
        <v>45</v>
      </c>
      <c r="AO325" t="s">
        <v>45</v>
      </c>
      <c r="AP325" s="7" t="s">
        <v>45</v>
      </c>
      <c r="AQ325" t="s">
        <v>431</v>
      </c>
      <c r="AR325" t="s">
        <v>432</v>
      </c>
      <c r="AS325" t="s">
        <v>45</v>
      </c>
      <c r="AT325" t="s">
        <v>45</v>
      </c>
      <c r="AU325" t="s">
        <v>45</v>
      </c>
      <c r="AV325" t="s">
        <v>45</v>
      </c>
      <c r="AW325" t="s">
        <v>45</v>
      </c>
      <c r="AX325" t="s">
        <v>53</v>
      </c>
      <c r="AY325" t="s">
        <v>53</v>
      </c>
      <c r="AZ325" t="s">
        <v>405</v>
      </c>
      <c r="BA325">
        <v>1</v>
      </c>
      <c r="BB325">
        <v>1</v>
      </c>
      <c r="BC325">
        <v>1</v>
      </c>
      <c r="BD325">
        <f t="shared" si="30"/>
        <v>3</v>
      </c>
      <c r="BE325" t="s">
        <v>190</v>
      </c>
      <c r="BF325" s="2" t="s">
        <v>45</v>
      </c>
      <c r="BG325" s="2" t="s">
        <v>45</v>
      </c>
    </row>
    <row r="326" spans="1:59" x14ac:dyDescent="0.3">
      <c r="A326" t="s">
        <v>425</v>
      </c>
      <c r="B326">
        <v>2004</v>
      </c>
      <c r="C326" s="2">
        <v>54</v>
      </c>
      <c r="D326" t="s">
        <v>436</v>
      </c>
      <c r="E326">
        <v>1996</v>
      </c>
      <c r="F326">
        <v>1998</v>
      </c>
      <c r="G326">
        <f t="shared" si="29"/>
        <v>3</v>
      </c>
      <c r="H326">
        <v>1</v>
      </c>
      <c r="I326" t="s">
        <v>42</v>
      </c>
      <c r="J326" t="s">
        <v>43</v>
      </c>
      <c r="K326" t="s">
        <v>427</v>
      </c>
      <c r="L326">
        <v>42.791666999999997</v>
      </c>
      <c r="M326">
        <v>-76.125</v>
      </c>
      <c r="N326">
        <v>1000</v>
      </c>
      <c r="O326" t="s">
        <v>58</v>
      </c>
      <c r="P326" t="s">
        <v>138</v>
      </c>
      <c r="Q326" t="s">
        <v>437</v>
      </c>
      <c r="R326" t="s">
        <v>45</v>
      </c>
      <c r="S326" s="2" t="s">
        <v>188</v>
      </c>
      <c r="T326" s="2" t="s">
        <v>47</v>
      </c>
      <c r="U326" t="s">
        <v>61</v>
      </c>
      <c r="V326" s="10" t="s">
        <v>354</v>
      </c>
      <c r="W326" t="s">
        <v>47</v>
      </c>
      <c r="X326" t="s">
        <v>45</v>
      </c>
      <c r="Y326" s="6">
        <v>0</v>
      </c>
      <c r="Z326" t="s">
        <v>46</v>
      </c>
      <c r="AA326" t="s">
        <v>400</v>
      </c>
      <c r="AB326">
        <v>65</v>
      </c>
      <c r="AC326" s="2">
        <v>2.1188799999999999</v>
      </c>
      <c r="AD326" s="9">
        <v>3</v>
      </c>
      <c r="AE326" s="14">
        <v>0.31514487703837391</v>
      </c>
      <c r="AF326" s="14">
        <v>0.1819489795918367</v>
      </c>
      <c r="AG326" s="2">
        <v>2.1188799999999999</v>
      </c>
      <c r="AH326" s="9">
        <v>3</v>
      </c>
      <c r="AI326" s="14">
        <v>0.31514487703837391</v>
      </c>
      <c r="AJ326" s="14">
        <v>0.1819489795918367</v>
      </c>
      <c r="AK326" t="s">
        <v>428</v>
      </c>
      <c r="AL326" t="s">
        <v>429</v>
      </c>
      <c r="AM326" t="s">
        <v>430</v>
      </c>
      <c r="AN326" t="s">
        <v>45</v>
      </c>
      <c r="AO326" t="s">
        <v>45</v>
      </c>
      <c r="AP326" s="7" t="s">
        <v>45</v>
      </c>
      <c r="AQ326" t="s">
        <v>431</v>
      </c>
      <c r="AR326" t="s">
        <v>432</v>
      </c>
      <c r="AS326" t="s">
        <v>45</v>
      </c>
      <c r="AT326" t="s">
        <v>45</v>
      </c>
      <c r="AU326" t="s">
        <v>45</v>
      </c>
      <c r="AV326" t="s">
        <v>45</v>
      </c>
      <c r="AW326" t="s">
        <v>45</v>
      </c>
      <c r="AX326" t="s">
        <v>53</v>
      </c>
      <c r="AY326" t="s">
        <v>53</v>
      </c>
      <c r="AZ326" t="s">
        <v>405</v>
      </c>
      <c r="BA326">
        <v>1</v>
      </c>
      <c r="BB326">
        <v>1</v>
      </c>
      <c r="BC326">
        <v>1</v>
      </c>
      <c r="BD326">
        <f t="shared" si="30"/>
        <v>3</v>
      </c>
      <c r="BE326" t="s">
        <v>190</v>
      </c>
      <c r="BF326" s="2" t="s">
        <v>45</v>
      </c>
      <c r="BG326" s="2" t="s">
        <v>45</v>
      </c>
    </row>
    <row r="327" spans="1:59" x14ac:dyDescent="0.3">
      <c r="A327" t="s">
        <v>425</v>
      </c>
      <c r="B327">
        <v>2004</v>
      </c>
      <c r="C327" s="2">
        <v>54</v>
      </c>
      <c r="D327" t="s">
        <v>438</v>
      </c>
      <c r="E327">
        <v>1996</v>
      </c>
      <c r="F327">
        <v>1999</v>
      </c>
      <c r="G327">
        <f t="shared" si="29"/>
        <v>4</v>
      </c>
      <c r="H327">
        <v>1</v>
      </c>
      <c r="I327" t="s">
        <v>42</v>
      </c>
      <c r="J327" t="s">
        <v>43</v>
      </c>
      <c r="K327" t="s">
        <v>427</v>
      </c>
      <c r="L327">
        <v>42.791666999999997</v>
      </c>
      <c r="M327">
        <v>-76.125</v>
      </c>
      <c r="N327">
        <v>1000</v>
      </c>
      <c r="O327" t="s">
        <v>58</v>
      </c>
      <c r="P327" t="s">
        <v>138</v>
      </c>
      <c r="Q327" t="s">
        <v>437</v>
      </c>
      <c r="R327" t="s">
        <v>45</v>
      </c>
      <c r="S327" s="2" t="s">
        <v>188</v>
      </c>
      <c r="T327" s="2" t="s">
        <v>47</v>
      </c>
      <c r="U327" t="s">
        <v>61</v>
      </c>
      <c r="V327" s="10" t="s">
        <v>354</v>
      </c>
      <c r="W327" t="s">
        <v>47</v>
      </c>
      <c r="X327" t="s">
        <v>45</v>
      </c>
      <c r="Y327" s="6">
        <v>100</v>
      </c>
      <c r="Z327" t="s">
        <v>46</v>
      </c>
      <c r="AA327" t="s">
        <v>400</v>
      </c>
      <c r="AB327">
        <v>65</v>
      </c>
      <c r="AC327" s="2">
        <v>4.3845999999999998</v>
      </c>
      <c r="AD327" s="9">
        <v>3</v>
      </c>
      <c r="AE327" s="14">
        <v>0.27783508872431378</v>
      </c>
      <c r="AF327" s="14">
        <v>0.16040816326530613</v>
      </c>
      <c r="AG327" s="2">
        <v>4.3426</v>
      </c>
      <c r="AH327" s="9">
        <v>3</v>
      </c>
      <c r="AI327" s="14">
        <v>0.24098482409389463</v>
      </c>
      <c r="AJ327" s="14">
        <v>0.13913265306122469</v>
      </c>
      <c r="AK327" t="s">
        <v>428</v>
      </c>
      <c r="AL327" t="s">
        <v>429</v>
      </c>
      <c r="AM327" t="s">
        <v>430</v>
      </c>
      <c r="AN327" t="s">
        <v>45</v>
      </c>
      <c r="AO327" t="s">
        <v>45</v>
      </c>
      <c r="AP327" s="7" t="s">
        <v>45</v>
      </c>
      <c r="AQ327" t="s">
        <v>431</v>
      </c>
      <c r="AR327" t="s">
        <v>432</v>
      </c>
      <c r="AS327" t="s">
        <v>45</v>
      </c>
      <c r="AT327" t="s">
        <v>45</v>
      </c>
      <c r="AU327" t="s">
        <v>45</v>
      </c>
      <c r="AV327" t="s">
        <v>45</v>
      </c>
      <c r="AW327" t="s">
        <v>45</v>
      </c>
      <c r="AX327" t="s">
        <v>53</v>
      </c>
      <c r="AY327" t="s">
        <v>53</v>
      </c>
      <c r="AZ327" t="s">
        <v>405</v>
      </c>
      <c r="BA327">
        <v>1</v>
      </c>
      <c r="BB327">
        <v>1</v>
      </c>
      <c r="BC327">
        <v>1</v>
      </c>
      <c r="BD327">
        <f t="shared" si="30"/>
        <v>3</v>
      </c>
      <c r="BE327" t="s">
        <v>190</v>
      </c>
      <c r="BF327" s="2" t="s">
        <v>45</v>
      </c>
      <c r="BG327" s="2" t="s">
        <v>45</v>
      </c>
    </row>
    <row r="328" spans="1:59" x14ac:dyDescent="0.3">
      <c r="A328" t="s">
        <v>425</v>
      </c>
      <c r="B328">
        <v>2004</v>
      </c>
      <c r="C328" s="2">
        <v>54</v>
      </c>
      <c r="D328" t="s">
        <v>438</v>
      </c>
      <c r="E328">
        <v>1996</v>
      </c>
      <c r="F328">
        <v>1999</v>
      </c>
      <c r="G328">
        <f t="shared" si="29"/>
        <v>4</v>
      </c>
      <c r="H328">
        <v>1</v>
      </c>
      <c r="I328" t="s">
        <v>42</v>
      </c>
      <c r="J328" t="s">
        <v>43</v>
      </c>
      <c r="K328" t="s">
        <v>427</v>
      </c>
      <c r="L328">
        <v>42.791666999999997</v>
      </c>
      <c r="M328">
        <v>-76.125</v>
      </c>
      <c r="N328">
        <v>1000</v>
      </c>
      <c r="O328" t="s">
        <v>58</v>
      </c>
      <c r="P328" t="s">
        <v>138</v>
      </c>
      <c r="Q328" t="s">
        <v>437</v>
      </c>
      <c r="R328" t="s">
        <v>45</v>
      </c>
      <c r="S328" s="2" t="s">
        <v>188</v>
      </c>
      <c r="T328" s="2" t="s">
        <v>47</v>
      </c>
      <c r="U328" t="s">
        <v>61</v>
      </c>
      <c r="V328" s="10" t="s">
        <v>354</v>
      </c>
      <c r="W328" t="s">
        <v>47</v>
      </c>
      <c r="X328" t="s">
        <v>45</v>
      </c>
      <c r="Y328" s="6">
        <v>0</v>
      </c>
      <c r="Z328" t="s">
        <v>46</v>
      </c>
      <c r="AA328" t="s">
        <v>400</v>
      </c>
      <c r="AB328">
        <v>65</v>
      </c>
      <c r="AC328" s="2">
        <v>4.3426</v>
      </c>
      <c r="AD328" s="9">
        <v>3</v>
      </c>
      <c r="AE328" s="14">
        <v>0.24098482409389463</v>
      </c>
      <c r="AF328" s="14">
        <v>0.13913265306122469</v>
      </c>
      <c r="AG328" s="2">
        <v>4.3426</v>
      </c>
      <c r="AH328" s="9">
        <v>3</v>
      </c>
      <c r="AI328" s="14">
        <v>0.24098482409389463</v>
      </c>
      <c r="AJ328" s="14">
        <v>0.13913265306122469</v>
      </c>
      <c r="AK328" t="s">
        <v>428</v>
      </c>
      <c r="AL328" t="s">
        <v>429</v>
      </c>
      <c r="AM328" t="s">
        <v>430</v>
      </c>
      <c r="AN328" t="s">
        <v>45</v>
      </c>
      <c r="AO328" t="s">
        <v>45</v>
      </c>
      <c r="AP328" s="7" t="s">
        <v>45</v>
      </c>
      <c r="AQ328" t="s">
        <v>431</v>
      </c>
      <c r="AR328" t="s">
        <v>432</v>
      </c>
      <c r="AS328" t="s">
        <v>45</v>
      </c>
      <c r="AT328" t="s">
        <v>45</v>
      </c>
      <c r="AU328" t="s">
        <v>45</v>
      </c>
      <c r="AV328" t="s">
        <v>45</v>
      </c>
      <c r="AW328" t="s">
        <v>45</v>
      </c>
      <c r="AX328" t="s">
        <v>53</v>
      </c>
      <c r="AY328" t="s">
        <v>53</v>
      </c>
      <c r="AZ328" t="s">
        <v>405</v>
      </c>
      <c r="BA328">
        <v>1</v>
      </c>
      <c r="BB328">
        <v>1</v>
      </c>
      <c r="BC328">
        <v>1</v>
      </c>
      <c r="BD328">
        <f t="shared" si="30"/>
        <v>3</v>
      </c>
      <c r="BE328" t="s">
        <v>190</v>
      </c>
      <c r="BF328" s="2" t="s">
        <v>45</v>
      </c>
      <c r="BG328" s="2" t="s">
        <v>45</v>
      </c>
    </row>
    <row r="329" spans="1:59" x14ac:dyDescent="0.3">
      <c r="A329" t="s">
        <v>425</v>
      </c>
      <c r="B329">
        <v>2004</v>
      </c>
      <c r="C329" s="2">
        <v>54</v>
      </c>
      <c r="D329" t="s">
        <v>439</v>
      </c>
      <c r="E329">
        <v>1996</v>
      </c>
      <c r="F329">
        <v>2000</v>
      </c>
      <c r="G329">
        <f t="shared" si="29"/>
        <v>5</v>
      </c>
      <c r="H329">
        <v>1</v>
      </c>
      <c r="I329" t="s">
        <v>42</v>
      </c>
      <c r="J329" t="s">
        <v>43</v>
      </c>
      <c r="K329" t="s">
        <v>427</v>
      </c>
      <c r="L329">
        <v>42.791666999999997</v>
      </c>
      <c r="M329">
        <v>-76.125</v>
      </c>
      <c r="N329">
        <v>1000</v>
      </c>
      <c r="O329" t="s">
        <v>58</v>
      </c>
      <c r="P329" t="s">
        <v>138</v>
      </c>
      <c r="Q329" t="s">
        <v>437</v>
      </c>
      <c r="R329" t="s">
        <v>45</v>
      </c>
      <c r="S329" s="2" t="s">
        <v>188</v>
      </c>
      <c r="T329" s="2" t="s">
        <v>47</v>
      </c>
      <c r="U329" t="s">
        <v>61</v>
      </c>
      <c r="V329" s="10" t="s">
        <v>354</v>
      </c>
      <c r="W329" t="s">
        <v>47</v>
      </c>
      <c r="X329" t="s">
        <v>45</v>
      </c>
      <c r="Y329" s="6">
        <v>100</v>
      </c>
      <c r="Z329" t="s">
        <v>46</v>
      </c>
      <c r="AA329" t="s">
        <v>400</v>
      </c>
      <c r="AB329">
        <v>65</v>
      </c>
      <c r="AC329" s="2">
        <v>3.5449999999999999</v>
      </c>
      <c r="AD329" s="9">
        <v>3</v>
      </c>
      <c r="AE329" s="14">
        <v>0.25980762113533162</v>
      </c>
      <c r="AF329" s="14">
        <v>0.15000000000000002</v>
      </c>
      <c r="AG329" s="2">
        <v>3.6293000000000002</v>
      </c>
      <c r="AH329" s="9">
        <v>3</v>
      </c>
      <c r="AI329" s="14">
        <v>0.24098482409389424</v>
      </c>
      <c r="AJ329" s="14">
        <v>0.13913265306122446</v>
      </c>
      <c r="AK329" t="s">
        <v>428</v>
      </c>
      <c r="AL329" t="s">
        <v>429</v>
      </c>
      <c r="AM329" t="s">
        <v>430</v>
      </c>
      <c r="AN329" t="s">
        <v>45</v>
      </c>
      <c r="AO329" t="s">
        <v>45</v>
      </c>
      <c r="AP329" s="7" t="s">
        <v>45</v>
      </c>
      <c r="AQ329" t="s">
        <v>431</v>
      </c>
      <c r="AR329" t="s">
        <v>432</v>
      </c>
      <c r="AS329" t="s">
        <v>45</v>
      </c>
      <c r="AT329" t="s">
        <v>45</v>
      </c>
      <c r="AU329" t="s">
        <v>45</v>
      </c>
      <c r="AV329" t="s">
        <v>45</v>
      </c>
      <c r="AW329" t="s">
        <v>45</v>
      </c>
      <c r="AX329" t="s">
        <v>53</v>
      </c>
      <c r="AY329" t="s">
        <v>53</v>
      </c>
      <c r="AZ329" t="s">
        <v>405</v>
      </c>
      <c r="BA329">
        <v>1</v>
      </c>
      <c r="BB329">
        <v>1</v>
      </c>
      <c r="BC329">
        <v>1</v>
      </c>
      <c r="BD329">
        <f t="shared" si="30"/>
        <v>3</v>
      </c>
      <c r="BE329" t="s">
        <v>190</v>
      </c>
      <c r="BF329" s="2" t="s">
        <v>45</v>
      </c>
      <c r="BG329" s="2" t="s">
        <v>45</v>
      </c>
    </row>
    <row r="330" spans="1:59" x14ac:dyDescent="0.3">
      <c r="A330" t="s">
        <v>425</v>
      </c>
      <c r="B330">
        <v>2004</v>
      </c>
      <c r="C330" s="2">
        <v>54</v>
      </c>
      <c r="D330" t="s">
        <v>439</v>
      </c>
      <c r="E330">
        <v>1996</v>
      </c>
      <c r="F330">
        <v>2000</v>
      </c>
      <c r="G330">
        <f t="shared" si="29"/>
        <v>5</v>
      </c>
      <c r="H330">
        <v>1</v>
      </c>
      <c r="I330" t="s">
        <v>42</v>
      </c>
      <c r="J330" t="s">
        <v>43</v>
      </c>
      <c r="K330" t="s">
        <v>427</v>
      </c>
      <c r="L330">
        <v>42.791666999999997</v>
      </c>
      <c r="M330">
        <v>-76.125</v>
      </c>
      <c r="N330">
        <v>1000</v>
      </c>
      <c r="O330" t="s">
        <v>58</v>
      </c>
      <c r="P330" t="s">
        <v>138</v>
      </c>
      <c r="Q330" t="s">
        <v>437</v>
      </c>
      <c r="R330" t="s">
        <v>45</v>
      </c>
      <c r="S330" s="2" t="s">
        <v>188</v>
      </c>
      <c r="T330" s="2" t="s">
        <v>47</v>
      </c>
      <c r="U330" t="s">
        <v>61</v>
      </c>
      <c r="V330" s="10" t="s">
        <v>354</v>
      </c>
      <c r="W330" t="s">
        <v>47</v>
      </c>
      <c r="X330" t="s">
        <v>45</v>
      </c>
      <c r="Y330" s="6">
        <v>0</v>
      </c>
      <c r="Z330" t="s">
        <v>46</v>
      </c>
      <c r="AA330" t="s">
        <v>400</v>
      </c>
      <c r="AB330">
        <v>65</v>
      </c>
      <c r="AC330" s="2">
        <v>3.6293000000000002</v>
      </c>
      <c r="AD330" s="9">
        <v>3</v>
      </c>
      <c r="AE330" s="14">
        <v>0.24098482409389424</v>
      </c>
      <c r="AF330" s="14">
        <v>0.13913265306122446</v>
      </c>
      <c r="AG330" s="2">
        <v>3.6293000000000002</v>
      </c>
      <c r="AH330" s="9">
        <v>3</v>
      </c>
      <c r="AI330" s="14">
        <v>0.24098482409389424</v>
      </c>
      <c r="AJ330" s="14">
        <v>0.13913265306122446</v>
      </c>
      <c r="AK330" t="s">
        <v>428</v>
      </c>
      <c r="AL330" t="s">
        <v>429</v>
      </c>
      <c r="AM330" t="s">
        <v>430</v>
      </c>
      <c r="AN330" t="s">
        <v>45</v>
      </c>
      <c r="AO330" t="s">
        <v>45</v>
      </c>
      <c r="AP330" s="7" t="s">
        <v>45</v>
      </c>
      <c r="AQ330" t="s">
        <v>431</v>
      </c>
      <c r="AR330" t="s">
        <v>432</v>
      </c>
      <c r="AS330" t="s">
        <v>45</v>
      </c>
      <c r="AT330" t="s">
        <v>45</v>
      </c>
      <c r="AU330" t="s">
        <v>45</v>
      </c>
      <c r="AV330" t="s">
        <v>45</v>
      </c>
      <c r="AW330" t="s">
        <v>45</v>
      </c>
      <c r="AX330" t="s">
        <v>53</v>
      </c>
      <c r="AY330" t="s">
        <v>53</v>
      </c>
      <c r="AZ330" t="s">
        <v>405</v>
      </c>
      <c r="BA330">
        <v>1</v>
      </c>
      <c r="BB330">
        <v>1</v>
      </c>
      <c r="BC330">
        <v>1</v>
      </c>
      <c r="BD330">
        <f t="shared" si="30"/>
        <v>3</v>
      </c>
      <c r="BE330" t="s">
        <v>190</v>
      </c>
      <c r="BF330" s="2" t="s">
        <v>45</v>
      </c>
      <c r="BG330" s="2" t="s">
        <v>45</v>
      </c>
    </row>
    <row r="331" spans="1:59" x14ac:dyDescent="0.3">
      <c r="A331" t="s">
        <v>425</v>
      </c>
      <c r="B331">
        <v>2004</v>
      </c>
      <c r="C331" s="2">
        <v>54</v>
      </c>
      <c r="D331" t="s">
        <v>440</v>
      </c>
      <c r="E331">
        <v>1996</v>
      </c>
      <c r="F331">
        <v>2001</v>
      </c>
      <c r="G331">
        <f t="shared" si="29"/>
        <v>6</v>
      </c>
      <c r="H331">
        <v>1</v>
      </c>
      <c r="I331" t="s">
        <v>42</v>
      </c>
      <c r="J331" t="s">
        <v>43</v>
      </c>
      <c r="K331" t="s">
        <v>427</v>
      </c>
      <c r="L331">
        <v>42.791666999999997</v>
      </c>
      <c r="M331">
        <v>-76.125</v>
      </c>
      <c r="N331">
        <v>1000</v>
      </c>
      <c r="O331" t="s">
        <v>58</v>
      </c>
      <c r="P331" t="s">
        <v>138</v>
      </c>
      <c r="Q331" t="s">
        <v>437</v>
      </c>
      <c r="R331" t="s">
        <v>45</v>
      </c>
      <c r="S331" s="2" t="s">
        <v>188</v>
      </c>
      <c r="T331" s="2" t="s">
        <v>47</v>
      </c>
      <c r="U331" t="s">
        <v>61</v>
      </c>
      <c r="V331" s="10" t="s">
        <v>354</v>
      </c>
      <c r="W331" t="s">
        <v>47</v>
      </c>
      <c r="X331" t="s">
        <v>45</v>
      </c>
      <c r="Y331" s="6">
        <v>100</v>
      </c>
      <c r="Z331" t="s">
        <v>46</v>
      </c>
      <c r="AA331" t="s">
        <v>400</v>
      </c>
      <c r="AB331">
        <v>65</v>
      </c>
      <c r="AC331" s="2">
        <v>3.923</v>
      </c>
      <c r="AD331" s="9">
        <v>3</v>
      </c>
      <c r="AE331" s="14">
        <v>0.31459698341557146</v>
      </c>
      <c r="AF331" s="14">
        <v>0.18163265306122442</v>
      </c>
      <c r="AG331" s="2">
        <v>3.3146</v>
      </c>
      <c r="AH331" s="9">
        <v>3</v>
      </c>
      <c r="AI331" s="14">
        <v>0.25962292796248376</v>
      </c>
      <c r="AJ331" s="14">
        <v>0.14989336734693884</v>
      </c>
      <c r="AK331" t="s">
        <v>428</v>
      </c>
      <c r="AL331" t="s">
        <v>429</v>
      </c>
      <c r="AM331" t="s">
        <v>430</v>
      </c>
      <c r="AN331" t="s">
        <v>45</v>
      </c>
      <c r="AO331" t="s">
        <v>45</v>
      </c>
      <c r="AP331" s="7" t="s">
        <v>45</v>
      </c>
      <c r="AQ331" t="s">
        <v>431</v>
      </c>
      <c r="AR331" t="s">
        <v>432</v>
      </c>
      <c r="AS331" t="s">
        <v>45</v>
      </c>
      <c r="AT331" t="s">
        <v>45</v>
      </c>
      <c r="AU331" t="s">
        <v>45</v>
      </c>
      <c r="AV331" t="s">
        <v>45</v>
      </c>
      <c r="AW331" t="s">
        <v>45</v>
      </c>
      <c r="AX331" t="s">
        <v>53</v>
      </c>
      <c r="AY331" t="s">
        <v>53</v>
      </c>
      <c r="AZ331" t="s">
        <v>405</v>
      </c>
      <c r="BA331">
        <v>1</v>
      </c>
      <c r="BB331">
        <v>1</v>
      </c>
      <c r="BC331">
        <v>1</v>
      </c>
      <c r="BD331">
        <f t="shared" si="30"/>
        <v>3</v>
      </c>
      <c r="BE331" t="s">
        <v>190</v>
      </c>
      <c r="BF331" s="2" t="s">
        <v>45</v>
      </c>
      <c r="BG331" s="2" t="s">
        <v>45</v>
      </c>
    </row>
    <row r="332" spans="1:59" x14ac:dyDescent="0.3">
      <c r="A332" t="s">
        <v>425</v>
      </c>
      <c r="B332">
        <v>2004</v>
      </c>
      <c r="C332" s="2">
        <v>54</v>
      </c>
      <c r="D332" s="2" t="s">
        <v>440</v>
      </c>
      <c r="E332">
        <v>1996</v>
      </c>
      <c r="F332">
        <v>2001</v>
      </c>
      <c r="G332">
        <f t="shared" si="29"/>
        <v>6</v>
      </c>
      <c r="H332">
        <v>1</v>
      </c>
      <c r="I332" t="s">
        <v>42</v>
      </c>
      <c r="J332" t="s">
        <v>43</v>
      </c>
      <c r="K332" t="s">
        <v>427</v>
      </c>
      <c r="L332">
        <v>42.791666999999997</v>
      </c>
      <c r="M332">
        <v>-76.125</v>
      </c>
      <c r="N332">
        <v>1000</v>
      </c>
      <c r="O332" t="s">
        <v>58</v>
      </c>
      <c r="P332" t="s">
        <v>138</v>
      </c>
      <c r="Q332" t="s">
        <v>437</v>
      </c>
      <c r="R332" t="s">
        <v>45</v>
      </c>
      <c r="S332" s="2" t="s">
        <v>188</v>
      </c>
      <c r="T332" s="2" t="s">
        <v>47</v>
      </c>
      <c r="U332" t="s">
        <v>61</v>
      </c>
      <c r="V332" s="10" t="s">
        <v>354</v>
      </c>
      <c r="W332" t="s">
        <v>47</v>
      </c>
      <c r="X332" t="s">
        <v>45</v>
      </c>
      <c r="Y332" s="6">
        <v>0</v>
      </c>
      <c r="Z332" t="s">
        <v>46</v>
      </c>
      <c r="AA332" t="s">
        <v>400</v>
      </c>
      <c r="AB332">
        <v>65</v>
      </c>
      <c r="AC332" s="2">
        <v>3.3146</v>
      </c>
      <c r="AD332" s="9">
        <v>3</v>
      </c>
      <c r="AE332" s="14">
        <v>0.25962292796248376</v>
      </c>
      <c r="AF332" s="14">
        <v>0.14989336734693884</v>
      </c>
      <c r="AG332" s="2">
        <v>3.3146</v>
      </c>
      <c r="AH332" s="9">
        <v>3</v>
      </c>
      <c r="AI332" s="14">
        <v>0.25962292796248376</v>
      </c>
      <c r="AJ332" s="14">
        <v>0.14989336734693884</v>
      </c>
      <c r="AK332" t="s">
        <v>428</v>
      </c>
      <c r="AL332" t="s">
        <v>429</v>
      </c>
      <c r="AM332" t="s">
        <v>430</v>
      </c>
      <c r="AN332" t="s">
        <v>45</v>
      </c>
      <c r="AO332" t="s">
        <v>45</v>
      </c>
      <c r="AP332" s="7" t="s">
        <v>45</v>
      </c>
      <c r="AQ332" t="s">
        <v>431</v>
      </c>
      <c r="AR332" t="s">
        <v>432</v>
      </c>
      <c r="AS332" t="s">
        <v>45</v>
      </c>
      <c r="AT332" t="s">
        <v>45</v>
      </c>
      <c r="AU332" t="s">
        <v>45</v>
      </c>
      <c r="AV332" t="s">
        <v>45</v>
      </c>
      <c r="AW332" t="s">
        <v>45</v>
      </c>
      <c r="AX332" t="s">
        <v>53</v>
      </c>
      <c r="AY332" t="s">
        <v>53</v>
      </c>
      <c r="AZ332" t="s">
        <v>405</v>
      </c>
      <c r="BA332">
        <v>1</v>
      </c>
      <c r="BB332">
        <v>1</v>
      </c>
      <c r="BC332">
        <v>1</v>
      </c>
      <c r="BD332">
        <f t="shared" si="30"/>
        <v>3</v>
      </c>
      <c r="BE332" t="s">
        <v>190</v>
      </c>
      <c r="BF332" s="2" t="s">
        <v>45</v>
      </c>
      <c r="BG332" s="2" t="s">
        <v>45</v>
      </c>
    </row>
    <row r="333" spans="1:59" x14ac:dyDescent="0.3">
      <c r="A333" t="s">
        <v>441</v>
      </c>
      <c r="B333">
        <v>2004</v>
      </c>
      <c r="C333">
        <v>55</v>
      </c>
      <c r="D333" s="2" t="s">
        <v>442</v>
      </c>
      <c r="E333">
        <v>1986</v>
      </c>
      <c r="F333">
        <v>1999</v>
      </c>
      <c r="G333">
        <f t="shared" si="29"/>
        <v>14</v>
      </c>
      <c r="H333">
        <v>1</v>
      </c>
      <c r="I333" t="s">
        <v>194</v>
      </c>
      <c r="J333" t="s">
        <v>443</v>
      </c>
      <c r="K333" t="s">
        <v>444</v>
      </c>
      <c r="L333">
        <v>64.116667000000007</v>
      </c>
      <c r="M333">
        <v>19.45</v>
      </c>
      <c r="N333">
        <v>2000</v>
      </c>
      <c r="O333" t="s">
        <v>58</v>
      </c>
      <c r="P333" t="s">
        <v>138</v>
      </c>
      <c r="Q333" t="s">
        <v>437</v>
      </c>
      <c r="R333" t="s">
        <v>45</v>
      </c>
      <c r="S333" t="s">
        <v>188</v>
      </c>
      <c r="T333" t="s">
        <v>47</v>
      </c>
      <c r="U333" t="s">
        <v>61</v>
      </c>
      <c r="V333" s="10" t="s">
        <v>445</v>
      </c>
      <c r="W333" t="s">
        <v>47</v>
      </c>
      <c r="X333" t="s">
        <v>45</v>
      </c>
      <c r="Y333" s="6">
        <v>0</v>
      </c>
      <c r="Z333" t="s">
        <v>46</v>
      </c>
      <c r="AA333" t="s">
        <v>170</v>
      </c>
      <c r="AB333">
        <v>2500</v>
      </c>
      <c r="AC333" s="7">
        <v>24.5</v>
      </c>
      <c r="AD333" s="7">
        <v>4</v>
      </c>
      <c r="AE333" s="7">
        <v>2.4</v>
      </c>
      <c r="AF333" s="7">
        <v>1.2</v>
      </c>
      <c r="AG333" s="7">
        <v>24.5</v>
      </c>
      <c r="AH333" s="7">
        <v>4</v>
      </c>
      <c r="AI333" s="7">
        <v>2.4</v>
      </c>
      <c r="AJ333" s="7">
        <v>1.2</v>
      </c>
      <c r="AK333" t="s">
        <v>189</v>
      </c>
      <c r="AL333" t="s">
        <v>446</v>
      </c>
      <c r="AM333" t="s">
        <v>380</v>
      </c>
      <c r="AN333" t="s">
        <v>45</v>
      </c>
      <c r="AO333" t="s">
        <v>45</v>
      </c>
      <c r="AP333" s="7" t="s">
        <v>45</v>
      </c>
      <c r="AQ333" t="s">
        <v>447</v>
      </c>
      <c r="AR333" t="s">
        <v>448</v>
      </c>
      <c r="AS333">
        <v>2.85</v>
      </c>
      <c r="AT333">
        <v>590</v>
      </c>
      <c r="AU333" t="s">
        <v>45</v>
      </c>
      <c r="AV333" t="s">
        <v>45</v>
      </c>
      <c r="AW333" t="s">
        <v>45</v>
      </c>
      <c r="AX333" t="s">
        <v>53</v>
      </c>
      <c r="AY333" t="s">
        <v>53</v>
      </c>
      <c r="AZ333" t="s">
        <v>405</v>
      </c>
      <c r="BA333">
        <v>1</v>
      </c>
      <c r="BB333">
        <v>1</v>
      </c>
      <c r="BC333">
        <v>1</v>
      </c>
      <c r="BD333">
        <f t="shared" si="30"/>
        <v>3</v>
      </c>
      <c r="BE333" t="s">
        <v>449</v>
      </c>
      <c r="BF333" s="2" t="s">
        <v>45</v>
      </c>
      <c r="BG333" s="2" t="s">
        <v>45</v>
      </c>
    </row>
    <row r="334" spans="1:59" x14ac:dyDescent="0.3">
      <c r="A334" t="s">
        <v>441</v>
      </c>
      <c r="B334" s="2">
        <v>2004</v>
      </c>
      <c r="C334">
        <v>55</v>
      </c>
      <c r="D334" s="2" t="s">
        <v>442</v>
      </c>
      <c r="E334">
        <v>1986</v>
      </c>
      <c r="F334">
        <v>1999</v>
      </c>
      <c r="G334">
        <f t="shared" si="29"/>
        <v>14</v>
      </c>
      <c r="H334">
        <v>1</v>
      </c>
      <c r="I334" t="s">
        <v>194</v>
      </c>
      <c r="J334" t="s">
        <v>443</v>
      </c>
      <c r="K334" t="s">
        <v>444</v>
      </c>
      <c r="L334">
        <v>64.116667000000007</v>
      </c>
      <c r="M334">
        <v>19.45</v>
      </c>
      <c r="N334">
        <v>2000</v>
      </c>
      <c r="O334" t="s">
        <v>58</v>
      </c>
      <c r="P334" t="s">
        <v>138</v>
      </c>
      <c r="Q334" t="s">
        <v>437</v>
      </c>
      <c r="R334" t="s">
        <v>45</v>
      </c>
      <c r="S334" t="s">
        <v>188</v>
      </c>
      <c r="T334" t="s">
        <v>47</v>
      </c>
      <c r="U334" t="s">
        <v>61</v>
      </c>
      <c r="V334" s="10" t="s">
        <v>445</v>
      </c>
      <c r="W334" t="s">
        <v>47</v>
      </c>
      <c r="X334" t="s">
        <v>45</v>
      </c>
      <c r="Y334" s="6">
        <v>87.5</v>
      </c>
      <c r="Z334" t="s">
        <v>46</v>
      </c>
      <c r="AA334" t="s">
        <v>170</v>
      </c>
      <c r="AB334">
        <v>2500</v>
      </c>
      <c r="AC334" s="2">
        <v>27</v>
      </c>
      <c r="AD334" s="7">
        <v>4</v>
      </c>
      <c r="AE334" s="2">
        <v>3.6</v>
      </c>
      <c r="AF334" s="2">
        <v>1.8</v>
      </c>
      <c r="AG334" s="7">
        <v>24.5</v>
      </c>
      <c r="AH334" s="7">
        <v>4</v>
      </c>
      <c r="AI334" s="7">
        <v>2.4</v>
      </c>
      <c r="AJ334" s="7">
        <v>1.2</v>
      </c>
      <c r="AK334" t="s">
        <v>189</v>
      </c>
      <c r="AL334" t="s">
        <v>446</v>
      </c>
      <c r="AM334" s="2" t="s">
        <v>450</v>
      </c>
      <c r="AN334" t="s">
        <v>45</v>
      </c>
      <c r="AO334" t="s">
        <v>45</v>
      </c>
      <c r="AP334" s="7" t="s">
        <v>45</v>
      </c>
      <c r="AQ334" t="s">
        <v>447</v>
      </c>
      <c r="AR334" t="s">
        <v>448</v>
      </c>
      <c r="AS334">
        <v>2.85</v>
      </c>
      <c r="AT334">
        <v>590</v>
      </c>
      <c r="AU334" t="s">
        <v>45</v>
      </c>
      <c r="AV334" t="s">
        <v>45</v>
      </c>
      <c r="AW334" t="s">
        <v>45</v>
      </c>
      <c r="AX334" t="s">
        <v>53</v>
      </c>
      <c r="AY334" t="s">
        <v>53</v>
      </c>
      <c r="AZ334" t="s">
        <v>405</v>
      </c>
      <c r="BA334">
        <v>1</v>
      </c>
      <c r="BB334">
        <v>1</v>
      </c>
      <c r="BC334">
        <v>1</v>
      </c>
      <c r="BD334">
        <f t="shared" si="30"/>
        <v>3</v>
      </c>
      <c r="BE334" t="s">
        <v>449</v>
      </c>
      <c r="BF334" s="2" t="s">
        <v>45</v>
      </c>
      <c r="BG334" s="2" t="s">
        <v>45</v>
      </c>
    </row>
    <row r="335" spans="1:59" x14ac:dyDescent="0.3">
      <c r="A335" t="s">
        <v>441</v>
      </c>
      <c r="B335" s="2">
        <v>2004</v>
      </c>
      <c r="C335">
        <v>55</v>
      </c>
      <c r="D335" s="2" t="s">
        <v>442</v>
      </c>
      <c r="E335">
        <v>1986</v>
      </c>
      <c r="F335">
        <v>1999</v>
      </c>
      <c r="G335">
        <f t="shared" si="29"/>
        <v>14</v>
      </c>
      <c r="H335">
        <v>1</v>
      </c>
      <c r="I335" t="s">
        <v>194</v>
      </c>
      <c r="J335" t="s">
        <v>443</v>
      </c>
      <c r="K335" t="s">
        <v>444</v>
      </c>
      <c r="L335">
        <v>64.116667000000007</v>
      </c>
      <c r="M335">
        <v>19.45</v>
      </c>
      <c r="N335">
        <v>2000</v>
      </c>
      <c r="O335" t="s">
        <v>58</v>
      </c>
      <c r="P335" t="s">
        <v>213</v>
      </c>
      <c r="Q335" t="s">
        <v>45</v>
      </c>
      <c r="R335" t="s">
        <v>45</v>
      </c>
      <c r="S335" t="s">
        <v>188</v>
      </c>
      <c r="T335" t="s">
        <v>47</v>
      </c>
      <c r="U335" t="s">
        <v>61</v>
      </c>
      <c r="V335" s="10" t="s">
        <v>445</v>
      </c>
      <c r="W335" t="s">
        <v>47</v>
      </c>
      <c r="X335" t="s">
        <v>45</v>
      </c>
      <c r="Y335" s="6">
        <v>87.5</v>
      </c>
      <c r="Z335" t="s">
        <v>46</v>
      </c>
      <c r="AA335" t="s">
        <v>170</v>
      </c>
      <c r="AB335">
        <v>2500</v>
      </c>
      <c r="AC335" s="2">
        <v>27.2</v>
      </c>
      <c r="AD335" s="7">
        <v>4</v>
      </c>
      <c r="AE335" s="2">
        <v>5.6</v>
      </c>
      <c r="AF335" s="2">
        <v>2.8</v>
      </c>
      <c r="AG335" s="7">
        <v>24.5</v>
      </c>
      <c r="AH335" s="7">
        <v>4</v>
      </c>
      <c r="AI335" s="7">
        <v>2.4</v>
      </c>
      <c r="AJ335" s="7">
        <v>1.2</v>
      </c>
      <c r="AK335" t="s">
        <v>189</v>
      </c>
      <c r="AL335" t="s">
        <v>446</v>
      </c>
      <c r="AM335" s="2" t="s">
        <v>450</v>
      </c>
      <c r="AN335" t="s">
        <v>45</v>
      </c>
      <c r="AO335" t="s">
        <v>45</v>
      </c>
      <c r="AP335" s="7" t="s">
        <v>45</v>
      </c>
      <c r="AQ335" t="s">
        <v>447</v>
      </c>
      <c r="AR335" t="s">
        <v>448</v>
      </c>
      <c r="AS335">
        <v>2.85</v>
      </c>
      <c r="AT335">
        <v>590</v>
      </c>
      <c r="AU335" t="s">
        <v>45</v>
      </c>
      <c r="AV335" t="s">
        <v>45</v>
      </c>
      <c r="AW335" t="s">
        <v>45</v>
      </c>
      <c r="AX335" t="s">
        <v>53</v>
      </c>
      <c r="AY335" t="s">
        <v>53</v>
      </c>
      <c r="AZ335" t="s">
        <v>405</v>
      </c>
      <c r="BA335">
        <v>1</v>
      </c>
      <c r="BB335">
        <v>1</v>
      </c>
      <c r="BC335">
        <v>1</v>
      </c>
      <c r="BD335">
        <f t="shared" si="30"/>
        <v>3</v>
      </c>
      <c r="BE335" t="s">
        <v>449</v>
      </c>
      <c r="BF335" s="2" t="s">
        <v>45</v>
      </c>
      <c r="BG335" s="2" t="s">
        <v>45</v>
      </c>
    </row>
    <row r="336" spans="1:59" x14ac:dyDescent="0.3">
      <c r="A336" t="s">
        <v>441</v>
      </c>
      <c r="B336" s="2">
        <v>2004</v>
      </c>
      <c r="C336">
        <v>55</v>
      </c>
      <c r="D336" s="2" t="s">
        <v>451</v>
      </c>
      <c r="E336">
        <v>1986</v>
      </c>
      <c r="F336">
        <v>1999</v>
      </c>
      <c r="G336">
        <f t="shared" si="29"/>
        <v>14</v>
      </c>
      <c r="H336">
        <v>1</v>
      </c>
      <c r="I336" t="s">
        <v>194</v>
      </c>
      <c r="J336" t="s">
        <v>443</v>
      </c>
      <c r="K336" t="s">
        <v>444</v>
      </c>
      <c r="L336">
        <v>64.116667000000007</v>
      </c>
      <c r="M336">
        <v>19.45</v>
      </c>
      <c r="N336">
        <v>2000</v>
      </c>
      <c r="O336" t="s">
        <v>58</v>
      </c>
      <c r="P336" t="s">
        <v>213</v>
      </c>
      <c r="Q336" t="s">
        <v>45</v>
      </c>
      <c r="R336" t="s">
        <v>45</v>
      </c>
      <c r="S336" t="s">
        <v>188</v>
      </c>
      <c r="T336" t="s">
        <v>47</v>
      </c>
      <c r="U336" t="s">
        <v>61</v>
      </c>
      <c r="V336" s="10" t="s">
        <v>445</v>
      </c>
      <c r="W336" t="s">
        <v>47</v>
      </c>
      <c r="X336" t="s">
        <v>45</v>
      </c>
      <c r="Y336" s="6">
        <v>0</v>
      </c>
      <c r="Z336" t="s">
        <v>46</v>
      </c>
      <c r="AA336" t="s">
        <v>170</v>
      </c>
      <c r="AB336">
        <v>2500</v>
      </c>
      <c r="AC336" s="2">
        <v>17</v>
      </c>
      <c r="AD336" s="7">
        <v>4</v>
      </c>
      <c r="AE336" s="2">
        <v>2.2000000000000002</v>
      </c>
      <c r="AF336" s="2">
        <v>1.1000000000000001</v>
      </c>
      <c r="AG336" s="2">
        <v>17</v>
      </c>
      <c r="AH336" s="7">
        <v>4</v>
      </c>
      <c r="AI336" s="2">
        <v>2.2000000000000002</v>
      </c>
      <c r="AJ336" s="2">
        <v>1.1000000000000001</v>
      </c>
      <c r="AK336" t="s">
        <v>189</v>
      </c>
      <c r="AL336" t="s">
        <v>446</v>
      </c>
      <c r="AM336" s="2" t="s">
        <v>450</v>
      </c>
      <c r="AN336" t="s">
        <v>45</v>
      </c>
      <c r="AO336" t="s">
        <v>45</v>
      </c>
      <c r="AP336" s="7" t="s">
        <v>45</v>
      </c>
      <c r="AQ336" t="s">
        <v>447</v>
      </c>
      <c r="AR336" t="s">
        <v>448</v>
      </c>
      <c r="AS336">
        <v>2.85</v>
      </c>
      <c r="AT336">
        <v>590</v>
      </c>
      <c r="AU336" t="s">
        <v>45</v>
      </c>
      <c r="AV336" t="s">
        <v>45</v>
      </c>
      <c r="AW336" t="s">
        <v>45</v>
      </c>
      <c r="AX336" t="s">
        <v>53</v>
      </c>
      <c r="AY336" t="s">
        <v>53</v>
      </c>
      <c r="AZ336" t="s">
        <v>405</v>
      </c>
      <c r="BA336">
        <v>1</v>
      </c>
      <c r="BB336">
        <v>1</v>
      </c>
      <c r="BC336">
        <v>1</v>
      </c>
      <c r="BD336">
        <f t="shared" si="30"/>
        <v>3</v>
      </c>
      <c r="BE336" t="s">
        <v>449</v>
      </c>
      <c r="BF336" s="2" t="s">
        <v>45</v>
      </c>
      <c r="BG336" s="2" t="s">
        <v>45</v>
      </c>
    </row>
    <row r="337" spans="1:59" x14ac:dyDescent="0.3">
      <c r="A337" t="s">
        <v>441</v>
      </c>
      <c r="B337" s="2">
        <v>2004</v>
      </c>
      <c r="C337">
        <v>55</v>
      </c>
      <c r="D337" s="2" t="s">
        <v>451</v>
      </c>
      <c r="E337">
        <v>1986</v>
      </c>
      <c r="F337">
        <v>1999</v>
      </c>
      <c r="G337">
        <f t="shared" si="29"/>
        <v>14</v>
      </c>
      <c r="H337">
        <v>1</v>
      </c>
      <c r="I337" t="s">
        <v>194</v>
      </c>
      <c r="J337" t="s">
        <v>443</v>
      </c>
      <c r="K337" t="s">
        <v>444</v>
      </c>
      <c r="L337">
        <v>64.116667000000007</v>
      </c>
      <c r="M337">
        <v>19.45</v>
      </c>
      <c r="N337">
        <v>2000</v>
      </c>
      <c r="O337" t="s">
        <v>58</v>
      </c>
      <c r="P337" t="s">
        <v>213</v>
      </c>
      <c r="Q337" t="s">
        <v>45</v>
      </c>
      <c r="R337" t="s">
        <v>45</v>
      </c>
      <c r="S337" t="s">
        <v>188</v>
      </c>
      <c r="T337" t="s">
        <v>47</v>
      </c>
      <c r="U337" t="s">
        <v>61</v>
      </c>
      <c r="V337" s="10" t="s">
        <v>445</v>
      </c>
      <c r="W337" t="s">
        <v>47</v>
      </c>
      <c r="X337" t="s">
        <v>45</v>
      </c>
      <c r="Y337" s="6">
        <v>87.5</v>
      </c>
      <c r="Z337" t="s">
        <v>46</v>
      </c>
      <c r="AA337" t="s">
        <v>170</v>
      </c>
      <c r="AB337">
        <v>2500</v>
      </c>
      <c r="AC337" s="2">
        <v>17.5</v>
      </c>
      <c r="AD337" s="7">
        <v>4</v>
      </c>
      <c r="AE337" s="2">
        <v>1</v>
      </c>
      <c r="AF337" s="2">
        <v>0.5</v>
      </c>
      <c r="AG337" s="2">
        <v>17</v>
      </c>
      <c r="AH337" s="7">
        <v>4</v>
      </c>
      <c r="AI337" s="2">
        <v>2.2000000000000002</v>
      </c>
      <c r="AJ337" s="2">
        <v>1.1000000000000001</v>
      </c>
      <c r="AK337" t="s">
        <v>189</v>
      </c>
      <c r="AL337" t="s">
        <v>446</v>
      </c>
      <c r="AM337" s="2" t="s">
        <v>450</v>
      </c>
      <c r="AN337" t="s">
        <v>45</v>
      </c>
      <c r="AO337" t="s">
        <v>45</v>
      </c>
      <c r="AP337" s="7" t="s">
        <v>45</v>
      </c>
      <c r="AQ337" t="s">
        <v>447</v>
      </c>
      <c r="AR337" t="s">
        <v>448</v>
      </c>
      <c r="AS337">
        <v>2.85</v>
      </c>
      <c r="AT337">
        <v>590</v>
      </c>
      <c r="AU337" t="s">
        <v>45</v>
      </c>
      <c r="AV337" t="s">
        <v>45</v>
      </c>
      <c r="AW337" t="s">
        <v>45</v>
      </c>
      <c r="AX337" t="s">
        <v>53</v>
      </c>
      <c r="AY337" t="s">
        <v>53</v>
      </c>
      <c r="AZ337" t="s">
        <v>405</v>
      </c>
      <c r="BA337">
        <v>1</v>
      </c>
      <c r="BB337">
        <v>1</v>
      </c>
      <c r="BC337">
        <v>1</v>
      </c>
      <c r="BD337">
        <f t="shared" si="30"/>
        <v>3</v>
      </c>
      <c r="BE337" t="s">
        <v>449</v>
      </c>
      <c r="BF337" s="2" t="s">
        <v>45</v>
      </c>
      <c r="BG337" s="2" t="s">
        <v>45</v>
      </c>
    </row>
    <row r="338" spans="1:59" x14ac:dyDescent="0.3">
      <c r="A338" t="s">
        <v>441</v>
      </c>
      <c r="B338" s="2">
        <v>2004</v>
      </c>
      <c r="C338">
        <v>55</v>
      </c>
      <c r="D338" s="2" t="s">
        <v>451</v>
      </c>
      <c r="E338">
        <v>1986</v>
      </c>
      <c r="F338">
        <v>1999</v>
      </c>
      <c r="G338">
        <f t="shared" si="29"/>
        <v>14</v>
      </c>
      <c r="H338">
        <v>1</v>
      </c>
      <c r="I338" t="s">
        <v>194</v>
      </c>
      <c r="J338" t="s">
        <v>443</v>
      </c>
      <c r="K338" t="s">
        <v>444</v>
      </c>
      <c r="L338">
        <v>64.116667000000007</v>
      </c>
      <c r="M338">
        <v>19.45</v>
      </c>
      <c r="N338">
        <v>2000</v>
      </c>
      <c r="O338" t="s">
        <v>58</v>
      </c>
      <c r="P338" t="s">
        <v>213</v>
      </c>
      <c r="Q338" t="s">
        <v>45</v>
      </c>
      <c r="R338" t="s">
        <v>45</v>
      </c>
      <c r="S338" t="s">
        <v>188</v>
      </c>
      <c r="T338" t="s">
        <v>47</v>
      </c>
      <c r="U338" t="s">
        <v>61</v>
      </c>
      <c r="V338" s="10" t="s">
        <v>445</v>
      </c>
      <c r="W338" t="s">
        <v>47</v>
      </c>
      <c r="X338" t="s">
        <v>45</v>
      </c>
      <c r="Y338" s="6">
        <v>87.5</v>
      </c>
      <c r="Z338" t="s">
        <v>46</v>
      </c>
      <c r="AA338" t="s">
        <v>170</v>
      </c>
      <c r="AB338">
        <v>2500</v>
      </c>
      <c r="AC338" s="2">
        <v>15</v>
      </c>
      <c r="AD338" s="7">
        <v>4</v>
      </c>
      <c r="AE338" s="2">
        <v>2.2000000000000002</v>
      </c>
      <c r="AF338" s="2">
        <v>1.1000000000000001</v>
      </c>
      <c r="AG338" s="2">
        <v>17</v>
      </c>
      <c r="AH338" s="7">
        <v>4</v>
      </c>
      <c r="AI338" s="2">
        <v>2.2000000000000002</v>
      </c>
      <c r="AJ338" s="2">
        <v>1.1000000000000001</v>
      </c>
      <c r="AK338" t="s">
        <v>189</v>
      </c>
      <c r="AL338" t="s">
        <v>446</v>
      </c>
      <c r="AM338" s="2" t="s">
        <v>450</v>
      </c>
      <c r="AN338" t="s">
        <v>45</v>
      </c>
      <c r="AO338" t="s">
        <v>45</v>
      </c>
      <c r="AP338" s="7" t="s">
        <v>45</v>
      </c>
      <c r="AQ338" t="s">
        <v>447</v>
      </c>
      <c r="AR338" t="s">
        <v>448</v>
      </c>
      <c r="AS338">
        <v>2.85</v>
      </c>
      <c r="AT338">
        <v>590</v>
      </c>
      <c r="AU338" t="s">
        <v>45</v>
      </c>
      <c r="AV338" t="s">
        <v>45</v>
      </c>
      <c r="AW338" t="s">
        <v>45</v>
      </c>
      <c r="AX338" t="s">
        <v>53</v>
      </c>
      <c r="AY338" t="s">
        <v>53</v>
      </c>
      <c r="AZ338" t="s">
        <v>405</v>
      </c>
      <c r="BA338">
        <v>1</v>
      </c>
      <c r="BB338">
        <v>1</v>
      </c>
      <c r="BC338">
        <v>1</v>
      </c>
      <c r="BD338">
        <f t="shared" si="30"/>
        <v>3</v>
      </c>
      <c r="BE338" t="s">
        <v>449</v>
      </c>
      <c r="BF338" s="2" t="s">
        <v>45</v>
      </c>
      <c r="BG338" s="2" t="s">
        <v>45</v>
      </c>
    </row>
    <row r="339" spans="1:59" x14ac:dyDescent="0.3">
      <c r="A339" s="15" t="s">
        <v>452</v>
      </c>
      <c r="B339" s="15">
        <v>2009</v>
      </c>
      <c r="C339" s="15">
        <v>56</v>
      </c>
      <c r="D339" s="15" t="s">
        <v>453</v>
      </c>
      <c r="E339" s="15">
        <v>1959</v>
      </c>
      <c r="F339" s="15">
        <v>2001</v>
      </c>
      <c r="G339" s="15">
        <f t="shared" si="29"/>
        <v>43</v>
      </c>
      <c r="H339" s="15">
        <v>1</v>
      </c>
      <c r="I339" s="15" t="s">
        <v>194</v>
      </c>
      <c r="J339" s="15" t="s">
        <v>454</v>
      </c>
      <c r="K339" s="15" t="s">
        <v>455</v>
      </c>
      <c r="L339" s="15">
        <v>51.970833329999998</v>
      </c>
      <c r="M339" s="15">
        <v>5.63833333</v>
      </c>
      <c r="N339" s="15">
        <v>200</v>
      </c>
      <c r="O339" s="15" t="s">
        <v>167</v>
      </c>
      <c r="P339" s="15" t="s">
        <v>45</v>
      </c>
      <c r="Q339" s="15" t="s">
        <v>45</v>
      </c>
      <c r="R339" s="15" t="s">
        <v>45</v>
      </c>
      <c r="S339" s="15" t="s">
        <v>188</v>
      </c>
      <c r="T339" s="15" t="s">
        <v>47</v>
      </c>
      <c r="U339" s="15" t="s">
        <v>61</v>
      </c>
      <c r="V339" s="16" t="s">
        <v>325</v>
      </c>
      <c r="W339" s="15" t="s">
        <v>47</v>
      </c>
      <c r="X339" s="15" t="s">
        <v>45</v>
      </c>
      <c r="Y339" s="17">
        <v>0</v>
      </c>
      <c r="Z339" s="15" t="s">
        <v>46</v>
      </c>
      <c r="AA339" s="15" t="s">
        <v>170</v>
      </c>
      <c r="AB339" s="15">
        <v>40</v>
      </c>
      <c r="AC339" s="15">
        <v>20.5</v>
      </c>
      <c r="AD339" s="18">
        <v>2</v>
      </c>
      <c r="AE339" s="15">
        <v>1.5</v>
      </c>
      <c r="AF339" s="18">
        <v>1.0606601717798212</v>
      </c>
      <c r="AG339" s="15">
        <v>20.5</v>
      </c>
      <c r="AH339" s="18">
        <v>2</v>
      </c>
      <c r="AI339" s="15">
        <v>1.5</v>
      </c>
      <c r="AJ339" s="18">
        <v>1.0606601717798212</v>
      </c>
      <c r="AK339" s="15" t="s">
        <v>456</v>
      </c>
      <c r="AL339" s="15" t="s">
        <v>457</v>
      </c>
      <c r="AM339" s="14" t="s">
        <v>411</v>
      </c>
      <c r="AN339" s="15" t="s">
        <v>45</v>
      </c>
      <c r="AO339" s="15" t="s">
        <v>45</v>
      </c>
      <c r="AP339" s="18" t="s">
        <v>45</v>
      </c>
      <c r="AQ339" s="15" t="s">
        <v>51</v>
      </c>
      <c r="AR339" s="15" t="s">
        <v>458</v>
      </c>
      <c r="AS339" s="15" t="s">
        <v>45</v>
      </c>
      <c r="AT339" s="15" t="s">
        <v>45</v>
      </c>
      <c r="AU339" s="15">
        <v>5.05</v>
      </c>
      <c r="AV339" s="15" t="s">
        <v>45</v>
      </c>
      <c r="AW339" s="15" t="s">
        <v>45</v>
      </c>
      <c r="AX339" s="15" t="s">
        <v>53</v>
      </c>
      <c r="AY339" s="15" t="s">
        <v>53</v>
      </c>
      <c r="AZ339" s="15" t="s">
        <v>405</v>
      </c>
      <c r="BA339" s="15">
        <v>1</v>
      </c>
      <c r="BB339" s="15">
        <v>1</v>
      </c>
      <c r="BC339" s="15">
        <v>1</v>
      </c>
      <c r="BD339">
        <f t="shared" si="30"/>
        <v>3</v>
      </c>
      <c r="BE339" s="15" t="s">
        <v>459</v>
      </c>
      <c r="BF339" s="2" t="s">
        <v>45</v>
      </c>
      <c r="BG339" s="2" t="s">
        <v>45</v>
      </c>
    </row>
    <row r="340" spans="1:59" x14ac:dyDescent="0.3">
      <c r="A340" s="15" t="s">
        <v>452</v>
      </c>
      <c r="B340" s="15">
        <v>2009</v>
      </c>
      <c r="C340" s="15">
        <v>56</v>
      </c>
      <c r="D340" s="15" t="s">
        <v>453</v>
      </c>
      <c r="E340" s="15">
        <v>1966</v>
      </c>
      <c r="F340" s="15">
        <v>2001</v>
      </c>
      <c r="G340" s="15">
        <f t="shared" si="29"/>
        <v>36</v>
      </c>
      <c r="H340" s="15">
        <v>1</v>
      </c>
      <c r="I340" s="15" t="s">
        <v>194</v>
      </c>
      <c r="J340" s="15" t="s">
        <v>454</v>
      </c>
      <c r="K340" s="15" t="s">
        <v>455</v>
      </c>
      <c r="L340" s="15">
        <v>51.970833329999998</v>
      </c>
      <c r="M340" s="15">
        <v>5.63833333</v>
      </c>
      <c r="N340" s="15">
        <v>200</v>
      </c>
      <c r="O340" s="15" t="s">
        <v>167</v>
      </c>
      <c r="P340" s="15" t="s">
        <v>45</v>
      </c>
      <c r="Q340" s="15" t="s">
        <v>45</v>
      </c>
      <c r="R340" s="15" t="s">
        <v>45</v>
      </c>
      <c r="S340" s="15" t="s">
        <v>188</v>
      </c>
      <c r="T340" s="15" t="s">
        <v>47</v>
      </c>
      <c r="U340" s="15" t="s">
        <v>61</v>
      </c>
      <c r="V340" s="16" t="s">
        <v>325</v>
      </c>
      <c r="W340" s="15" t="s">
        <v>47</v>
      </c>
      <c r="X340" s="15" t="s">
        <v>45</v>
      </c>
      <c r="Y340" s="17">
        <v>160</v>
      </c>
      <c r="Z340" s="15" t="s">
        <v>46</v>
      </c>
      <c r="AA340" s="15" t="s">
        <v>170</v>
      </c>
      <c r="AB340" s="15">
        <v>40</v>
      </c>
      <c r="AC340" s="15">
        <v>23</v>
      </c>
      <c r="AD340" s="18">
        <v>2</v>
      </c>
      <c r="AE340" s="15">
        <v>1</v>
      </c>
      <c r="AF340" s="18">
        <v>0.70710678118654746</v>
      </c>
      <c r="AG340" s="15">
        <v>20.5</v>
      </c>
      <c r="AH340" s="18">
        <v>2</v>
      </c>
      <c r="AI340" s="15">
        <v>1.5</v>
      </c>
      <c r="AJ340" s="18">
        <v>1.0606601717798212</v>
      </c>
      <c r="AK340" s="15" t="s">
        <v>456</v>
      </c>
      <c r="AL340" s="15" t="s">
        <v>457</v>
      </c>
      <c r="AM340" s="14" t="s">
        <v>411</v>
      </c>
      <c r="AN340" s="15" t="s">
        <v>45</v>
      </c>
      <c r="AO340" s="15" t="s">
        <v>45</v>
      </c>
      <c r="AP340" s="18" t="s">
        <v>45</v>
      </c>
      <c r="AQ340" s="15" t="s">
        <v>51</v>
      </c>
      <c r="AR340" s="15" t="s">
        <v>458</v>
      </c>
      <c r="AS340" s="15" t="s">
        <v>45</v>
      </c>
      <c r="AT340" s="15" t="s">
        <v>45</v>
      </c>
      <c r="AU340" s="15">
        <v>5.05</v>
      </c>
      <c r="AV340" s="15" t="s">
        <v>45</v>
      </c>
      <c r="AW340" s="15" t="s">
        <v>45</v>
      </c>
      <c r="AX340" s="15" t="s">
        <v>53</v>
      </c>
      <c r="AY340" s="15" t="s">
        <v>53</v>
      </c>
      <c r="AZ340" s="15" t="s">
        <v>405</v>
      </c>
      <c r="BA340" s="15">
        <v>1</v>
      </c>
      <c r="BB340" s="15">
        <v>1</v>
      </c>
      <c r="BC340" s="15">
        <v>1</v>
      </c>
      <c r="BD340">
        <f t="shared" si="30"/>
        <v>3</v>
      </c>
      <c r="BE340" s="15" t="s">
        <v>459</v>
      </c>
      <c r="BF340" s="2" t="s">
        <v>45</v>
      </c>
      <c r="BG340" s="2" t="s">
        <v>45</v>
      </c>
    </row>
    <row r="341" spans="1:59" x14ac:dyDescent="0.3">
      <c r="A341" s="15" t="s">
        <v>452</v>
      </c>
      <c r="B341" s="15">
        <v>2009</v>
      </c>
      <c r="C341" s="15">
        <v>56</v>
      </c>
      <c r="D341" s="15" t="s">
        <v>460</v>
      </c>
      <c r="E341" s="15">
        <v>1959</v>
      </c>
      <c r="F341" s="15">
        <v>2001</v>
      </c>
      <c r="G341" s="15">
        <f t="shared" si="29"/>
        <v>43</v>
      </c>
      <c r="H341" s="15">
        <v>1</v>
      </c>
      <c r="I341" s="15" t="s">
        <v>194</v>
      </c>
      <c r="J341" s="15" t="s">
        <v>454</v>
      </c>
      <c r="K341" s="15" t="s">
        <v>455</v>
      </c>
      <c r="L341" s="15">
        <v>51.970833329999998</v>
      </c>
      <c r="M341" s="15">
        <v>5.63833333</v>
      </c>
      <c r="N341" s="15">
        <v>200</v>
      </c>
      <c r="O341" s="15" t="s">
        <v>461</v>
      </c>
      <c r="P341" s="15" t="s">
        <v>462</v>
      </c>
      <c r="Q341" s="15" t="s">
        <v>463</v>
      </c>
      <c r="R341" s="15" t="s">
        <v>464</v>
      </c>
      <c r="S341" s="15" t="s">
        <v>128</v>
      </c>
      <c r="T341" s="15" t="s">
        <v>47</v>
      </c>
      <c r="U341" s="15" t="s">
        <v>61</v>
      </c>
      <c r="V341" s="16" t="s">
        <v>169</v>
      </c>
      <c r="W341" s="15" t="s">
        <v>47</v>
      </c>
      <c r="X341" s="15" t="s">
        <v>45</v>
      </c>
      <c r="Y341" s="17">
        <v>0</v>
      </c>
      <c r="Z341" s="15" t="s">
        <v>46</v>
      </c>
      <c r="AA341" s="15" t="s">
        <v>170</v>
      </c>
      <c r="AB341" s="15">
        <v>40</v>
      </c>
      <c r="AC341" s="15">
        <v>4.5</v>
      </c>
      <c r="AD341" s="18">
        <v>2</v>
      </c>
      <c r="AE341" s="15">
        <v>0.5</v>
      </c>
      <c r="AF341" s="18">
        <v>0.35355339059327373</v>
      </c>
      <c r="AG341" s="15">
        <v>4.5</v>
      </c>
      <c r="AH341" s="18">
        <v>2</v>
      </c>
      <c r="AI341" s="15">
        <v>0.5</v>
      </c>
      <c r="AJ341" s="18">
        <v>0.35355339059327373</v>
      </c>
      <c r="AK341" s="15" t="s">
        <v>456</v>
      </c>
      <c r="AL341" s="15" t="s">
        <v>171</v>
      </c>
      <c r="AM341" s="14" t="s">
        <v>411</v>
      </c>
      <c r="AN341" s="15" t="s">
        <v>45</v>
      </c>
      <c r="AO341" s="15" t="s">
        <v>45</v>
      </c>
      <c r="AP341" s="18" t="s">
        <v>45</v>
      </c>
      <c r="AQ341" s="15" t="s">
        <v>51</v>
      </c>
      <c r="AR341" s="15" t="s">
        <v>458</v>
      </c>
      <c r="AS341" s="15" t="s">
        <v>45</v>
      </c>
      <c r="AT341" s="15" t="s">
        <v>45</v>
      </c>
      <c r="AU341" s="15">
        <v>5.05</v>
      </c>
      <c r="AV341" s="15" t="s">
        <v>45</v>
      </c>
      <c r="AW341" s="15" t="s">
        <v>45</v>
      </c>
      <c r="AX341" s="15" t="s">
        <v>53</v>
      </c>
      <c r="AY341" s="15" t="s">
        <v>53</v>
      </c>
      <c r="AZ341" s="15" t="s">
        <v>405</v>
      </c>
      <c r="BA341" s="15">
        <v>1</v>
      </c>
      <c r="BB341" s="15">
        <v>1</v>
      </c>
      <c r="BC341" s="15">
        <v>1</v>
      </c>
      <c r="BD341">
        <f t="shared" si="30"/>
        <v>3</v>
      </c>
      <c r="BE341" s="15" t="s">
        <v>459</v>
      </c>
      <c r="BF341" s="2" t="s">
        <v>45</v>
      </c>
      <c r="BG341" s="2" t="s">
        <v>45</v>
      </c>
    </row>
    <row r="342" spans="1:59" x14ac:dyDescent="0.3">
      <c r="A342" s="15" t="s">
        <v>452</v>
      </c>
      <c r="B342" s="15">
        <v>2009</v>
      </c>
      <c r="C342" s="15">
        <v>56</v>
      </c>
      <c r="D342" s="15" t="s">
        <v>460</v>
      </c>
      <c r="E342" s="15">
        <v>1966</v>
      </c>
      <c r="F342" s="15">
        <v>2001</v>
      </c>
      <c r="G342" s="15">
        <f t="shared" si="29"/>
        <v>36</v>
      </c>
      <c r="H342" s="15">
        <v>1</v>
      </c>
      <c r="I342" s="15" t="s">
        <v>194</v>
      </c>
      <c r="J342" s="15" t="s">
        <v>454</v>
      </c>
      <c r="K342" s="15" t="s">
        <v>455</v>
      </c>
      <c r="L342" s="15">
        <v>51.970833329999998</v>
      </c>
      <c r="M342" s="15">
        <v>5.63833333</v>
      </c>
      <c r="N342" s="15">
        <v>200</v>
      </c>
      <c r="O342" s="15" t="s">
        <v>461</v>
      </c>
      <c r="P342" s="15" t="s">
        <v>462</v>
      </c>
      <c r="Q342" s="15" t="s">
        <v>463</v>
      </c>
      <c r="R342" s="15" t="s">
        <v>464</v>
      </c>
      <c r="S342" s="15" t="s">
        <v>128</v>
      </c>
      <c r="T342" s="15" t="s">
        <v>47</v>
      </c>
      <c r="U342" s="15" t="s">
        <v>61</v>
      </c>
      <c r="V342" s="16" t="s">
        <v>169</v>
      </c>
      <c r="W342" s="15" t="s">
        <v>47</v>
      </c>
      <c r="X342" s="15" t="s">
        <v>45</v>
      </c>
      <c r="Y342" s="17">
        <v>160</v>
      </c>
      <c r="Z342" s="15" t="s">
        <v>46</v>
      </c>
      <c r="AA342" s="15" t="s">
        <v>170</v>
      </c>
      <c r="AB342" s="15">
        <v>40</v>
      </c>
      <c r="AC342" s="15">
        <v>1.5</v>
      </c>
      <c r="AD342" s="18">
        <v>2</v>
      </c>
      <c r="AE342" s="18">
        <v>0.5</v>
      </c>
      <c r="AF342" s="18">
        <v>0.35355339059327373</v>
      </c>
      <c r="AG342" s="15">
        <v>4.5</v>
      </c>
      <c r="AH342" s="18">
        <v>2</v>
      </c>
      <c r="AI342" s="15">
        <v>0.5</v>
      </c>
      <c r="AJ342" s="18">
        <v>0.35355339059327373</v>
      </c>
      <c r="AK342" s="15" t="s">
        <v>456</v>
      </c>
      <c r="AL342" s="15" t="s">
        <v>171</v>
      </c>
      <c r="AM342" s="14" t="s">
        <v>411</v>
      </c>
      <c r="AN342" s="15" t="s">
        <v>45</v>
      </c>
      <c r="AO342" s="15" t="s">
        <v>45</v>
      </c>
      <c r="AP342" s="18" t="s">
        <v>45</v>
      </c>
      <c r="AQ342" s="15" t="s">
        <v>51</v>
      </c>
      <c r="AR342" s="15" t="s">
        <v>458</v>
      </c>
      <c r="AS342" s="15" t="s">
        <v>45</v>
      </c>
      <c r="AT342" s="15" t="s">
        <v>45</v>
      </c>
      <c r="AU342" s="15">
        <v>5.05</v>
      </c>
      <c r="AV342" s="15" t="s">
        <v>45</v>
      </c>
      <c r="AW342" s="15" t="s">
        <v>45</v>
      </c>
      <c r="AX342" s="15" t="s">
        <v>53</v>
      </c>
      <c r="AY342" s="15" t="s">
        <v>53</v>
      </c>
      <c r="AZ342" s="15" t="s">
        <v>405</v>
      </c>
      <c r="BA342" s="15">
        <v>1</v>
      </c>
      <c r="BB342" s="15">
        <v>1</v>
      </c>
      <c r="BC342" s="15">
        <v>1</v>
      </c>
      <c r="BD342">
        <f t="shared" si="30"/>
        <v>3</v>
      </c>
      <c r="BE342" s="15" t="s">
        <v>459</v>
      </c>
      <c r="BF342" s="2" t="s">
        <v>45</v>
      </c>
      <c r="BG342" s="2" t="s">
        <v>45</v>
      </c>
    </row>
    <row r="343" spans="1:59" x14ac:dyDescent="0.3">
      <c r="A343" t="s">
        <v>465</v>
      </c>
      <c r="B343">
        <v>2009</v>
      </c>
      <c r="C343">
        <v>57</v>
      </c>
      <c r="D343" t="s">
        <v>466</v>
      </c>
      <c r="E343">
        <v>2004</v>
      </c>
      <c r="F343">
        <v>2005</v>
      </c>
      <c r="G343">
        <f t="shared" si="29"/>
        <v>2</v>
      </c>
      <c r="H343">
        <v>1</v>
      </c>
      <c r="I343" t="s">
        <v>194</v>
      </c>
      <c r="J343" t="s">
        <v>454</v>
      </c>
      <c r="K343" t="s">
        <v>467</v>
      </c>
      <c r="L343">
        <v>52.433332999999998</v>
      </c>
      <c r="M343">
        <v>6.1333330000000004</v>
      </c>
      <c r="N343">
        <v>100</v>
      </c>
      <c r="O343" t="s">
        <v>461</v>
      </c>
      <c r="P343" t="s">
        <v>462</v>
      </c>
      <c r="Q343" t="s">
        <v>45</v>
      </c>
      <c r="R343" t="s">
        <v>45</v>
      </c>
      <c r="S343" s="15" t="s">
        <v>128</v>
      </c>
      <c r="T343" t="s">
        <v>47</v>
      </c>
      <c r="U343" t="s">
        <v>61</v>
      </c>
      <c r="V343" s="10" t="s">
        <v>468</v>
      </c>
      <c r="W343" t="s">
        <v>47</v>
      </c>
      <c r="X343" t="s">
        <v>45</v>
      </c>
      <c r="Y343" s="6">
        <v>0</v>
      </c>
      <c r="Z343" t="s">
        <v>46</v>
      </c>
      <c r="AA343" t="s">
        <v>469</v>
      </c>
      <c r="AB343" s="7">
        <v>56</v>
      </c>
      <c r="AC343" s="15">
        <v>2.1666666669999999</v>
      </c>
      <c r="AD343" s="18">
        <v>6</v>
      </c>
      <c r="AE343" s="15">
        <v>1.343709625</v>
      </c>
      <c r="AF343" s="18">
        <v>0.54856715728608851</v>
      </c>
      <c r="AG343" s="15">
        <v>2.1666666669999999</v>
      </c>
      <c r="AH343" s="18">
        <v>6</v>
      </c>
      <c r="AI343" s="15">
        <v>1.343709625</v>
      </c>
      <c r="AJ343" s="18">
        <v>0.54856715728608851</v>
      </c>
      <c r="AK343" s="15" t="s">
        <v>456</v>
      </c>
      <c r="AL343" s="15" t="s">
        <v>470</v>
      </c>
      <c r="AM343" s="15" t="s">
        <v>411</v>
      </c>
      <c r="AN343" t="s">
        <v>45</v>
      </c>
      <c r="AO343" t="s">
        <v>45</v>
      </c>
      <c r="AP343" s="7" t="s">
        <v>45</v>
      </c>
      <c r="AQ343" t="s">
        <v>471</v>
      </c>
      <c r="AR343" t="s">
        <v>472</v>
      </c>
      <c r="AS343" t="s">
        <v>45</v>
      </c>
      <c r="AT343" t="s">
        <v>45</v>
      </c>
      <c r="AU343" t="s">
        <v>45</v>
      </c>
      <c r="AV343" t="s">
        <v>45</v>
      </c>
      <c r="AW343" t="s">
        <v>45</v>
      </c>
      <c r="AX343" t="s">
        <v>53</v>
      </c>
      <c r="AY343" t="s">
        <v>53</v>
      </c>
      <c r="AZ343" t="s">
        <v>405</v>
      </c>
      <c r="BA343">
        <v>1</v>
      </c>
      <c r="BB343">
        <v>1</v>
      </c>
      <c r="BC343">
        <v>1</v>
      </c>
      <c r="BD343">
        <f t="shared" si="30"/>
        <v>3</v>
      </c>
      <c r="BE343" t="s">
        <v>459</v>
      </c>
      <c r="BF343" s="2" t="s">
        <v>45</v>
      </c>
      <c r="BG343" s="2" t="s">
        <v>45</v>
      </c>
    </row>
    <row r="344" spans="1:59" x14ac:dyDescent="0.3">
      <c r="A344" t="s">
        <v>465</v>
      </c>
      <c r="B344">
        <v>2009</v>
      </c>
      <c r="C344">
        <v>57</v>
      </c>
      <c r="D344" t="s">
        <v>466</v>
      </c>
      <c r="E344">
        <v>2004</v>
      </c>
      <c r="F344">
        <v>2005</v>
      </c>
      <c r="G344">
        <f t="shared" si="29"/>
        <v>2</v>
      </c>
      <c r="H344">
        <v>1</v>
      </c>
      <c r="I344" t="s">
        <v>194</v>
      </c>
      <c r="J344" t="s">
        <v>454</v>
      </c>
      <c r="K344" t="s">
        <v>467</v>
      </c>
      <c r="L344">
        <v>52.433332999999998</v>
      </c>
      <c r="M344">
        <v>6.1333330000000004</v>
      </c>
      <c r="N344">
        <v>100</v>
      </c>
      <c r="O344" t="s">
        <v>461</v>
      </c>
      <c r="P344" t="s">
        <v>462</v>
      </c>
      <c r="Q344" t="s">
        <v>45</v>
      </c>
      <c r="R344" t="s">
        <v>45</v>
      </c>
      <c r="S344" s="15" t="s">
        <v>128</v>
      </c>
      <c r="T344" t="s">
        <v>47</v>
      </c>
      <c r="U344" t="s">
        <v>61</v>
      </c>
      <c r="V344" s="10" t="s">
        <v>468</v>
      </c>
      <c r="W344" t="s">
        <v>47</v>
      </c>
      <c r="X344" t="s">
        <v>45</v>
      </c>
      <c r="Y344" s="6">
        <v>150</v>
      </c>
      <c r="Z344" t="s">
        <v>46</v>
      </c>
      <c r="AA344" t="s">
        <v>469</v>
      </c>
      <c r="AB344" s="7">
        <v>56</v>
      </c>
      <c r="AC344" s="15">
        <v>3</v>
      </c>
      <c r="AD344" s="18">
        <v>6</v>
      </c>
      <c r="AE344" s="15">
        <v>0.57735026899999997</v>
      </c>
      <c r="AF344" s="18">
        <v>0.23570226031810146</v>
      </c>
      <c r="AG344" s="15">
        <v>2.1666666669999999</v>
      </c>
      <c r="AH344" s="18">
        <v>6</v>
      </c>
      <c r="AI344" s="15">
        <v>1.343709625</v>
      </c>
      <c r="AJ344" s="18">
        <v>0.54856715728608851</v>
      </c>
      <c r="AK344" s="15" t="s">
        <v>456</v>
      </c>
      <c r="AL344" s="15" t="s">
        <v>470</v>
      </c>
      <c r="AM344" s="15" t="s">
        <v>411</v>
      </c>
      <c r="AN344" t="s">
        <v>45</v>
      </c>
      <c r="AO344" t="s">
        <v>45</v>
      </c>
      <c r="AP344" s="7" t="s">
        <v>45</v>
      </c>
      <c r="AQ344" t="s">
        <v>471</v>
      </c>
      <c r="AR344" t="s">
        <v>472</v>
      </c>
      <c r="AS344" t="s">
        <v>45</v>
      </c>
      <c r="AT344" t="s">
        <v>45</v>
      </c>
      <c r="AU344" t="s">
        <v>45</v>
      </c>
      <c r="AV344" t="s">
        <v>45</v>
      </c>
      <c r="AW344" t="s">
        <v>45</v>
      </c>
      <c r="AX344" t="s">
        <v>53</v>
      </c>
      <c r="AY344" t="s">
        <v>53</v>
      </c>
      <c r="AZ344" t="s">
        <v>405</v>
      </c>
      <c r="BA344">
        <v>1</v>
      </c>
      <c r="BB344">
        <v>1</v>
      </c>
      <c r="BC344">
        <v>1</v>
      </c>
      <c r="BD344">
        <f t="shared" si="30"/>
        <v>3</v>
      </c>
      <c r="BE344" t="s">
        <v>459</v>
      </c>
      <c r="BF344" s="2" t="s">
        <v>45</v>
      </c>
      <c r="BG344" s="2" t="s">
        <v>45</v>
      </c>
    </row>
    <row r="345" spans="1:59" x14ac:dyDescent="0.3">
      <c r="A345" t="s">
        <v>465</v>
      </c>
      <c r="B345">
        <v>2009</v>
      </c>
      <c r="C345">
        <v>57</v>
      </c>
      <c r="D345" t="s">
        <v>473</v>
      </c>
      <c r="E345">
        <v>2004</v>
      </c>
      <c r="F345">
        <v>2005</v>
      </c>
      <c r="G345">
        <f t="shared" si="29"/>
        <v>2</v>
      </c>
      <c r="H345">
        <v>1</v>
      </c>
      <c r="I345" t="s">
        <v>194</v>
      </c>
      <c r="J345" t="s">
        <v>454</v>
      </c>
      <c r="K345" t="s">
        <v>467</v>
      </c>
      <c r="L345">
        <v>52.433332999999998</v>
      </c>
      <c r="M345">
        <v>6.1333330000000004</v>
      </c>
      <c r="N345">
        <v>100</v>
      </c>
      <c r="O345" t="s">
        <v>167</v>
      </c>
      <c r="P345" t="s">
        <v>45</v>
      </c>
      <c r="Q345" t="s">
        <v>45</v>
      </c>
      <c r="R345" t="s">
        <v>45</v>
      </c>
      <c r="S345" s="15" t="s">
        <v>188</v>
      </c>
      <c r="T345" t="s">
        <v>47</v>
      </c>
      <c r="U345" t="s">
        <v>61</v>
      </c>
      <c r="V345" s="10" t="s">
        <v>325</v>
      </c>
      <c r="W345" t="s">
        <v>47</v>
      </c>
      <c r="X345" t="s">
        <v>45</v>
      </c>
      <c r="Y345" s="6">
        <v>0</v>
      </c>
      <c r="Z345" t="s">
        <v>46</v>
      </c>
      <c r="AA345" t="s">
        <v>469</v>
      </c>
      <c r="AB345" s="7">
        <v>56</v>
      </c>
      <c r="AC345" s="15">
        <v>24</v>
      </c>
      <c r="AD345" s="18">
        <v>6</v>
      </c>
      <c r="AE345" s="15">
        <v>2.3804761430000001</v>
      </c>
      <c r="AF345" s="18">
        <v>0.9718253158697604</v>
      </c>
      <c r="AG345" s="15">
        <v>24</v>
      </c>
      <c r="AH345" s="18">
        <v>6</v>
      </c>
      <c r="AI345" s="15">
        <v>2.3804761430000001</v>
      </c>
      <c r="AJ345" s="18">
        <v>0.9718253158697604</v>
      </c>
      <c r="AK345" s="15" t="s">
        <v>456</v>
      </c>
      <c r="AL345" s="15" t="s">
        <v>474</v>
      </c>
      <c r="AM345" s="15" t="s">
        <v>411</v>
      </c>
      <c r="AN345" t="s">
        <v>45</v>
      </c>
      <c r="AO345" t="s">
        <v>45</v>
      </c>
      <c r="AP345" s="7" t="s">
        <v>45</v>
      </c>
      <c r="AQ345" t="s">
        <v>471</v>
      </c>
      <c r="AR345" t="s">
        <v>472</v>
      </c>
      <c r="AS345" t="s">
        <v>45</v>
      </c>
      <c r="AT345" t="s">
        <v>45</v>
      </c>
      <c r="AU345" t="s">
        <v>45</v>
      </c>
      <c r="AV345" t="s">
        <v>45</v>
      </c>
      <c r="AW345" t="s">
        <v>45</v>
      </c>
      <c r="AX345" t="s">
        <v>53</v>
      </c>
      <c r="AY345" t="s">
        <v>53</v>
      </c>
      <c r="AZ345" t="s">
        <v>405</v>
      </c>
      <c r="BA345">
        <v>1</v>
      </c>
      <c r="BB345">
        <v>1</v>
      </c>
      <c r="BC345">
        <v>1</v>
      </c>
      <c r="BD345">
        <f t="shared" si="30"/>
        <v>3</v>
      </c>
      <c r="BE345" t="s">
        <v>459</v>
      </c>
      <c r="BF345" s="2" t="s">
        <v>45</v>
      </c>
      <c r="BG345" s="2" t="s">
        <v>45</v>
      </c>
    </row>
    <row r="346" spans="1:59" x14ac:dyDescent="0.3">
      <c r="A346" t="s">
        <v>465</v>
      </c>
      <c r="B346">
        <v>2009</v>
      </c>
      <c r="C346">
        <v>57</v>
      </c>
      <c r="D346" t="s">
        <v>473</v>
      </c>
      <c r="E346">
        <v>2004</v>
      </c>
      <c r="F346">
        <v>2005</v>
      </c>
      <c r="G346">
        <f t="shared" si="29"/>
        <v>2</v>
      </c>
      <c r="H346">
        <v>1</v>
      </c>
      <c r="I346" t="s">
        <v>194</v>
      </c>
      <c r="J346" t="s">
        <v>454</v>
      </c>
      <c r="K346" t="s">
        <v>467</v>
      </c>
      <c r="L346">
        <v>52.433332999999998</v>
      </c>
      <c r="M346">
        <v>6.1333330000000004</v>
      </c>
      <c r="N346">
        <v>100</v>
      </c>
      <c r="O346" t="s">
        <v>167</v>
      </c>
      <c r="P346" t="s">
        <v>45</v>
      </c>
      <c r="Q346" t="s">
        <v>45</v>
      </c>
      <c r="R346" t="s">
        <v>45</v>
      </c>
      <c r="S346" s="15" t="s">
        <v>188</v>
      </c>
      <c r="T346" t="s">
        <v>47</v>
      </c>
      <c r="U346" t="s">
        <v>61</v>
      </c>
      <c r="V346" s="10" t="s">
        <v>325</v>
      </c>
      <c r="W346" t="s">
        <v>47</v>
      </c>
      <c r="X346" t="s">
        <v>45</v>
      </c>
      <c r="Y346" s="6">
        <v>150</v>
      </c>
      <c r="Z346" t="s">
        <v>46</v>
      </c>
      <c r="AA346" t="s">
        <v>469</v>
      </c>
      <c r="AB346" s="7">
        <v>56</v>
      </c>
      <c r="AC346" s="15">
        <v>21.333333329999999</v>
      </c>
      <c r="AD346" s="18">
        <v>6</v>
      </c>
      <c r="AE346" s="15">
        <v>1.885618083</v>
      </c>
      <c r="AF346" s="18">
        <v>0.76980035885249665</v>
      </c>
      <c r="AG346" s="15">
        <v>24</v>
      </c>
      <c r="AH346" s="18">
        <v>6</v>
      </c>
      <c r="AI346" s="15">
        <v>2.3804761430000001</v>
      </c>
      <c r="AJ346" s="18">
        <v>0.9718253158697604</v>
      </c>
      <c r="AK346" s="15" t="s">
        <v>456</v>
      </c>
      <c r="AL346" s="15" t="s">
        <v>474</v>
      </c>
      <c r="AM346" s="15" t="s">
        <v>411</v>
      </c>
      <c r="AN346" t="s">
        <v>45</v>
      </c>
      <c r="AO346" t="s">
        <v>45</v>
      </c>
      <c r="AP346" s="7" t="s">
        <v>45</v>
      </c>
      <c r="AQ346" t="s">
        <v>471</v>
      </c>
      <c r="AR346" t="s">
        <v>472</v>
      </c>
      <c r="AS346" t="s">
        <v>45</v>
      </c>
      <c r="AT346" t="s">
        <v>45</v>
      </c>
      <c r="AU346" t="s">
        <v>45</v>
      </c>
      <c r="AV346" t="s">
        <v>45</v>
      </c>
      <c r="AW346" t="s">
        <v>45</v>
      </c>
      <c r="AX346" t="s">
        <v>53</v>
      </c>
      <c r="AY346" t="s">
        <v>53</v>
      </c>
      <c r="AZ346" t="s">
        <v>405</v>
      </c>
      <c r="BA346">
        <v>1</v>
      </c>
      <c r="BB346">
        <v>1</v>
      </c>
      <c r="BC346">
        <v>1</v>
      </c>
      <c r="BD346">
        <f t="shared" si="30"/>
        <v>3</v>
      </c>
      <c r="BE346" t="s">
        <v>459</v>
      </c>
      <c r="BF346" s="2" t="s">
        <v>45</v>
      </c>
      <c r="BG346" s="2" t="s">
        <v>45</v>
      </c>
    </row>
    <row r="347" spans="1:59" x14ac:dyDescent="0.3">
      <c r="A347" t="s">
        <v>475</v>
      </c>
      <c r="B347">
        <v>2021</v>
      </c>
      <c r="C347">
        <v>58</v>
      </c>
      <c r="D347" t="s">
        <v>476</v>
      </c>
      <c r="E347">
        <v>2012</v>
      </c>
      <c r="F347">
        <v>2015</v>
      </c>
      <c r="G347">
        <f t="shared" si="29"/>
        <v>4</v>
      </c>
      <c r="H347">
        <v>1</v>
      </c>
      <c r="I347" t="s">
        <v>164</v>
      </c>
      <c r="J347" t="s">
        <v>165</v>
      </c>
      <c r="K347" t="s">
        <v>477</v>
      </c>
      <c r="L347">
        <v>44.166666999999997</v>
      </c>
      <c r="M347">
        <v>116.466667</v>
      </c>
      <c r="N347">
        <v>0</v>
      </c>
      <c r="O347" t="s">
        <v>167</v>
      </c>
      <c r="P347" t="s">
        <v>45</v>
      </c>
      <c r="Q347" t="s">
        <v>45</v>
      </c>
      <c r="R347" t="s">
        <v>45</v>
      </c>
      <c r="S347" s="15" t="s">
        <v>188</v>
      </c>
      <c r="T347" t="s">
        <v>47</v>
      </c>
      <c r="U347" t="s">
        <v>47</v>
      </c>
      <c r="V347" t="s">
        <v>45</v>
      </c>
      <c r="W347" s="10" t="s">
        <v>47</v>
      </c>
      <c r="X347">
        <v>34.299999999999997</v>
      </c>
      <c r="Y347">
        <v>0</v>
      </c>
      <c r="Z347" s="19" t="s">
        <v>46</v>
      </c>
      <c r="AA347" t="s">
        <v>45</v>
      </c>
      <c r="AB347">
        <v>36</v>
      </c>
      <c r="AC347" s="14">
        <v>12.833</v>
      </c>
      <c r="AD347" s="7">
        <v>5</v>
      </c>
      <c r="AE347" s="7">
        <v>2.6094913297422542</v>
      </c>
      <c r="AF347" s="7">
        <v>1.1669999999999998</v>
      </c>
      <c r="AG347" s="14">
        <v>12.833</v>
      </c>
      <c r="AH347" s="7">
        <v>5</v>
      </c>
      <c r="AI347" s="7">
        <v>2.6094913297422542</v>
      </c>
      <c r="AJ347" s="7">
        <v>1.1669999999999998</v>
      </c>
      <c r="AK347" s="7" t="s">
        <v>189</v>
      </c>
      <c r="AL347" t="s">
        <v>478</v>
      </c>
      <c r="AM347" t="s">
        <v>479</v>
      </c>
      <c r="AN347" t="s">
        <v>45</v>
      </c>
      <c r="AO347" t="s">
        <v>45</v>
      </c>
      <c r="AP347" s="7" t="s">
        <v>45</v>
      </c>
      <c r="AQ347" s="7" t="s">
        <v>480</v>
      </c>
      <c r="AR347" t="s">
        <v>481</v>
      </c>
      <c r="AS347">
        <v>-0.5</v>
      </c>
      <c r="AT347">
        <v>315</v>
      </c>
      <c r="AU347">
        <v>8</v>
      </c>
      <c r="AV347" t="s">
        <v>45</v>
      </c>
      <c r="AW347" t="s">
        <v>45</v>
      </c>
      <c r="AX347" t="s">
        <v>53</v>
      </c>
      <c r="AY347" t="s">
        <v>53</v>
      </c>
      <c r="AZ347" t="s">
        <v>405</v>
      </c>
      <c r="BA347">
        <v>1</v>
      </c>
      <c r="BB347">
        <v>1</v>
      </c>
      <c r="BC347">
        <v>1</v>
      </c>
      <c r="BD347">
        <f t="shared" si="30"/>
        <v>3</v>
      </c>
      <c r="BE347" t="s">
        <v>330</v>
      </c>
      <c r="BF347" s="2" t="s">
        <v>45</v>
      </c>
      <c r="BG347" s="2" t="s">
        <v>45</v>
      </c>
    </row>
    <row r="348" spans="1:59" x14ac:dyDescent="0.3">
      <c r="A348" t="s">
        <v>475</v>
      </c>
      <c r="B348">
        <v>2021</v>
      </c>
      <c r="C348">
        <v>58</v>
      </c>
      <c r="D348" t="s">
        <v>476</v>
      </c>
      <c r="E348">
        <v>2012</v>
      </c>
      <c r="F348">
        <v>2015</v>
      </c>
      <c r="G348">
        <f t="shared" si="29"/>
        <v>4</v>
      </c>
      <c r="H348">
        <v>1</v>
      </c>
      <c r="I348" t="s">
        <v>164</v>
      </c>
      <c r="J348" t="s">
        <v>165</v>
      </c>
      <c r="K348" t="s">
        <v>477</v>
      </c>
      <c r="L348">
        <v>44.166666999999997</v>
      </c>
      <c r="M348">
        <v>116.466667</v>
      </c>
      <c r="N348">
        <v>0</v>
      </c>
      <c r="O348" t="s">
        <v>167</v>
      </c>
      <c r="P348" t="s">
        <v>45</v>
      </c>
      <c r="Q348" t="s">
        <v>45</v>
      </c>
      <c r="R348" t="s">
        <v>45</v>
      </c>
      <c r="S348" s="15" t="s">
        <v>188</v>
      </c>
      <c r="T348" t="s">
        <v>47</v>
      </c>
      <c r="U348" t="s">
        <v>47</v>
      </c>
      <c r="V348" t="s">
        <v>45</v>
      </c>
      <c r="W348" s="10" t="s">
        <v>47</v>
      </c>
      <c r="X348">
        <v>34.299999999999997</v>
      </c>
      <c r="Y348">
        <v>25</v>
      </c>
      <c r="Z348" s="19" t="s">
        <v>46</v>
      </c>
      <c r="AA348" t="s">
        <v>45</v>
      </c>
      <c r="AB348">
        <v>36</v>
      </c>
      <c r="AC348" s="14">
        <v>15.029</v>
      </c>
      <c r="AD348" s="7">
        <v>5</v>
      </c>
      <c r="AE348" s="7">
        <v>2.7615439522122389</v>
      </c>
      <c r="AF348" s="7">
        <v>1.2349999999999994</v>
      </c>
      <c r="AG348" s="14">
        <v>12.833</v>
      </c>
      <c r="AH348" s="7">
        <v>5</v>
      </c>
      <c r="AI348" s="7">
        <v>2.6094913297422542</v>
      </c>
      <c r="AJ348" s="7">
        <v>1.1669999999999998</v>
      </c>
      <c r="AK348" s="7" t="s">
        <v>189</v>
      </c>
      <c r="AL348" t="s">
        <v>478</v>
      </c>
      <c r="AM348" t="s">
        <v>479</v>
      </c>
      <c r="AN348" t="s">
        <v>45</v>
      </c>
      <c r="AO348" t="s">
        <v>45</v>
      </c>
      <c r="AP348" s="7" t="s">
        <v>45</v>
      </c>
      <c r="AQ348" s="7" t="s">
        <v>480</v>
      </c>
      <c r="AR348" t="s">
        <v>481</v>
      </c>
      <c r="AS348">
        <v>-0.5</v>
      </c>
      <c r="AT348">
        <v>315</v>
      </c>
      <c r="AU348">
        <v>8</v>
      </c>
      <c r="AV348" t="s">
        <v>45</v>
      </c>
      <c r="AW348" t="s">
        <v>45</v>
      </c>
      <c r="AX348" t="s">
        <v>53</v>
      </c>
      <c r="AY348" t="s">
        <v>53</v>
      </c>
      <c r="AZ348" t="s">
        <v>405</v>
      </c>
      <c r="BA348">
        <v>1</v>
      </c>
      <c r="BB348">
        <v>1</v>
      </c>
      <c r="BC348">
        <v>1</v>
      </c>
      <c r="BD348">
        <f t="shared" si="30"/>
        <v>3</v>
      </c>
      <c r="BE348" t="s">
        <v>330</v>
      </c>
      <c r="BF348" s="2" t="s">
        <v>45</v>
      </c>
      <c r="BG348" s="2" t="s">
        <v>45</v>
      </c>
    </row>
    <row r="349" spans="1:59" x14ac:dyDescent="0.3">
      <c r="A349" t="s">
        <v>475</v>
      </c>
      <c r="B349">
        <v>2021</v>
      </c>
      <c r="C349">
        <v>58</v>
      </c>
      <c r="D349" t="s">
        <v>476</v>
      </c>
      <c r="E349">
        <v>2012</v>
      </c>
      <c r="F349">
        <v>2015</v>
      </c>
      <c r="G349">
        <f t="shared" si="29"/>
        <v>4</v>
      </c>
      <c r="H349">
        <v>1</v>
      </c>
      <c r="I349" t="s">
        <v>164</v>
      </c>
      <c r="J349" t="s">
        <v>165</v>
      </c>
      <c r="K349" t="s">
        <v>477</v>
      </c>
      <c r="L349">
        <v>44.166666999999997</v>
      </c>
      <c r="M349">
        <v>116.466667</v>
      </c>
      <c r="N349">
        <v>0</v>
      </c>
      <c r="O349" t="s">
        <v>167</v>
      </c>
      <c r="P349" t="s">
        <v>45</v>
      </c>
      <c r="Q349" t="s">
        <v>45</v>
      </c>
      <c r="R349" t="s">
        <v>45</v>
      </c>
      <c r="S349" s="15" t="s">
        <v>188</v>
      </c>
      <c r="T349" t="s">
        <v>47</v>
      </c>
      <c r="U349" t="s">
        <v>47</v>
      </c>
      <c r="V349" t="s">
        <v>45</v>
      </c>
      <c r="W349" s="10" t="s">
        <v>47</v>
      </c>
      <c r="X349">
        <v>34.299999999999997</v>
      </c>
      <c r="Y349">
        <v>50</v>
      </c>
      <c r="Z349" s="19" t="s">
        <v>46</v>
      </c>
      <c r="AA349" t="s">
        <v>45</v>
      </c>
      <c r="AB349">
        <v>36</v>
      </c>
      <c r="AC349" s="14">
        <v>15.372</v>
      </c>
      <c r="AD349" s="7">
        <v>5</v>
      </c>
      <c r="AE349" s="7">
        <v>2.3009139488472834</v>
      </c>
      <c r="AF349" s="7">
        <v>1.0289999999999999</v>
      </c>
      <c r="AG349" s="14">
        <v>12.833</v>
      </c>
      <c r="AH349" s="7">
        <v>5</v>
      </c>
      <c r="AI349" s="7">
        <v>2.6094913297422542</v>
      </c>
      <c r="AJ349" s="7">
        <v>1.1669999999999998</v>
      </c>
      <c r="AK349" s="7" t="s">
        <v>189</v>
      </c>
      <c r="AL349" t="s">
        <v>478</v>
      </c>
      <c r="AM349" t="s">
        <v>479</v>
      </c>
      <c r="AN349" t="s">
        <v>45</v>
      </c>
      <c r="AO349" t="s">
        <v>45</v>
      </c>
      <c r="AP349" s="7" t="s">
        <v>45</v>
      </c>
      <c r="AQ349" s="7" t="s">
        <v>480</v>
      </c>
      <c r="AR349" t="s">
        <v>481</v>
      </c>
      <c r="AS349">
        <v>-0.5</v>
      </c>
      <c r="AT349">
        <v>315</v>
      </c>
      <c r="AU349">
        <v>8</v>
      </c>
      <c r="AV349" t="s">
        <v>45</v>
      </c>
      <c r="AW349" t="s">
        <v>45</v>
      </c>
      <c r="AX349" t="s">
        <v>53</v>
      </c>
      <c r="AY349" t="s">
        <v>53</v>
      </c>
      <c r="AZ349" t="s">
        <v>405</v>
      </c>
      <c r="BA349">
        <v>1</v>
      </c>
      <c r="BB349">
        <v>1</v>
      </c>
      <c r="BC349">
        <v>1</v>
      </c>
      <c r="BD349">
        <f t="shared" si="30"/>
        <v>3</v>
      </c>
      <c r="BE349" t="s">
        <v>330</v>
      </c>
      <c r="BF349" s="2" t="s">
        <v>45</v>
      </c>
      <c r="BG349" s="2" t="s">
        <v>45</v>
      </c>
    </row>
    <row r="350" spans="1:59" x14ac:dyDescent="0.3">
      <c r="A350" t="s">
        <v>475</v>
      </c>
      <c r="B350">
        <v>2021</v>
      </c>
      <c r="C350">
        <v>58</v>
      </c>
      <c r="D350" t="s">
        <v>476</v>
      </c>
      <c r="E350">
        <v>2012</v>
      </c>
      <c r="F350">
        <v>2015</v>
      </c>
      <c r="G350">
        <f t="shared" si="29"/>
        <v>4</v>
      </c>
      <c r="H350">
        <v>1</v>
      </c>
      <c r="I350" t="s">
        <v>164</v>
      </c>
      <c r="J350" t="s">
        <v>165</v>
      </c>
      <c r="K350" t="s">
        <v>477</v>
      </c>
      <c r="L350">
        <v>44.166666999999997</v>
      </c>
      <c r="M350">
        <v>116.466667</v>
      </c>
      <c r="N350">
        <v>0</v>
      </c>
      <c r="O350" t="s">
        <v>167</v>
      </c>
      <c r="P350" t="s">
        <v>45</v>
      </c>
      <c r="Q350" t="s">
        <v>45</v>
      </c>
      <c r="R350" t="s">
        <v>45</v>
      </c>
      <c r="S350" s="15" t="s">
        <v>188</v>
      </c>
      <c r="T350" t="s">
        <v>47</v>
      </c>
      <c r="U350" t="s">
        <v>47</v>
      </c>
      <c r="V350" t="s">
        <v>45</v>
      </c>
      <c r="W350" s="10" t="s">
        <v>47</v>
      </c>
      <c r="X350">
        <v>34.299999999999997</v>
      </c>
      <c r="Y350">
        <v>100</v>
      </c>
      <c r="Z350" s="19" t="s">
        <v>46</v>
      </c>
      <c r="AA350" t="s">
        <v>45</v>
      </c>
      <c r="AB350">
        <v>36</v>
      </c>
      <c r="AC350" s="14">
        <v>14.4117</v>
      </c>
      <c r="AD350" s="7">
        <v>5</v>
      </c>
      <c r="AE350" s="7">
        <v>1.6866660754280929</v>
      </c>
      <c r="AF350" s="7">
        <v>0.75430000000000064</v>
      </c>
      <c r="AG350" s="14">
        <v>12.833</v>
      </c>
      <c r="AH350" s="7">
        <v>5</v>
      </c>
      <c r="AI350" s="7">
        <v>2.6094913297422542</v>
      </c>
      <c r="AJ350" s="7">
        <v>1.1669999999999998</v>
      </c>
      <c r="AK350" s="7" t="s">
        <v>189</v>
      </c>
      <c r="AL350" t="s">
        <v>478</v>
      </c>
      <c r="AM350" t="s">
        <v>479</v>
      </c>
      <c r="AN350" t="s">
        <v>45</v>
      </c>
      <c r="AO350" t="s">
        <v>45</v>
      </c>
      <c r="AP350" s="7" t="s">
        <v>45</v>
      </c>
      <c r="AQ350" s="7" t="s">
        <v>480</v>
      </c>
      <c r="AR350" t="s">
        <v>481</v>
      </c>
      <c r="AS350">
        <v>-0.5</v>
      </c>
      <c r="AT350">
        <v>315</v>
      </c>
      <c r="AU350">
        <v>8</v>
      </c>
      <c r="AV350" t="s">
        <v>45</v>
      </c>
      <c r="AW350" t="s">
        <v>45</v>
      </c>
      <c r="AX350" t="s">
        <v>53</v>
      </c>
      <c r="AY350" t="s">
        <v>53</v>
      </c>
      <c r="AZ350" t="s">
        <v>405</v>
      </c>
      <c r="BA350">
        <v>1</v>
      </c>
      <c r="BB350">
        <v>1</v>
      </c>
      <c r="BC350">
        <v>1</v>
      </c>
      <c r="BD350">
        <f t="shared" si="30"/>
        <v>3</v>
      </c>
      <c r="BE350" t="s">
        <v>330</v>
      </c>
      <c r="BF350" s="2" t="s">
        <v>45</v>
      </c>
      <c r="BG350" s="2" t="s">
        <v>45</v>
      </c>
    </row>
    <row r="351" spans="1:59" x14ac:dyDescent="0.3">
      <c r="A351" t="s">
        <v>475</v>
      </c>
      <c r="B351">
        <v>2021</v>
      </c>
      <c r="C351">
        <v>59</v>
      </c>
      <c r="D351" t="s">
        <v>482</v>
      </c>
      <c r="E351">
        <v>2012</v>
      </c>
      <c r="F351">
        <v>2016</v>
      </c>
      <c r="G351">
        <f t="shared" si="29"/>
        <v>5</v>
      </c>
      <c r="H351">
        <v>1</v>
      </c>
      <c r="I351" t="s">
        <v>164</v>
      </c>
      <c r="J351" t="s">
        <v>165</v>
      </c>
      <c r="K351" t="s">
        <v>477</v>
      </c>
      <c r="L351">
        <v>44.166666999999997</v>
      </c>
      <c r="M351">
        <v>116.466667</v>
      </c>
      <c r="N351">
        <v>0</v>
      </c>
      <c r="O351" t="s">
        <v>167</v>
      </c>
      <c r="P351" t="s">
        <v>45</v>
      </c>
      <c r="Q351" t="s">
        <v>45</v>
      </c>
      <c r="R351" t="s">
        <v>45</v>
      </c>
      <c r="S351" s="15" t="s">
        <v>188</v>
      </c>
      <c r="T351" t="s">
        <v>47</v>
      </c>
      <c r="U351" t="s">
        <v>47</v>
      </c>
      <c r="V351" t="s">
        <v>45</v>
      </c>
      <c r="W351" s="10" t="s">
        <v>47</v>
      </c>
      <c r="X351">
        <v>34.299999999999997</v>
      </c>
      <c r="Y351">
        <v>0</v>
      </c>
      <c r="Z351" s="19" t="s">
        <v>46</v>
      </c>
      <c r="AA351" t="s">
        <v>45</v>
      </c>
      <c r="AB351">
        <v>36</v>
      </c>
      <c r="AC351" s="14">
        <v>8.99</v>
      </c>
      <c r="AD351" s="7">
        <v>5</v>
      </c>
      <c r="AE351" s="7">
        <v>3.0694505127139617</v>
      </c>
      <c r="AF351" s="7">
        <v>1.3727</v>
      </c>
      <c r="AG351" s="14">
        <v>8.99</v>
      </c>
      <c r="AH351" s="7">
        <v>5</v>
      </c>
      <c r="AI351" s="7">
        <v>3.0694505127139617</v>
      </c>
      <c r="AJ351" s="7">
        <v>1.3727</v>
      </c>
      <c r="AK351" s="7" t="s">
        <v>189</v>
      </c>
      <c r="AL351" t="s">
        <v>478</v>
      </c>
      <c r="AM351" t="s">
        <v>479</v>
      </c>
      <c r="AN351" t="s">
        <v>45</v>
      </c>
      <c r="AO351" t="s">
        <v>45</v>
      </c>
      <c r="AP351" s="7" t="s">
        <v>45</v>
      </c>
      <c r="AQ351" s="7" t="s">
        <v>480</v>
      </c>
      <c r="AR351" t="s">
        <v>481</v>
      </c>
      <c r="AS351">
        <v>-0.5</v>
      </c>
      <c r="AT351">
        <v>315</v>
      </c>
      <c r="AU351">
        <v>8</v>
      </c>
      <c r="AV351" t="s">
        <v>45</v>
      </c>
      <c r="AW351" t="s">
        <v>45</v>
      </c>
      <c r="AX351" t="s">
        <v>53</v>
      </c>
      <c r="AY351" t="s">
        <v>53</v>
      </c>
      <c r="AZ351" t="s">
        <v>405</v>
      </c>
      <c r="BA351">
        <v>1</v>
      </c>
      <c r="BB351">
        <v>1</v>
      </c>
      <c r="BC351">
        <v>1</v>
      </c>
      <c r="BD351">
        <f t="shared" si="30"/>
        <v>3</v>
      </c>
      <c r="BE351" t="s">
        <v>330</v>
      </c>
      <c r="BF351" s="2" t="s">
        <v>45</v>
      </c>
      <c r="BG351" s="2" t="s">
        <v>45</v>
      </c>
    </row>
    <row r="352" spans="1:59" x14ac:dyDescent="0.3">
      <c r="A352" t="s">
        <v>475</v>
      </c>
      <c r="B352">
        <v>2021</v>
      </c>
      <c r="C352">
        <v>59</v>
      </c>
      <c r="D352" t="s">
        <v>482</v>
      </c>
      <c r="E352">
        <v>2012</v>
      </c>
      <c r="F352">
        <v>2016</v>
      </c>
      <c r="G352">
        <f t="shared" si="29"/>
        <v>5</v>
      </c>
      <c r="H352">
        <v>1</v>
      </c>
      <c r="I352" t="s">
        <v>164</v>
      </c>
      <c r="J352" t="s">
        <v>165</v>
      </c>
      <c r="K352" t="s">
        <v>477</v>
      </c>
      <c r="L352">
        <v>44.166666999999997</v>
      </c>
      <c r="M352">
        <v>116.466667</v>
      </c>
      <c r="N352">
        <v>0</v>
      </c>
      <c r="O352" t="s">
        <v>167</v>
      </c>
      <c r="P352" t="s">
        <v>45</v>
      </c>
      <c r="Q352" t="s">
        <v>45</v>
      </c>
      <c r="R352" t="s">
        <v>45</v>
      </c>
      <c r="S352" s="15" t="s">
        <v>188</v>
      </c>
      <c r="T352" t="s">
        <v>47</v>
      </c>
      <c r="U352" t="s">
        <v>47</v>
      </c>
      <c r="V352" t="s">
        <v>45</v>
      </c>
      <c r="W352" s="10" t="s">
        <v>47</v>
      </c>
      <c r="X352">
        <v>34.299999999999997</v>
      </c>
      <c r="Y352">
        <v>25</v>
      </c>
      <c r="Z352" s="19" t="s">
        <v>46</v>
      </c>
      <c r="AA352" t="s">
        <v>45</v>
      </c>
      <c r="AB352">
        <v>36</v>
      </c>
      <c r="AC352" s="14">
        <v>9.0500000000000007</v>
      </c>
      <c r="AD352" s="7">
        <v>5</v>
      </c>
      <c r="AE352" s="7">
        <v>1.5540672443623507</v>
      </c>
      <c r="AF352" s="7">
        <v>0.69499999999999851</v>
      </c>
      <c r="AG352" s="14">
        <v>8.99</v>
      </c>
      <c r="AH352" s="7">
        <v>5</v>
      </c>
      <c r="AI352" s="7">
        <v>3.0694505127139617</v>
      </c>
      <c r="AJ352" s="7">
        <v>1.3727</v>
      </c>
      <c r="AK352" s="7" t="s">
        <v>189</v>
      </c>
      <c r="AL352" t="s">
        <v>478</v>
      </c>
      <c r="AM352" t="s">
        <v>479</v>
      </c>
      <c r="AN352" t="s">
        <v>45</v>
      </c>
      <c r="AO352" t="s">
        <v>45</v>
      </c>
      <c r="AP352" s="7" t="s">
        <v>45</v>
      </c>
      <c r="AQ352" s="7" t="s">
        <v>480</v>
      </c>
      <c r="AR352" t="s">
        <v>481</v>
      </c>
      <c r="AS352">
        <v>-0.5</v>
      </c>
      <c r="AT352">
        <v>315</v>
      </c>
      <c r="AU352">
        <v>8</v>
      </c>
      <c r="AV352" t="s">
        <v>45</v>
      </c>
      <c r="AW352" t="s">
        <v>45</v>
      </c>
      <c r="AX352" t="s">
        <v>53</v>
      </c>
      <c r="AY352" t="s">
        <v>53</v>
      </c>
      <c r="AZ352" t="s">
        <v>405</v>
      </c>
      <c r="BA352">
        <v>1</v>
      </c>
      <c r="BB352">
        <v>1</v>
      </c>
      <c r="BC352">
        <v>1</v>
      </c>
      <c r="BD352">
        <f t="shared" si="30"/>
        <v>3</v>
      </c>
      <c r="BE352" t="s">
        <v>330</v>
      </c>
      <c r="BF352" s="2" t="s">
        <v>45</v>
      </c>
      <c r="BG352" s="2" t="s">
        <v>45</v>
      </c>
    </row>
    <row r="353" spans="1:59" x14ac:dyDescent="0.3">
      <c r="A353" t="s">
        <v>475</v>
      </c>
      <c r="B353">
        <v>2021</v>
      </c>
      <c r="C353">
        <v>59</v>
      </c>
      <c r="D353" t="s">
        <v>482</v>
      </c>
      <c r="E353">
        <v>2012</v>
      </c>
      <c r="F353">
        <v>2016</v>
      </c>
      <c r="G353">
        <f t="shared" si="29"/>
        <v>5</v>
      </c>
      <c r="H353">
        <v>1</v>
      </c>
      <c r="I353" t="s">
        <v>164</v>
      </c>
      <c r="J353" t="s">
        <v>165</v>
      </c>
      <c r="K353" t="s">
        <v>477</v>
      </c>
      <c r="L353">
        <v>44.166666999999997</v>
      </c>
      <c r="M353">
        <v>116.466667</v>
      </c>
      <c r="N353">
        <v>0</v>
      </c>
      <c r="O353" t="s">
        <v>167</v>
      </c>
      <c r="P353" t="s">
        <v>45</v>
      </c>
      <c r="Q353" t="s">
        <v>45</v>
      </c>
      <c r="R353" t="s">
        <v>45</v>
      </c>
      <c r="S353" s="15" t="s">
        <v>188</v>
      </c>
      <c r="T353" t="s">
        <v>47</v>
      </c>
      <c r="U353" t="s">
        <v>47</v>
      </c>
      <c r="V353" t="s">
        <v>45</v>
      </c>
      <c r="W353" s="10" t="s">
        <v>47</v>
      </c>
      <c r="X353">
        <v>34.299999999999997</v>
      </c>
      <c r="Y353">
        <v>50</v>
      </c>
      <c r="Z353" s="19" t="s">
        <v>46</v>
      </c>
      <c r="AA353" t="s">
        <v>45</v>
      </c>
      <c r="AB353">
        <v>36</v>
      </c>
      <c r="AC353" s="14">
        <v>12.009</v>
      </c>
      <c r="AD353" s="7">
        <v>5</v>
      </c>
      <c r="AE353" s="7">
        <v>2.7637800201897376</v>
      </c>
      <c r="AF353" s="7">
        <v>1.2359999999999989</v>
      </c>
      <c r="AG353" s="14">
        <v>8.99</v>
      </c>
      <c r="AH353" s="7">
        <v>5</v>
      </c>
      <c r="AI353" s="7">
        <v>3.0694505127139617</v>
      </c>
      <c r="AJ353" s="7">
        <v>1.3727</v>
      </c>
      <c r="AK353" s="7" t="s">
        <v>189</v>
      </c>
      <c r="AL353" t="s">
        <v>478</v>
      </c>
      <c r="AM353" t="s">
        <v>479</v>
      </c>
      <c r="AN353" t="s">
        <v>45</v>
      </c>
      <c r="AO353" t="s">
        <v>45</v>
      </c>
      <c r="AP353" s="7" t="s">
        <v>45</v>
      </c>
      <c r="AQ353" s="7" t="s">
        <v>480</v>
      </c>
      <c r="AR353" t="s">
        <v>481</v>
      </c>
      <c r="AS353">
        <v>-0.5</v>
      </c>
      <c r="AT353">
        <v>315</v>
      </c>
      <c r="AU353">
        <v>8</v>
      </c>
      <c r="AV353" t="s">
        <v>45</v>
      </c>
      <c r="AW353" t="s">
        <v>45</v>
      </c>
      <c r="AX353" t="s">
        <v>53</v>
      </c>
      <c r="AY353" t="s">
        <v>53</v>
      </c>
      <c r="AZ353" t="s">
        <v>405</v>
      </c>
      <c r="BA353">
        <v>1</v>
      </c>
      <c r="BB353">
        <v>1</v>
      </c>
      <c r="BC353">
        <v>1</v>
      </c>
      <c r="BD353">
        <f t="shared" si="30"/>
        <v>3</v>
      </c>
      <c r="BE353" t="s">
        <v>330</v>
      </c>
      <c r="BF353" s="2" t="s">
        <v>45</v>
      </c>
      <c r="BG353" s="2" t="s">
        <v>45</v>
      </c>
    </row>
    <row r="354" spans="1:59" x14ac:dyDescent="0.3">
      <c r="A354" t="s">
        <v>475</v>
      </c>
      <c r="B354">
        <v>2021</v>
      </c>
      <c r="C354">
        <v>59</v>
      </c>
      <c r="D354" t="s">
        <v>482</v>
      </c>
      <c r="E354">
        <v>2012</v>
      </c>
      <c r="F354">
        <v>2016</v>
      </c>
      <c r="G354">
        <f t="shared" si="29"/>
        <v>5</v>
      </c>
      <c r="H354">
        <v>1</v>
      </c>
      <c r="I354" t="s">
        <v>164</v>
      </c>
      <c r="J354" t="s">
        <v>165</v>
      </c>
      <c r="K354" t="s">
        <v>477</v>
      </c>
      <c r="L354">
        <v>44.166666999999997</v>
      </c>
      <c r="M354">
        <v>116.466667</v>
      </c>
      <c r="N354">
        <v>0</v>
      </c>
      <c r="O354" t="s">
        <v>167</v>
      </c>
      <c r="P354" t="s">
        <v>45</v>
      </c>
      <c r="Q354" t="s">
        <v>45</v>
      </c>
      <c r="R354" t="s">
        <v>45</v>
      </c>
      <c r="S354" s="15" t="s">
        <v>188</v>
      </c>
      <c r="T354" t="s">
        <v>47</v>
      </c>
      <c r="U354" t="s">
        <v>47</v>
      </c>
      <c r="V354" t="s">
        <v>45</v>
      </c>
      <c r="W354" s="10" t="s">
        <v>47</v>
      </c>
      <c r="X354">
        <v>34.299999999999997</v>
      </c>
      <c r="Y354">
        <v>100</v>
      </c>
      <c r="Z354" s="19" t="s">
        <v>46</v>
      </c>
      <c r="AA354" t="s">
        <v>45</v>
      </c>
      <c r="AB354">
        <v>36</v>
      </c>
      <c r="AC354" s="14">
        <v>14.823</v>
      </c>
      <c r="AD354" s="7">
        <v>5</v>
      </c>
      <c r="AE354" s="7">
        <v>0.76697131628242787</v>
      </c>
      <c r="AF354" s="7">
        <v>0.34299999999999997</v>
      </c>
      <c r="AG354" s="14">
        <v>8.99</v>
      </c>
      <c r="AH354" s="7">
        <v>5</v>
      </c>
      <c r="AI354" s="7">
        <v>3.0694505127139617</v>
      </c>
      <c r="AJ354" s="7">
        <v>1.3727</v>
      </c>
      <c r="AK354" s="7" t="s">
        <v>189</v>
      </c>
      <c r="AL354" t="s">
        <v>478</v>
      </c>
      <c r="AM354" t="s">
        <v>479</v>
      </c>
      <c r="AN354" t="s">
        <v>45</v>
      </c>
      <c r="AO354" t="s">
        <v>45</v>
      </c>
      <c r="AP354" s="7" t="s">
        <v>45</v>
      </c>
      <c r="AQ354" s="7" t="s">
        <v>480</v>
      </c>
      <c r="AR354" t="s">
        <v>481</v>
      </c>
      <c r="AS354">
        <v>-0.5</v>
      </c>
      <c r="AT354">
        <v>315</v>
      </c>
      <c r="AU354">
        <v>8</v>
      </c>
      <c r="AV354" t="s">
        <v>45</v>
      </c>
      <c r="AW354" t="s">
        <v>45</v>
      </c>
      <c r="AX354" t="s">
        <v>53</v>
      </c>
      <c r="AY354" t="s">
        <v>53</v>
      </c>
      <c r="AZ354" t="s">
        <v>405</v>
      </c>
      <c r="BA354">
        <v>1</v>
      </c>
      <c r="BB354">
        <v>1</v>
      </c>
      <c r="BC354">
        <v>1</v>
      </c>
      <c r="BD354">
        <f t="shared" si="30"/>
        <v>3</v>
      </c>
      <c r="BE354" t="s">
        <v>330</v>
      </c>
      <c r="BF354" s="2" t="s">
        <v>45</v>
      </c>
      <c r="BG354" s="2" t="s">
        <v>45</v>
      </c>
    </row>
    <row r="355" spans="1:59" x14ac:dyDescent="0.3">
      <c r="A355" t="s">
        <v>475</v>
      </c>
      <c r="B355">
        <v>2021</v>
      </c>
      <c r="C355">
        <v>60</v>
      </c>
      <c r="D355" t="s">
        <v>483</v>
      </c>
      <c r="E355">
        <v>2012</v>
      </c>
      <c r="F355">
        <v>2015</v>
      </c>
      <c r="G355">
        <f t="shared" si="29"/>
        <v>4</v>
      </c>
      <c r="H355">
        <v>1</v>
      </c>
      <c r="I355" t="s">
        <v>164</v>
      </c>
      <c r="J355" t="s">
        <v>165</v>
      </c>
      <c r="K355" t="s">
        <v>477</v>
      </c>
      <c r="L355">
        <v>44.166666999999997</v>
      </c>
      <c r="M355">
        <v>116.466667</v>
      </c>
      <c r="N355">
        <v>0</v>
      </c>
      <c r="O355" t="s">
        <v>167</v>
      </c>
      <c r="P355" t="s">
        <v>45</v>
      </c>
      <c r="Q355" t="s">
        <v>45</v>
      </c>
      <c r="R355" t="s">
        <v>45</v>
      </c>
      <c r="S355" s="15" t="s">
        <v>188</v>
      </c>
      <c r="T355" t="s">
        <v>47</v>
      </c>
      <c r="U355" t="s">
        <v>61</v>
      </c>
      <c r="V355" t="s">
        <v>325</v>
      </c>
      <c r="W355" s="10" t="s">
        <v>47</v>
      </c>
      <c r="X355">
        <v>34.299999999999997</v>
      </c>
      <c r="Y355">
        <v>0</v>
      </c>
      <c r="Z355" s="19" t="s">
        <v>46</v>
      </c>
      <c r="AA355" t="s">
        <v>45</v>
      </c>
      <c r="AB355">
        <v>36</v>
      </c>
      <c r="AC355" s="14">
        <v>13.09</v>
      </c>
      <c r="AD355" s="7">
        <v>5</v>
      </c>
      <c r="AE355" s="7">
        <v>0.68647286909243632</v>
      </c>
      <c r="AF355" s="7">
        <v>0.30700000000000038</v>
      </c>
      <c r="AG355" s="14">
        <v>13.09</v>
      </c>
      <c r="AH355" s="7">
        <v>5</v>
      </c>
      <c r="AI355" s="7">
        <v>0.68647286909243632</v>
      </c>
      <c r="AJ355" s="7">
        <v>0.30700000000000038</v>
      </c>
      <c r="AK355" s="7" t="s">
        <v>189</v>
      </c>
      <c r="AL355" t="s">
        <v>478</v>
      </c>
      <c r="AM355" t="s">
        <v>484</v>
      </c>
      <c r="AN355" t="s">
        <v>45</v>
      </c>
      <c r="AO355" t="s">
        <v>45</v>
      </c>
      <c r="AP355" s="7" t="s">
        <v>45</v>
      </c>
      <c r="AQ355" s="7" t="s">
        <v>480</v>
      </c>
      <c r="AR355" t="s">
        <v>481</v>
      </c>
      <c r="AS355">
        <v>-0.5</v>
      </c>
      <c r="AT355">
        <v>315</v>
      </c>
      <c r="AU355">
        <v>8</v>
      </c>
      <c r="AV355" t="s">
        <v>45</v>
      </c>
      <c r="AW355" t="s">
        <v>45</v>
      </c>
      <c r="AX355" t="s">
        <v>53</v>
      </c>
      <c r="AY355" t="s">
        <v>53</v>
      </c>
      <c r="AZ355" t="s">
        <v>405</v>
      </c>
      <c r="BA355">
        <v>1</v>
      </c>
      <c r="BB355">
        <v>1</v>
      </c>
      <c r="BC355">
        <v>1</v>
      </c>
      <c r="BD355">
        <f t="shared" si="30"/>
        <v>3</v>
      </c>
      <c r="BE355" t="s">
        <v>485</v>
      </c>
      <c r="BF355" s="2" t="s">
        <v>45</v>
      </c>
      <c r="BG355" s="2" t="s">
        <v>45</v>
      </c>
    </row>
    <row r="356" spans="1:59" x14ac:dyDescent="0.3">
      <c r="A356" t="s">
        <v>475</v>
      </c>
      <c r="B356">
        <v>2021</v>
      </c>
      <c r="C356">
        <v>60</v>
      </c>
      <c r="D356" t="s">
        <v>483</v>
      </c>
      <c r="E356">
        <v>2012</v>
      </c>
      <c r="F356">
        <v>2015</v>
      </c>
      <c r="G356">
        <f t="shared" si="29"/>
        <v>4</v>
      </c>
      <c r="H356">
        <v>1</v>
      </c>
      <c r="I356" t="s">
        <v>164</v>
      </c>
      <c r="J356" t="s">
        <v>165</v>
      </c>
      <c r="K356" t="s">
        <v>477</v>
      </c>
      <c r="L356">
        <v>44.166666999999997</v>
      </c>
      <c r="M356">
        <v>116.466667</v>
      </c>
      <c r="N356">
        <v>0</v>
      </c>
      <c r="O356" t="s">
        <v>167</v>
      </c>
      <c r="P356" t="s">
        <v>45</v>
      </c>
      <c r="Q356" t="s">
        <v>45</v>
      </c>
      <c r="R356" t="s">
        <v>45</v>
      </c>
      <c r="S356" s="15" t="s">
        <v>188</v>
      </c>
      <c r="T356" t="s">
        <v>47</v>
      </c>
      <c r="U356" t="s">
        <v>61</v>
      </c>
      <c r="V356" t="s">
        <v>325</v>
      </c>
      <c r="W356" s="10" t="s">
        <v>47</v>
      </c>
      <c r="X356">
        <v>34.299999999999997</v>
      </c>
      <c r="Y356">
        <v>25</v>
      </c>
      <c r="Z356" s="19" t="s">
        <v>46</v>
      </c>
      <c r="AA356" t="s">
        <v>45</v>
      </c>
      <c r="AB356">
        <v>36</v>
      </c>
      <c r="AC356" s="14">
        <v>10.411</v>
      </c>
      <c r="AD356" s="7">
        <v>5</v>
      </c>
      <c r="AE356" s="7">
        <v>0.85641403538242145</v>
      </c>
      <c r="AF356" s="7">
        <v>0.3830000000000009</v>
      </c>
      <c r="AG356" s="14">
        <v>13.09</v>
      </c>
      <c r="AH356" s="7">
        <v>5</v>
      </c>
      <c r="AI356" s="7">
        <v>0.68647286909243632</v>
      </c>
      <c r="AJ356" s="7">
        <v>0.30700000000000038</v>
      </c>
      <c r="AK356" s="7" t="s">
        <v>189</v>
      </c>
      <c r="AL356" t="s">
        <v>478</v>
      </c>
      <c r="AM356" t="s">
        <v>484</v>
      </c>
      <c r="AN356" t="s">
        <v>45</v>
      </c>
      <c r="AO356" t="s">
        <v>45</v>
      </c>
      <c r="AP356" s="7" t="s">
        <v>45</v>
      </c>
      <c r="AQ356" s="7" t="s">
        <v>480</v>
      </c>
      <c r="AR356" t="s">
        <v>481</v>
      </c>
      <c r="AS356">
        <v>-0.5</v>
      </c>
      <c r="AT356">
        <v>315</v>
      </c>
      <c r="AU356">
        <v>8</v>
      </c>
      <c r="AV356" t="s">
        <v>45</v>
      </c>
      <c r="AW356" t="s">
        <v>45</v>
      </c>
      <c r="AX356" t="s">
        <v>53</v>
      </c>
      <c r="AY356" t="s">
        <v>53</v>
      </c>
      <c r="AZ356" t="s">
        <v>405</v>
      </c>
      <c r="BA356">
        <v>1</v>
      </c>
      <c r="BB356">
        <v>1</v>
      </c>
      <c r="BC356">
        <v>1</v>
      </c>
      <c r="BD356">
        <f t="shared" si="30"/>
        <v>3</v>
      </c>
      <c r="BE356" t="s">
        <v>485</v>
      </c>
      <c r="BF356" s="2" t="s">
        <v>45</v>
      </c>
      <c r="BG356" s="2" t="s">
        <v>45</v>
      </c>
    </row>
    <row r="357" spans="1:59" x14ac:dyDescent="0.3">
      <c r="A357" t="s">
        <v>475</v>
      </c>
      <c r="B357">
        <v>2021</v>
      </c>
      <c r="C357">
        <v>60</v>
      </c>
      <c r="D357" t="s">
        <v>483</v>
      </c>
      <c r="E357">
        <v>2012</v>
      </c>
      <c r="F357">
        <v>2015</v>
      </c>
      <c r="G357">
        <f t="shared" si="29"/>
        <v>4</v>
      </c>
      <c r="H357">
        <v>1</v>
      </c>
      <c r="I357" t="s">
        <v>164</v>
      </c>
      <c r="J357" t="s">
        <v>165</v>
      </c>
      <c r="K357" t="s">
        <v>477</v>
      </c>
      <c r="L357">
        <v>44.166666999999997</v>
      </c>
      <c r="M357">
        <v>116.466667</v>
      </c>
      <c r="N357">
        <v>0</v>
      </c>
      <c r="O357" t="s">
        <v>167</v>
      </c>
      <c r="P357" t="s">
        <v>45</v>
      </c>
      <c r="Q357" t="s">
        <v>45</v>
      </c>
      <c r="R357" t="s">
        <v>45</v>
      </c>
      <c r="S357" s="15" t="s">
        <v>188</v>
      </c>
      <c r="T357" t="s">
        <v>47</v>
      </c>
      <c r="U357" t="s">
        <v>61</v>
      </c>
      <c r="V357" t="s">
        <v>325</v>
      </c>
      <c r="W357" s="10" t="s">
        <v>47</v>
      </c>
      <c r="X357">
        <v>34.299999999999997</v>
      </c>
      <c r="Y357">
        <v>50</v>
      </c>
      <c r="Z357" s="19" t="s">
        <v>46</v>
      </c>
      <c r="AA357" t="s">
        <v>45</v>
      </c>
      <c r="AB357">
        <v>36</v>
      </c>
      <c r="AC357" s="14">
        <v>10.334</v>
      </c>
      <c r="AD357" s="7">
        <v>5</v>
      </c>
      <c r="AE357" s="7">
        <v>1.8850053050323228</v>
      </c>
      <c r="AF357" s="7">
        <v>0.84299999999999997</v>
      </c>
      <c r="AG357" s="14">
        <v>13.09</v>
      </c>
      <c r="AH357" s="7">
        <v>5</v>
      </c>
      <c r="AI357" s="7">
        <v>0.68647286909243632</v>
      </c>
      <c r="AJ357" s="7">
        <v>0.30700000000000038</v>
      </c>
      <c r="AK357" s="7" t="s">
        <v>189</v>
      </c>
      <c r="AL357" t="s">
        <v>478</v>
      </c>
      <c r="AM357" t="s">
        <v>484</v>
      </c>
      <c r="AN357" t="s">
        <v>45</v>
      </c>
      <c r="AO357" t="s">
        <v>45</v>
      </c>
      <c r="AP357" s="7" t="s">
        <v>45</v>
      </c>
      <c r="AQ357" s="7" t="s">
        <v>480</v>
      </c>
      <c r="AR357" t="s">
        <v>481</v>
      </c>
      <c r="AS357">
        <v>-0.5</v>
      </c>
      <c r="AT357">
        <v>315</v>
      </c>
      <c r="AU357">
        <v>8</v>
      </c>
      <c r="AV357" t="s">
        <v>45</v>
      </c>
      <c r="AW357" t="s">
        <v>45</v>
      </c>
      <c r="AX357" t="s">
        <v>53</v>
      </c>
      <c r="AY357" t="s">
        <v>53</v>
      </c>
      <c r="AZ357" t="s">
        <v>405</v>
      </c>
      <c r="BA357">
        <v>1</v>
      </c>
      <c r="BB357">
        <v>1</v>
      </c>
      <c r="BC357">
        <v>1</v>
      </c>
      <c r="BD357">
        <f t="shared" si="30"/>
        <v>3</v>
      </c>
      <c r="BE357" t="s">
        <v>485</v>
      </c>
      <c r="BF357" s="2" t="s">
        <v>45</v>
      </c>
      <c r="BG357" s="2" t="s">
        <v>45</v>
      </c>
    </row>
    <row r="358" spans="1:59" x14ac:dyDescent="0.3">
      <c r="A358" t="s">
        <v>475</v>
      </c>
      <c r="B358">
        <v>2021</v>
      </c>
      <c r="C358">
        <v>60</v>
      </c>
      <c r="D358" t="s">
        <v>483</v>
      </c>
      <c r="E358">
        <v>2012</v>
      </c>
      <c r="F358">
        <v>2015</v>
      </c>
      <c r="G358">
        <f t="shared" ref="G358:G421" si="31">F358-E358+1</f>
        <v>4</v>
      </c>
      <c r="H358">
        <v>1</v>
      </c>
      <c r="I358" t="s">
        <v>164</v>
      </c>
      <c r="J358" t="s">
        <v>165</v>
      </c>
      <c r="K358" t="s">
        <v>477</v>
      </c>
      <c r="L358">
        <v>44.166666999999997</v>
      </c>
      <c r="M358">
        <v>116.466667</v>
      </c>
      <c r="N358">
        <v>0</v>
      </c>
      <c r="O358" t="s">
        <v>167</v>
      </c>
      <c r="P358" t="s">
        <v>45</v>
      </c>
      <c r="Q358" t="s">
        <v>45</v>
      </c>
      <c r="R358" t="s">
        <v>45</v>
      </c>
      <c r="S358" s="15" t="s">
        <v>188</v>
      </c>
      <c r="T358" t="s">
        <v>47</v>
      </c>
      <c r="U358" t="s">
        <v>61</v>
      </c>
      <c r="V358" t="s">
        <v>325</v>
      </c>
      <c r="W358" s="10" t="s">
        <v>47</v>
      </c>
      <c r="X358">
        <v>34.299999999999997</v>
      </c>
      <c r="Y358">
        <v>100</v>
      </c>
      <c r="Z358" s="19" t="s">
        <v>46</v>
      </c>
      <c r="AA358" t="s">
        <v>45</v>
      </c>
      <c r="AB358">
        <v>36</v>
      </c>
      <c r="AC358" s="14">
        <v>11.635999999999999</v>
      </c>
      <c r="AD358" s="7">
        <v>5</v>
      </c>
      <c r="AE358" s="7">
        <v>2.2260056716010443</v>
      </c>
      <c r="AF358" s="7">
        <v>0.99550000000000161</v>
      </c>
      <c r="AG358" s="14">
        <v>13.09</v>
      </c>
      <c r="AH358" s="7">
        <v>5</v>
      </c>
      <c r="AI358" s="7">
        <v>0.68647286909243632</v>
      </c>
      <c r="AJ358" s="7">
        <v>0.30700000000000038</v>
      </c>
      <c r="AK358" s="7" t="s">
        <v>189</v>
      </c>
      <c r="AL358" t="s">
        <v>478</v>
      </c>
      <c r="AM358" t="s">
        <v>484</v>
      </c>
      <c r="AN358" t="s">
        <v>45</v>
      </c>
      <c r="AO358" t="s">
        <v>45</v>
      </c>
      <c r="AP358" s="7" t="s">
        <v>45</v>
      </c>
      <c r="AQ358" s="7" t="s">
        <v>480</v>
      </c>
      <c r="AR358" t="s">
        <v>481</v>
      </c>
      <c r="AS358">
        <v>-0.5</v>
      </c>
      <c r="AT358">
        <v>315</v>
      </c>
      <c r="AU358">
        <v>8</v>
      </c>
      <c r="AV358" t="s">
        <v>45</v>
      </c>
      <c r="AW358" t="s">
        <v>45</v>
      </c>
      <c r="AX358" t="s">
        <v>53</v>
      </c>
      <c r="AY358" t="s">
        <v>53</v>
      </c>
      <c r="AZ358" t="s">
        <v>405</v>
      </c>
      <c r="BA358">
        <v>1</v>
      </c>
      <c r="BB358">
        <v>1</v>
      </c>
      <c r="BC358">
        <v>1</v>
      </c>
      <c r="BD358">
        <f t="shared" si="30"/>
        <v>3</v>
      </c>
      <c r="BE358" t="s">
        <v>485</v>
      </c>
      <c r="BF358" s="2" t="s">
        <v>45</v>
      </c>
      <c r="BG358" s="2" t="s">
        <v>45</v>
      </c>
    </row>
    <row r="359" spans="1:59" x14ac:dyDescent="0.3">
      <c r="A359" t="s">
        <v>475</v>
      </c>
      <c r="B359">
        <v>2021</v>
      </c>
      <c r="C359">
        <v>61</v>
      </c>
      <c r="D359" t="s">
        <v>486</v>
      </c>
      <c r="E359">
        <v>2012</v>
      </c>
      <c r="F359">
        <v>2016</v>
      </c>
      <c r="G359">
        <f t="shared" si="31"/>
        <v>5</v>
      </c>
      <c r="H359">
        <v>1</v>
      </c>
      <c r="I359" t="s">
        <v>164</v>
      </c>
      <c r="J359" t="s">
        <v>165</v>
      </c>
      <c r="K359" t="s">
        <v>477</v>
      </c>
      <c r="L359">
        <v>44.166666999999997</v>
      </c>
      <c r="M359">
        <v>116.466667</v>
      </c>
      <c r="N359">
        <v>0</v>
      </c>
      <c r="O359" t="s">
        <v>167</v>
      </c>
      <c r="P359" t="s">
        <v>45</v>
      </c>
      <c r="Q359" t="s">
        <v>45</v>
      </c>
      <c r="R359" t="s">
        <v>45</v>
      </c>
      <c r="S359" s="15" t="s">
        <v>188</v>
      </c>
      <c r="T359" t="s">
        <v>47</v>
      </c>
      <c r="U359" t="s">
        <v>61</v>
      </c>
      <c r="V359" t="s">
        <v>325</v>
      </c>
      <c r="W359" s="10" t="s">
        <v>47</v>
      </c>
      <c r="X359">
        <v>34.299999999999997</v>
      </c>
      <c r="Y359">
        <v>0</v>
      </c>
      <c r="Z359" s="19" t="s">
        <v>46</v>
      </c>
      <c r="AA359" t="s">
        <v>45</v>
      </c>
      <c r="AB359">
        <v>36</v>
      </c>
      <c r="AC359" s="14">
        <v>6.7359999999999998</v>
      </c>
      <c r="AD359" s="7">
        <v>5</v>
      </c>
      <c r="AE359" s="7">
        <v>0.85775567616892023</v>
      </c>
      <c r="AF359" s="7">
        <v>0.38360000000000039</v>
      </c>
      <c r="AG359" s="14">
        <v>6.7359999999999998</v>
      </c>
      <c r="AH359" s="7">
        <v>5</v>
      </c>
      <c r="AI359" s="7">
        <v>0.85775567616892023</v>
      </c>
      <c r="AJ359" s="7">
        <v>0.38360000000000039</v>
      </c>
      <c r="AK359" s="7" t="s">
        <v>189</v>
      </c>
      <c r="AL359" t="s">
        <v>478</v>
      </c>
      <c r="AM359" t="s">
        <v>484</v>
      </c>
      <c r="AN359" t="s">
        <v>45</v>
      </c>
      <c r="AO359" t="s">
        <v>45</v>
      </c>
      <c r="AP359" s="7" t="s">
        <v>45</v>
      </c>
      <c r="AQ359" s="7" t="s">
        <v>480</v>
      </c>
      <c r="AR359" t="s">
        <v>481</v>
      </c>
      <c r="AS359">
        <v>-0.5</v>
      </c>
      <c r="AT359">
        <v>315</v>
      </c>
      <c r="AU359">
        <v>8</v>
      </c>
      <c r="AV359" t="s">
        <v>45</v>
      </c>
      <c r="AW359" t="s">
        <v>45</v>
      </c>
      <c r="AX359" t="s">
        <v>53</v>
      </c>
      <c r="AY359" t="s">
        <v>53</v>
      </c>
      <c r="AZ359" t="s">
        <v>405</v>
      </c>
      <c r="BA359">
        <v>1</v>
      </c>
      <c r="BB359">
        <v>1</v>
      </c>
      <c r="BC359">
        <v>1</v>
      </c>
      <c r="BD359">
        <f t="shared" si="30"/>
        <v>3</v>
      </c>
      <c r="BE359" t="s">
        <v>485</v>
      </c>
      <c r="BF359" s="2" t="s">
        <v>45</v>
      </c>
      <c r="BG359" s="2" t="s">
        <v>45</v>
      </c>
    </row>
    <row r="360" spans="1:59" x14ac:dyDescent="0.3">
      <c r="A360" t="s">
        <v>475</v>
      </c>
      <c r="B360">
        <v>2021</v>
      </c>
      <c r="C360">
        <v>61</v>
      </c>
      <c r="D360" t="s">
        <v>486</v>
      </c>
      <c r="E360">
        <v>2012</v>
      </c>
      <c r="F360">
        <v>2016</v>
      </c>
      <c r="G360">
        <f t="shared" si="31"/>
        <v>5</v>
      </c>
      <c r="H360">
        <v>1</v>
      </c>
      <c r="I360" t="s">
        <v>164</v>
      </c>
      <c r="J360" t="s">
        <v>165</v>
      </c>
      <c r="K360" t="s">
        <v>477</v>
      </c>
      <c r="L360">
        <v>44.166666999999997</v>
      </c>
      <c r="M360">
        <v>116.466667</v>
      </c>
      <c r="N360">
        <v>0</v>
      </c>
      <c r="O360" t="s">
        <v>167</v>
      </c>
      <c r="P360" t="s">
        <v>45</v>
      </c>
      <c r="Q360" t="s">
        <v>45</v>
      </c>
      <c r="R360" t="s">
        <v>45</v>
      </c>
      <c r="S360" s="15" t="s">
        <v>188</v>
      </c>
      <c r="T360" t="s">
        <v>47</v>
      </c>
      <c r="U360" t="s">
        <v>61</v>
      </c>
      <c r="V360" t="s">
        <v>325</v>
      </c>
      <c r="W360" s="10" t="s">
        <v>47</v>
      </c>
      <c r="X360">
        <v>34.299999999999997</v>
      </c>
      <c r="Y360">
        <v>25</v>
      </c>
      <c r="Z360" s="19" t="s">
        <v>46</v>
      </c>
      <c r="AA360" t="s">
        <v>45</v>
      </c>
      <c r="AB360">
        <v>36</v>
      </c>
      <c r="AC360" s="14">
        <v>5.8179999999999996</v>
      </c>
      <c r="AD360" s="7">
        <v>5</v>
      </c>
      <c r="AE360" s="7">
        <v>1.3684736022298716</v>
      </c>
      <c r="AF360" s="7">
        <v>0.6120000000000001</v>
      </c>
      <c r="AG360" s="14">
        <v>6.7359999999999998</v>
      </c>
      <c r="AH360" s="7">
        <v>5</v>
      </c>
      <c r="AI360" s="7">
        <v>0.85775567616892023</v>
      </c>
      <c r="AJ360" s="7">
        <v>0.38360000000000039</v>
      </c>
      <c r="AK360" s="7" t="s">
        <v>189</v>
      </c>
      <c r="AL360" t="s">
        <v>478</v>
      </c>
      <c r="AM360" t="s">
        <v>484</v>
      </c>
      <c r="AN360" t="s">
        <v>45</v>
      </c>
      <c r="AO360" t="s">
        <v>45</v>
      </c>
      <c r="AP360" s="7" t="s">
        <v>45</v>
      </c>
      <c r="AQ360" s="7" t="s">
        <v>480</v>
      </c>
      <c r="AR360" t="s">
        <v>481</v>
      </c>
      <c r="AS360">
        <v>-0.5</v>
      </c>
      <c r="AT360">
        <v>315</v>
      </c>
      <c r="AU360">
        <v>8</v>
      </c>
      <c r="AV360" t="s">
        <v>45</v>
      </c>
      <c r="AW360" t="s">
        <v>45</v>
      </c>
      <c r="AX360" t="s">
        <v>53</v>
      </c>
      <c r="AY360" t="s">
        <v>53</v>
      </c>
      <c r="AZ360" t="s">
        <v>405</v>
      </c>
      <c r="BA360">
        <v>1</v>
      </c>
      <c r="BB360">
        <v>1</v>
      </c>
      <c r="BC360">
        <v>1</v>
      </c>
      <c r="BD360">
        <f t="shared" si="30"/>
        <v>3</v>
      </c>
      <c r="BE360" t="s">
        <v>485</v>
      </c>
      <c r="BF360" s="2" t="s">
        <v>45</v>
      </c>
      <c r="BG360" s="2" t="s">
        <v>45</v>
      </c>
    </row>
    <row r="361" spans="1:59" x14ac:dyDescent="0.3">
      <c r="A361" t="s">
        <v>475</v>
      </c>
      <c r="B361">
        <v>2021</v>
      </c>
      <c r="C361">
        <v>61</v>
      </c>
      <c r="D361" t="s">
        <v>486</v>
      </c>
      <c r="E361">
        <v>2012</v>
      </c>
      <c r="F361">
        <v>2016</v>
      </c>
      <c r="G361">
        <f t="shared" si="31"/>
        <v>5</v>
      </c>
      <c r="H361">
        <v>1</v>
      </c>
      <c r="I361" t="s">
        <v>164</v>
      </c>
      <c r="J361" t="s">
        <v>165</v>
      </c>
      <c r="K361" t="s">
        <v>477</v>
      </c>
      <c r="L361">
        <v>44.166666999999997</v>
      </c>
      <c r="M361">
        <v>116.466667</v>
      </c>
      <c r="N361">
        <v>0</v>
      </c>
      <c r="O361" t="s">
        <v>167</v>
      </c>
      <c r="P361" t="s">
        <v>45</v>
      </c>
      <c r="Q361" t="s">
        <v>45</v>
      </c>
      <c r="R361" t="s">
        <v>45</v>
      </c>
      <c r="S361" s="15" t="s">
        <v>188</v>
      </c>
      <c r="T361" t="s">
        <v>47</v>
      </c>
      <c r="U361" t="s">
        <v>61</v>
      </c>
      <c r="V361" t="s">
        <v>325</v>
      </c>
      <c r="W361" s="10" t="s">
        <v>47</v>
      </c>
      <c r="X361">
        <v>34.299999999999997</v>
      </c>
      <c r="Y361">
        <v>50</v>
      </c>
      <c r="Z361" s="19" t="s">
        <v>46</v>
      </c>
      <c r="AA361" t="s">
        <v>45</v>
      </c>
      <c r="AB361">
        <v>36</v>
      </c>
      <c r="AC361" s="14">
        <v>7.8079999999999998</v>
      </c>
      <c r="AD361" s="7">
        <v>5</v>
      </c>
      <c r="AE361" s="7">
        <v>1.1985324359398863</v>
      </c>
      <c r="AF361" s="7">
        <v>0.53599999999999959</v>
      </c>
      <c r="AG361" s="14">
        <v>6.7359999999999998</v>
      </c>
      <c r="AH361" s="7">
        <v>5</v>
      </c>
      <c r="AI361" s="7">
        <v>0.85775567616892023</v>
      </c>
      <c r="AJ361" s="7">
        <v>0.38360000000000039</v>
      </c>
      <c r="AK361" s="7" t="s">
        <v>189</v>
      </c>
      <c r="AL361" t="s">
        <v>478</v>
      </c>
      <c r="AM361" t="s">
        <v>484</v>
      </c>
      <c r="AN361" t="s">
        <v>45</v>
      </c>
      <c r="AO361" t="s">
        <v>45</v>
      </c>
      <c r="AP361" s="7" t="s">
        <v>45</v>
      </c>
      <c r="AQ361" s="7" t="s">
        <v>480</v>
      </c>
      <c r="AR361" t="s">
        <v>481</v>
      </c>
      <c r="AS361">
        <v>-0.5</v>
      </c>
      <c r="AT361">
        <v>315</v>
      </c>
      <c r="AU361">
        <v>8</v>
      </c>
      <c r="AV361" t="s">
        <v>45</v>
      </c>
      <c r="AW361" t="s">
        <v>45</v>
      </c>
      <c r="AX361" t="s">
        <v>53</v>
      </c>
      <c r="AY361" t="s">
        <v>53</v>
      </c>
      <c r="AZ361" t="s">
        <v>405</v>
      </c>
      <c r="BA361">
        <v>1</v>
      </c>
      <c r="BB361">
        <v>1</v>
      </c>
      <c r="BC361">
        <v>1</v>
      </c>
      <c r="BD361">
        <f t="shared" si="30"/>
        <v>3</v>
      </c>
      <c r="BE361" t="s">
        <v>485</v>
      </c>
      <c r="BF361" s="2" t="s">
        <v>45</v>
      </c>
      <c r="BG361" s="2" t="s">
        <v>45</v>
      </c>
    </row>
    <row r="362" spans="1:59" x14ac:dyDescent="0.3">
      <c r="A362" t="s">
        <v>475</v>
      </c>
      <c r="B362">
        <v>2021</v>
      </c>
      <c r="C362">
        <v>61</v>
      </c>
      <c r="D362" t="s">
        <v>486</v>
      </c>
      <c r="E362">
        <v>2012</v>
      </c>
      <c r="F362">
        <v>2016</v>
      </c>
      <c r="G362">
        <f t="shared" si="31"/>
        <v>5</v>
      </c>
      <c r="H362">
        <v>1</v>
      </c>
      <c r="I362" t="s">
        <v>164</v>
      </c>
      <c r="J362" t="s">
        <v>165</v>
      </c>
      <c r="K362" t="s">
        <v>477</v>
      </c>
      <c r="L362">
        <v>44.166666999999997</v>
      </c>
      <c r="M362">
        <v>116.466667</v>
      </c>
      <c r="N362">
        <v>0</v>
      </c>
      <c r="O362" t="s">
        <v>167</v>
      </c>
      <c r="P362" t="s">
        <v>45</v>
      </c>
      <c r="Q362" t="s">
        <v>45</v>
      </c>
      <c r="R362" t="s">
        <v>45</v>
      </c>
      <c r="S362" s="15" t="s">
        <v>188</v>
      </c>
      <c r="T362" t="s">
        <v>47</v>
      </c>
      <c r="U362" t="s">
        <v>61</v>
      </c>
      <c r="V362" t="s">
        <v>325</v>
      </c>
      <c r="W362" s="10" t="s">
        <v>47</v>
      </c>
      <c r="X362">
        <v>34.299999999999997</v>
      </c>
      <c r="Y362">
        <v>100</v>
      </c>
      <c r="Z362" s="19" t="s">
        <v>46</v>
      </c>
      <c r="AA362" t="s">
        <v>45</v>
      </c>
      <c r="AB362">
        <v>36</v>
      </c>
      <c r="AC362" s="14">
        <v>6.2008999999999999</v>
      </c>
      <c r="AD362" s="7">
        <v>5</v>
      </c>
      <c r="AE362" s="7">
        <v>1.3693680294208714</v>
      </c>
      <c r="AF362" s="7">
        <v>0.61240000000000006</v>
      </c>
      <c r="AG362" s="14">
        <v>6.7359999999999998</v>
      </c>
      <c r="AH362" s="7">
        <v>5</v>
      </c>
      <c r="AI362" s="7">
        <v>0.85775567616892023</v>
      </c>
      <c r="AJ362" s="7">
        <v>0.38360000000000039</v>
      </c>
      <c r="AK362" s="7" t="s">
        <v>189</v>
      </c>
      <c r="AL362" t="s">
        <v>478</v>
      </c>
      <c r="AM362" t="s">
        <v>484</v>
      </c>
      <c r="AN362" t="s">
        <v>45</v>
      </c>
      <c r="AO362" t="s">
        <v>45</v>
      </c>
      <c r="AP362" s="7" t="s">
        <v>45</v>
      </c>
      <c r="AQ362" s="7" t="s">
        <v>480</v>
      </c>
      <c r="AR362" t="s">
        <v>481</v>
      </c>
      <c r="AS362">
        <v>-0.5</v>
      </c>
      <c r="AT362">
        <v>315</v>
      </c>
      <c r="AU362">
        <v>8</v>
      </c>
      <c r="AV362" t="s">
        <v>45</v>
      </c>
      <c r="AW362" t="s">
        <v>45</v>
      </c>
      <c r="AX362" t="s">
        <v>53</v>
      </c>
      <c r="AY362" t="s">
        <v>53</v>
      </c>
      <c r="AZ362" t="s">
        <v>405</v>
      </c>
      <c r="BA362">
        <v>1</v>
      </c>
      <c r="BB362">
        <v>1</v>
      </c>
      <c r="BC362">
        <v>1</v>
      </c>
      <c r="BD362">
        <f t="shared" si="30"/>
        <v>3</v>
      </c>
      <c r="BE362" t="s">
        <v>485</v>
      </c>
      <c r="BF362" s="2" t="s">
        <v>45</v>
      </c>
      <c r="BG362" s="2" t="s">
        <v>45</v>
      </c>
    </row>
    <row r="363" spans="1:59" x14ac:dyDescent="0.3">
      <c r="A363" t="s">
        <v>487</v>
      </c>
      <c r="B363">
        <v>2012</v>
      </c>
      <c r="C363">
        <v>62</v>
      </c>
      <c r="D363" t="s">
        <v>488</v>
      </c>
      <c r="E363">
        <v>1997</v>
      </c>
      <c r="F363">
        <v>2010</v>
      </c>
      <c r="G363">
        <f t="shared" si="31"/>
        <v>14</v>
      </c>
      <c r="H363">
        <v>1</v>
      </c>
      <c r="I363" t="s">
        <v>42</v>
      </c>
      <c r="J363" t="s">
        <v>43</v>
      </c>
      <c r="K363" t="s">
        <v>489</v>
      </c>
      <c r="L363">
        <v>45.403003997437999</v>
      </c>
      <c r="M363">
        <v>-93.189270862763806</v>
      </c>
      <c r="N363">
        <v>5000</v>
      </c>
      <c r="O363" t="s">
        <v>167</v>
      </c>
      <c r="P363" t="s">
        <v>45</v>
      </c>
      <c r="Q363" t="s">
        <v>45</v>
      </c>
      <c r="R363" t="s">
        <v>45</v>
      </c>
      <c r="S363" s="15" t="s">
        <v>188</v>
      </c>
      <c r="T363" t="s">
        <v>47</v>
      </c>
      <c r="U363" t="s">
        <v>61</v>
      </c>
      <c r="V363" s="2" t="s">
        <v>490</v>
      </c>
      <c r="W363" s="10" t="s">
        <v>47</v>
      </c>
      <c r="X363" s="2" t="s">
        <v>45</v>
      </c>
      <c r="Y363" s="4">
        <v>0</v>
      </c>
      <c r="Z363" s="19" t="s">
        <v>46</v>
      </c>
      <c r="AA363" t="s">
        <v>170</v>
      </c>
      <c r="AB363" s="2">
        <v>4</v>
      </c>
      <c r="AC363" s="14">
        <v>14</v>
      </c>
      <c r="AD363" s="3">
        <v>6</v>
      </c>
      <c r="AE363" s="2">
        <v>2.4494897427831779</v>
      </c>
      <c r="AF363" s="3">
        <v>1</v>
      </c>
      <c r="AG363" s="14">
        <v>14</v>
      </c>
      <c r="AH363" s="3">
        <v>6</v>
      </c>
      <c r="AI363" s="2">
        <v>2.4494897427831779</v>
      </c>
      <c r="AJ363" s="3">
        <v>1</v>
      </c>
      <c r="AK363" s="7" t="s">
        <v>189</v>
      </c>
      <c r="AL363" t="s">
        <v>491</v>
      </c>
      <c r="AM363" s="2" t="s">
        <v>492</v>
      </c>
      <c r="AN363" t="s">
        <v>45</v>
      </c>
      <c r="AO363" t="s">
        <v>45</v>
      </c>
      <c r="AP363" s="7" t="s">
        <v>45</v>
      </c>
      <c r="AQ363" t="s">
        <v>493</v>
      </c>
      <c r="AR363" t="s">
        <v>494</v>
      </c>
      <c r="AS363" t="s">
        <v>45</v>
      </c>
      <c r="AT363">
        <v>660</v>
      </c>
      <c r="AU363" t="s">
        <v>45</v>
      </c>
      <c r="AV363" t="s">
        <v>45</v>
      </c>
      <c r="AW363" t="s">
        <v>45</v>
      </c>
      <c r="AX363" t="s">
        <v>53</v>
      </c>
      <c r="AY363" t="s">
        <v>53</v>
      </c>
      <c r="AZ363" t="s">
        <v>405</v>
      </c>
      <c r="BA363">
        <v>1</v>
      </c>
      <c r="BB363">
        <v>1</v>
      </c>
      <c r="BC363">
        <v>1</v>
      </c>
      <c r="BD363">
        <f t="shared" si="30"/>
        <v>3</v>
      </c>
      <c r="BE363" t="s">
        <v>449</v>
      </c>
      <c r="BF363" s="2" t="s">
        <v>45</v>
      </c>
      <c r="BG363" s="2" t="s">
        <v>45</v>
      </c>
    </row>
    <row r="364" spans="1:59" x14ac:dyDescent="0.3">
      <c r="A364" t="s">
        <v>487</v>
      </c>
      <c r="B364">
        <v>2012</v>
      </c>
      <c r="C364">
        <v>62</v>
      </c>
      <c r="D364" t="s">
        <v>495</v>
      </c>
      <c r="E364">
        <v>1997</v>
      </c>
      <c r="F364">
        <v>2010</v>
      </c>
      <c r="G364">
        <f t="shared" si="31"/>
        <v>14</v>
      </c>
      <c r="H364">
        <v>1</v>
      </c>
      <c r="I364" t="s">
        <v>42</v>
      </c>
      <c r="J364" t="s">
        <v>43</v>
      </c>
      <c r="K364" t="s">
        <v>489</v>
      </c>
      <c r="L364">
        <v>45.403003997437999</v>
      </c>
      <c r="M364">
        <v>-93.189270862763806</v>
      </c>
      <c r="N364">
        <v>5000</v>
      </c>
      <c r="O364" t="s">
        <v>58</v>
      </c>
      <c r="P364" t="s">
        <v>45</v>
      </c>
      <c r="Q364" t="s">
        <v>45</v>
      </c>
      <c r="R364" t="s">
        <v>45</v>
      </c>
      <c r="S364" s="15" t="s">
        <v>188</v>
      </c>
      <c r="T364" t="s">
        <v>47</v>
      </c>
      <c r="U364" t="s">
        <v>61</v>
      </c>
      <c r="V364" s="2" t="s">
        <v>490</v>
      </c>
      <c r="W364" s="10" t="s">
        <v>47</v>
      </c>
      <c r="X364" s="2" t="s">
        <v>45</v>
      </c>
      <c r="Y364" s="4">
        <v>0</v>
      </c>
      <c r="Z364" s="19" t="s">
        <v>46</v>
      </c>
      <c r="AA364" t="s">
        <v>170</v>
      </c>
      <c r="AB364" s="2">
        <v>4</v>
      </c>
      <c r="AC364" s="14">
        <v>17</v>
      </c>
      <c r="AD364" s="3">
        <v>6</v>
      </c>
      <c r="AE364" s="2">
        <v>7.3484692283495336</v>
      </c>
      <c r="AF364" s="3">
        <v>3</v>
      </c>
      <c r="AG364" s="14">
        <v>17</v>
      </c>
      <c r="AH364" s="3">
        <v>6</v>
      </c>
      <c r="AI364" s="2">
        <v>7.3484692283495336</v>
      </c>
      <c r="AJ364" s="3">
        <v>3</v>
      </c>
      <c r="AK364" s="7" t="s">
        <v>189</v>
      </c>
      <c r="AL364" t="s">
        <v>496</v>
      </c>
      <c r="AM364" s="2" t="s">
        <v>492</v>
      </c>
      <c r="AN364" t="s">
        <v>45</v>
      </c>
      <c r="AO364" t="s">
        <v>45</v>
      </c>
      <c r="AP364" s="7" t="s">
        <v>45</v>
      </c>
      <c r="AQ364" t="s">
        <v>493</v>
      </c>
      <c r="AR364" t="s">
        <v>494</v>
      </c>
      <c r="AS364" t="s">
        <v>45</v>
      </c>
      <c r="AT364">
        <v>660</v>
      </c>
      <c r="AU364" t="s">
        <v>45</v>
      </c>
      <c r="AV364" t="s">
        <v>45</v>
      </c>
      <c r="AW364" t="s">
        <v>45</v>
      </c>
      <c r="AX364" t="s">
        <v>53</v>
      </c>
      <c r="AY364" t="s">
        <v>53</v>
      </c>
      <c r="AZ364" t="s">
        <v>405</v>
      </c>
      <c r="BA364">
        <v>1</v>
      </c>
      <c r="BB364">
        <v>1</v>
      </c>
      <c r="BC364">
        <v>1</v>
      </c>
      <c r="BD364">
        <f t="shared" si="30"/>
        <v>3</v>
      </c>
      <c r="BE364" t="s">
        <v>449</v>
      </c>
      <c r="BF364" s="2" t="s">
        <v>45</v>
      </c>
      <c r="BG364" s="2" t="s">
        <v>45</v>
      </c>
    </row>
    <row r="365" spans="1:59" x14ac:dyDescent="0.3">
      <c r="A365" t="s">
        <v>487</v>
      </c>
      <c r="B365">
        <v>2012</v>
      </c>
      <c r="C365">
        <v>62</v>
      </c>
      <c r="D365" t="s">
        <v>488</v>
      </c>
      <c r="E365">
        <v>1997</v>
      </c>
      <c r="F365">
        <v>2010</v>
      </c>
      <c r="G365">
        <f t="shared" si="31"/>
        <v>14</v>
      </c>
      <c r="H365">
        <v>1</v>
      </c>
      <c r="I365" t="s">
        <v>42</v>
      </c>
      <c r="J365" t="s">
        <v>43</v>
      </c>
      <c r="K365" t="s">
        <v>489</v>
      </c>
      <c r="L365">
        <v>45.403003997437999</v>
      </c>
      <c r="M365">
        <v>-93.189270862763806</v>
      </c>
      <c r="N365">
        <v>5000</v>
      </c>
      <c r="O365" t="s">
        <v>167</v>
      </c>
      <c r="P365" t="s">
        <v>45</v>
      </c>
      <c r="Q365" t="s">
        <v>45</v>
      </c>
      <c r="R365" t="s">
        <v>45</v>
      </c>
      <c r="S365" s="15" t="s">
        <v>188</v>
      </c>
      <c r="T365" t="s">
        <v>47</v>
      </c>
      <c r="U365" t="s">
        <v>61</v>
      </c>
      <c r="V365" s="2" t="s">
        <v>490</v>
      </c>
      <c r="W365" s="10" t="s">
        <v>47</v>
      </c>
      <c r="X365" s="2" t="s">
        <v>45</v>
      </c>
      <c r="Y365" s="4">
        <v>40</v>
      </c>
      <c r="Z365" s="19" t="s">
        <v>46</v>
      </c>
      <c r="AA365" t="s">
        <v>170</v>
      </c>
      <c r="AB365" s="2">
        <v>4</v>
      </c>
      <c r="AC365" s="14">
        <v>15</v>
      </c>
      <c r="AD365" s="3">
        <v>6</v>
      </c>
      <c r="AE365" s="2">
        <v>2.4494897427831779</v>
      </c>
      <c r="AF365" s="3">
        <v>1</v>
      </c>
      <c r="AG365" s="14">
        <v>14</v>
      </c>
      <c r="AH365" s="3">
        <v>6</v>
      </c>
      <c r="AI365" s="2">
        <v>2.4494897427831779</v>
      </c>
      <c r="AJ365" s="3">
        <v>1</v>
      </c>
      <c r="AK365" s="7" t="s">
        <v>189</v>
      </c>
      <c r="AL365" t="s">
        <v>491</v>
      </c>
      <c r="AM365" s="2" t="s">
        <v>492</v>
      </c>
      <c r="AN365" t="s">
        <v>45</v>
      </c>
      <c r="AO365" t="s">
        <v>45</v>
      </c>
      <c r="AP365" s="7" t="s">
        <v>45</v>
      </c>
      <c r="AQ365" t="s">
        <v>493</v>
      </c>
      <c r="AR365" t="s">
        <v>494</v>
      </c>
      <c r="AS365" t="s">
        <v>45</v>
      </c>
      <c r="AT365">
        <v>660</v>
      </c>
      <c r="AU365" t="s">
        <v>45</v>
      </c>
      <c r="AV365" t="s">
        <v>45</v>
      </c>
      <c r="AW365" t="s">
        <v>45</v>
      </c>
      <c r="AX365" t="s">
        <v>53</v>
      </c>
      <c r="AY365" t="s">
        <v>53</v>
      </c>
      <c r="AZ365" t="s">
        <v>405</v>
      </c>
      <c r="BA365">
        <v>1</v>
      </c>
      <c r="BB365">
        <v>1</v>
      </c>
      <c r="BC365">
        <v>1</v>
      </c>
      <c r="BD365">
        <f t="shared" si="30"/>
        <v>3</v>
      </c>
      <c r="BE365" t="s">
        <v>449</v>
      </c>
      <c r="BF365" s="2" t="s">
        <v>45</v>
      </c>
      <c r="BG365" s="2" t="s">
        <v>45</v>
      </c>
    </row>
    <row r="366" spans="1:59" x14ac:dyDescent="0.3">
      <c r="A366" t="s">
        <v>487</v>
      </c>
      <c r="B366">
        <v>2012</v>
      </c>
      <c r="C366">
        <v>62</v>
      </c>
      <c r="D366" t="s">
        <v>495</v>
      </c>
      <c r="E366">
        <v>1997</v>
      </c>
      <c r="F366">
        <v>2010</v>
      </c>
      <c r="G366">
        <f t="shared" si="31"/>
        <v>14</v>
      </c>
      <c r="H366">
        <v>1</v>
      </c>
      <c r="I366" t="s">
        <v>42</v>
      </c>
      <c r="J366" t="s">
        <v>43</v>
      </c>
      <c r="K366" t="s">
        <v>489</v>
      </c>
      <c r="L366">
        <v>45.403003997437999</v>
      </c>
      <c r="M366">
        <v>-93.189270862763806</v>
      </c>
      <c r="N366">
        <v>5000</v>
      </c>
      <c r="O366" t="s">
        <v>58</v>
      </c>
      <c r="P366" t="s">
        <v>45</v>
      </c>
      <c r="Q366" t="s">
        <v>45</v>
      </c>
      <c r="R366" t="s">
        <v>45</v>
      </c>
      <c r="S366" s="15" t="s">
        <v>188</v>
      </c>
      <c r="T366" t="s">
        <v>47</v>
      </c>
      <c r="U366" t="s">
        <v>61</v>
      </c>
      <c r="V366" s="2" t="s">
        <v>490</v>
      </c>
      <c r="W366" s="10" t="s">
        <v>47</v>
      </c>
      <c r="X366" s="2" t="s">
        <v>45</v>
      </c>
      <c r="Y366" s="4">
        <v>40</v>
      </c>
      <c r="Z366" s="19" t="s">
        <v>46</v>
      </c>
      <c r="AA366" t="s">
        <v>170</v>
      </c>
      <c r="AB366" s="2">
        <v>4</v>
      </c>
      <c r="AC366" s="14">
        <v>11</v>
      </c>
      <c r="AD366" s="3">
        <v>6</v>
      </c>
      <c r="AE366" s="3">
        <v>4.8989794855663558</v>
      </c>
      <c r="AF366" s="3">
        <v>2</v>
      </c>
      <c r="AG366" s="14">
        <v>17</v>
      </c>
      <c r="AH366" s="3">
        <v>6</v>
      </c>
      <c r="AI366" s="2">
        <v>7.3484692283495336</v>
      </c>
      <c r="AJ366" s="3">
        <v>3</v>
      </c>
      <c r="AK366" s="7" t="s">
        <v>189</v>
      </c>
      <c r="AL366" t="s">
        <v>496</v>
      </c>
      <c r="AM366" s="2" t="s">
        <v>492</v>
      </c>
      <c r="AN366" t="s">
        <v>45</v>
      </c>
      <c r="AO366" t="s">
        <v>45</v>
      </c>
      <c r="AP366" s="7" t="s">
        <v>45</v>
      </c>
      <c r="AQ366" t="s">
        <v>493</v>
      </c>
      <c r="AR366" t="s">
        <v>494</v>
      </c>
      <c r="AS366" t="s">
        <v>45</v>
      </c>
      <c r="AT366">
        <v>660</v>
      </c>
      <c r="AU366" t="s">
        <v>45</v>
      </c>
      <c r="AV366" t="s">
        <v>45</v>
      </c>
      <c r="AW366" t="s">
        <v>45</v>
      </c>
      <c r="AX366" t="s">
        <v>53</v>
      </c>
      <c r="AY366" t="s">
        <v>53</v>
      </c>
      <c r="AZ366" t="s">
        <v>405</v>
      </c>
      <c r="BA366">
        <v>1</v>
      </c>
      <c r="BB366">
        <v>1</v>
      </c>
      <c r="BC366">
        <v>1</v>
      </c>
      <c r="BD366">
        <f t="shared" si="30"/>
        <v>3</v>
      </c>
      <c r="BE366" t="s">
        <v>449</v>
      </c>
      <c r="BF366" s="2" t="s">
        <v>45</v>
      </c>
      <c r="BG366" s="2" t="s">
        <v>45</v>
      </c>
    </row>
    <row r="367" spans="1:59" x14ac:dyDescent="0.3">
      <c r="A367" t="s">
        <v>497</v>
      </c>
      <c r="B367">
        <v>2003</v>
      </c>
      <c r="C367">
        <v>63</v>
      </c>
      <c r="D367" t="s">
        <v>498</v>
      </c>
      <c r="E367">
        <v>1993</v>
      </c>
      <c r="F367">
        <v>1995</v>
      </c>
      <c r="G367">
        <f t="shared" si="31"/>
        <v>3</v>
      </c>
      <c r="H367">
        <v>4</v>
      </c>
      <c r="I367" t="s">
        <v>194</v>
      </c>
      <c r="J367" t="s">
        <v>211</v>
      </c>
      <c r="K367" t="s">
        <v>499</v>
      </c>
      <c r="L367">
        <v>56.916290163337301</v>
      </c>
      <c r="M367">
        <v>-4.0000000946144603</v>
      </c>
      <c r="N367">
        <v>100910</v>
      </c>
      <c r="O367" t="s">
        <v>58</v>
      </c>
      <c r="P367" t="s">
        <v>59</v>
      </c>
      <c r="Q367" t="s">
        <v>45</v>
      </c>
      <c r="R367" s="2" t="s">
        <v>45</v>
      </c>
      <c r="S367" t="s">
        <v>125</v>
      </c>
      <c r="T367" t="s">
        <v>47</v>
      </c>
      <c r="U367" t="s">
        <v>47</v>
      </c>
      <c r="V367" s="10" t="s">
        <v>45</v>
      </c>
      <c r="W367" t="s">
        <v>47</v>
      </c>
      <c r="X367" t="s">
        <v>45</v>
      </c>
      <c r="Y367" s="6">
        <v>0</v>
      </c>
      <c r="Z367" t="s">
        <v>46</v>
      </c>
      <c r="AA367" t="s">
        <v>170</v>
      </c>
      <c r="AB367">
        <v>15</v>
      </c>
      <c r="AC367" s="7">
        <v>8</v>
      </c>
      <c r="AD367" s="7">
        <v>8</v>
      </c>
      <c r="AE367" s="7">
        <v>5.6766532393656028</v>
      </c>
      <c r="AF367" s="7">
        <v>2.0069999999999997</v>
      </c>
      <c r="AG367" s="7">
        <v>8</v>
      </c>
      <c r="AH367" s="7">
        <v>8</v>
      </c>
      <c r="AI367" s="7">
        <v>5.6766532393656028</v>
      </c>
      <c r="AJ367" s="7">
        <v>2.0069999999999997</v>
      </c>
      <c r="AK367" t="s">
        <v>189</v>
      </c>
      <c r="AL367" s="7" t="s">
        <v>500</v>
      </c>
      <c r="AM367" s="15" t="s">
        <v>450</v>
      </c>
      <c r="AN367" s="7" t="s">
        <v>45</v>
      </c>
      <c r="AO367" t="s">
        <v>45</v>
      </c>
      <c r="AP367" s="7" t="s">
        <v>45</v>
      </c>
      <c r="AQ367" s="7" t="s">
        <v>501</v>
      </c>
      <c r="AR367" s="7" t="s">
        <v>502</v>
      </c>
      <c r="AS367" s="7" t="s">
        <v>45</v>
      </c>
      <c r="AT367" s="7" t="s">
        <v>45</v>
      </c>
      <c r="AU367" s="7" t="s">
        <v>45</v>
      </c>
      <c r="AV367" t="s">
        <v>45</v>
      </c>
      <c r="AW367" t="s">
        <v>45</v>
      </c>
      <c r="AX367" t="s">
        <v>53</v>
      </c>
      <c r="AY367" t="s">
        <v>53</v>
      </c>
      <c r="AZ367" t="s">
        <v>405</v>
      </c>
      <c r="BA367">
        <v>1</v>
      </c>
      <c r="BB367">
        <v>1</v>
      </c>
      <c r="BC367">
        <v>1</v>
      </c>
      <c r="BD367">
        <f t="shared" si="30"/>
        <v>3</v>
      </c>
      <c r="BE367" t="s">
        <v>330</v>
      </c>
      <c r="BF367" s="2" t="s">
        <v>45</v>
      </c>
      <c r="BG367" s="2" t="s">
        <v>45</v>
      </c>
    </row>
    <row r="368" spans="1:59" x14ac:dyDescent="0.3">
      <c r="A368" t="s">
        <v>497</v>
      </c>
      <c r="B368">
        <v>2003</v>
      </c>
      <c r="C368">
        <v>63</v>
      </c>
      <c r="D368" t="s">
        <v>498</v>
      </c>
      <c r="E368">
        <v>1993</v>
      </c>
      <c r="F368">
        <v>1995</v>
      </c>
      <c r="G368">
        <f t="shared" si="31"/>
        <v>3</v>
      </c>
      <c r="H368">
        <v>4</v>
      </c>
      <c r="I368" t="s">
        <v>194</v>
      </c>
      <c r="J368" t="s">
        <v>211</v>
      </c>
      <c r="K368" t="s">
        <v>499</v>
      </c>
      <c r="L368">
        <v>56.916290163337301</v>
      </c>
      <c r="M368">
        <v>-4.0000000946144603</v>
      </c>
      <c r="N368">
        <v>100910</v>
      </c>
      <c r="O368" t="s">
        <v>58</v>
      </c>
      <c r="P368" t="s">
        <v>59</v>
      </c>
      <c r="Q368" t="s">
        <v>45</v>
      </c>
      <c r="R368" s="2" t="s">
        <v>45</v>
      </c>
      <c r="S368" t="s">
        <v>125</v>
      </c>
      <c r="T368" t="s">
        <v>47</v>
      </c>
      <c r="U368" t="s">
        <v>47</v>
      </c>
      <c r="V368" s="10" t="s">
        <v>45</v>
      </c>
      <c r="W368" t="s">
        <v>47</v>
      </c>
      <c r="X368" t="s">
        <v>45</v>
      </c>
      <c r="Y368" s="6">
        <v>75</v>
      </c>
      <c r="Z368" t="s">
        <v>46</v>
      </c>
      <c r="AA368" t="s">
        <v>170</v>
      </c>
      <c r="AB368">
        <v>15</v>
      </c>
      <c r="AC368" s="7">
        <v>8.8000000000000007</v>
      </c>
      <c r="AD368" s="7">
        <v>8</v>
      </c>
      <c r="AE368" s="7">
        <v>1.1426845583974605</v>
      </c>
      <c r="AF368" s="7">
        <v>0.40399999999999991</v>
      </c>
      <c r="AG368" s="7">
        <v>8</v>
      </c>
      <c r="AH368" s="7">
        <v>8</v>
      </c>
      <c r="AI368" s="7">
        <v>5.6766532393656028</v>
      </c>
      <c r="AJ368" s="7">
        <v>2.0069999999999997</v>
      </c>
      <c r="AK368" t="s">
        <v>189</v>
      </c>
      <c r="AL368" s="7" t="s">
        <v>500</v>
      </c>
      <c r="AM368" s="15" t="s">
        <v>450</v>
      </c>
      <c r="AN368" s="7" t="s">
        <v>45</v>
      </c>
      <c r="AO368" t="s">
        <v>45</v>
      </c>
      <c r="AP368" s="7" t="s">
        <v>45</v>
      </c>
      <c r="AQ368" s="7" t="s">
        <v>501</v>
      </c>
      <c r="AR368" s="7" t="s">
        <v>502</v>
      </c>
      <c r="AS368" s="7" t="s">
        <v>45</v>
      </c>
      <c r="AT368" s="7" t="s">
        <v>45</v>
      </c>
      <c r="AU368" s="7" t="s">
        <v>45</v>
      </c>
      <c r="AV368" t="s">
        <v>45</v>
      </c>
      <c r="AW368" t="s">
        <v>45</v>
      </c>
      <c r="AX368" t="s">
        <v>53</v>
      </c>
      <c r="AY368" t="s">
        <v>53</v>
      </c>
      <c r="AZ368" t="s">
        <v>405</v>
      </c>
      <c r="BA368">
        <v>1</v>
      </c>
      <c r="BB368">
        <v>1</v>
      </c>
      <c r="BC368">
        <v>1</v>
      </c>
      <c r="BD368">
        <f t="shared" si="30"/>
        <v>3</v>
      </c>
      <c r="BE368" t="s">
        <v>330</v>
      </c>
      <c r="BF368" s="2" t="s">
        <v>45</v>
      </c>
      <c r="BG368" s="2" t="s">
        <v>45</v>
      </c>
    </row>
    <row r="369" spans="1:59" x14ac:dyDescent="0.3">
      <c r="A369" t="s">
        <v>503</v>
      </c>
      <c r="B369">
        <v>2004</v>
      </c>
      <c r="C369">
        <v>64</v>
      </c>
      <c r="D369" t="s">
        <v>504</v>
      </c>
      <c r="E369">
        <v>2001</v>
      </c>
      <c r="F369">
        <v>2002</v>
      </c>
      <c r="G369">
        <f t="shared" si="31"/>
        <v>2</v>
      </c>
      <c r="H369">
        <v>1</v>
      </c>
      <c r="I369" t="s">
        <v>42</v>
      </c>
      <c r="J369" t="s">
        <v>43</v>
      </c>
      <c r="K369" t="s">
        <v>505</v>
      </c>
      <c r="L369">
        <v>39.558714028578301</v>
      </c>
      <c r="M369">
        <v>-74.344618110731702</v>
      </c>
      <c r="N369">
        <v>10000</v>
      </c>
      <c r="O369" t="s">
        <v>58</v>
      </c>
      <c r="P369" t="s">
        <v>59</v>
      </c>
      <c r="Q369" t="s">
        <v>45</v>
      </c>
      <c r="R369" s="2" t="s">
        <v>45</v>
      </c>
      <c r="S369" t="s">
        <v>125</v>
      </c>
      <c r="T369" t="s">
        <v>61</v>
      </c>
      <c r="U369" t="s">
        <v>47</v>
      </c>
      <c r="V369" s="10" t="s">
        <v>45</v>
      </c>
      <c r="W369" t="s">
        <v>47</v>
      </c>
      <c r="X369" t="s">
        <v>45</v>
      </c>
      <c r="Y369" s="4">
        <v>0</v>
      </c>
      <c r="Z369" t="s">
        <v>46</v>
      </c>
      <c r="AA369" t="s">
        <v>170</v>
      </c>
      <c r="AB369">
        <v>4</v>
      </c>
      <c r="AC369" s="14">
        <v>3</v>
      </c>
      <c r="AD369" s="3">
        <v>6</v>
      </c>
      <c r="AE369" s="3">
        <v>0</v>
      </c>
      <c r="AF369" s="3">
        <v>0</v>
      </c>
      <c r="AG369" s="14">
        <v>3</v>
      </c>
      <c r="AH369" s="3">
        <v>6</v>
      </c>
      <c r="AI369" s="3">
        <v>0</v>
      </c>
      <c r="AJ369" s="3">
        <v>0</v>
      </c>
      <c r="AK369" t="s">
        <v>189</v>
      </c>
      <c r="AL369" s="7" t="s">
        <v>500</v>
      </c>
      <c r="AM369" s="2" t="s">
        <v>411</v>
      </c>
      <c r="AN369" s="7" t="s">
        <v>45</v>
      </c>
      <c r="AO369" t="s">
        <v>45</v>
      </c>
      <c r="AP369" s="7" t="s">
        <v>45</v>
      </c>
      <c r="AQ369" s="7" t="s">
        <v>506</v>
      </c>
      <c r="AR369" s="7" t="s">
        <v>507</v>
      </c>
      <c r="AS369" s="7" t="s">
        <v>45</v>
      </c>
      <c r="AT369" s="7" t="s">
        <v>45</v>
      </c>
      <c r="AU369" s="7" t="s">
        <v>45</v>
      </c>
      <c r="AV369" t="s">
        <v>45</v>
      </c>
      <c r="AW369" t="s">
        <v>45</v>
      </c>
      <c r="AX369" t="s">
        <v>53</v>
      </c>
      <c r="AY369" t="s">
        <v>53</v>
      </c>
      <c r="AZ369" t="s">
        <v>405</v>
      </c>
      <c r="BA369">
        <v>1</v>
      </c>
      <c r="BB369">
        <v>1</v>
      </c>
      <c r="BC369">
        <v>1</v>
      </c>
      <c r="BD369">
        <f t="shared" si="30"/>
        <v>3</v>
      </c>
      <c r="BE369" s="2" t="s">
        <v>508</v>
      </c>
      <c r="BF369" s="2" t="s">
        <v>45</v>
      </c>
      <c r="BG369" s="2" t="s">
        <v>45</v>
      </c>
    </row>
    <row r="370" spans="1:59" x14ac:dyDescent="0.3">
      <c r="A370" t="s">
        <v>503</v>
      </c>
      <c r="B370">
        <v>2004</v>
      </c>
      <c r="C370">
        <v>64</v>
      </c>
      <c r="D370" t="s">
        <v>504</v>
      </c>
      <c r="E370">
        <v>2001</v>
      </c>
      <c r="F370">
        <v>2002</v>
      </c>
      <c r="G370">
        <f t="shared" si="31"/>
        <v>2</v>
      </c>
      <c r="H370">
        <v>1</v>
      </c>
      <c r="I370" t="s">
        <v>42</v>
      </c>
      <c r="J370" t="s">
        <v>43</v>
      </c>
      <c r="K370" t="s">
        <v>505</v>
      </c>
      <c r="L370">
        <v>39.558714028578301</v>
      </c>
      <c r="M370">
        <v>-74.344618110731702</v>
      </c>
      <c r="N370">
        <v>10000</v>
      </c>
      <c r="O370" t="s">
        <v>58</v>
      </c>
      <c r="P370" t="s">
        <v>59</v>
      </c>
      <c r="Q370" t="s">
        <v>45</v>
      </c>
      <c r="R370" s="2" t="s">
        <v>45</v>
      </c>
      <c r="S370" t="s">
        <v>125</v>
      </c>
      <c r="T370" t="s">
        <v>61</v>
      </c>
      <c r="U370" t="s">
        <v>47</v>
      </c>
      <c r="V370" s="10" t="s">
        <v>45</v>
      </c>
      <c r="W370" t="s">
        <v>47</v>
      </c>
      <c r="X370" t="s">
        <v>45</v>
      </c>
      <c r="Y370" s="4">
        <v>450</v>
      </c>
      <c r="Z370" t="s">
        <v>46</v>
      </c>
      <c r="AA370" t="s">
        <v>170</v>
      </c>
      <c r="AB370">
        <v>4</v>
      </c>
      <c r="AC370" s="14">
        <v>3.48</v>
      </c>
      <c r="AD370" s="3">
        <v>6</v>
      </c>
      <c r="AE370" s="3">
        <v>0.5633826408401309</v>
      </c>
      <c r="AF370" s="3">
        <v>0.22999999999999998</v>
      </c>
      <c r="AG370" s="14">
        <v>3</v>
      </c>
      <c r="AH370" s="3">
        <v>6</v>
      </c>
      <c r="AI370" s="3">
        <v>0</v>
      </c>
      <c r="AJ370" s="3">
        <v>0</v>
      </c>
      <c r="AK370" t="s">
        <v>189</v>
      </c>
      <c r="AL370" s="7" t="s">
        <v>500</v>
      </c>
      <c r="AM370" s="2" t="s">
        <v>411</v>
      </c>
      <c r="AN370" s="7" t="s">
        <v>45</v>
      </c>
      <c r="AO370" t="s">
        <v>45</v>
      </c>
      <c r="AP370" s="7" t="s">
        <v>45</v>
      </c>
      <c r="AQ370" s="7" t="s">
        <v>506</v>
      </c>
      <c r="AR370" s="7" t="s">
        <v>507</v>
      </c>
      <c r="AS370" s="7" t="s">
        <v>45</v>
      </c>
      <c r="AT370" s="7" t="s">
        <v>45</v>
      </c>
      <c r="AU370" s="7" t="s">
        <v>45</v>
      </c>
      <c r="AV370" t="s">
        <v>45</v>
      </c>
      <c r="AW370" t="s">
        <v>45</v>
      </c>
      <c r="AX370" t="s">
        <v>53</v>
      </c>
      <c r="AY370" t="s">
        <v>53</v>
      </c>
      <c r="AZ370" t="s">
        <v>405</v>
      </c>
      <c r="BA370">
        <v>1</v>
      </c>
      <c r="BB370">
        <v>1</v>
      </c>
      <c r="BC370">
        <v>1</v>
      </c>
      <c r="BD370">
        <f t="shared" si="30"/>
        <v>3</v>
      </c>
      <c r="BE370" s="2" t="s">
        <v>508</v>
      </c>
      <c r="BF370" s="2" t="s">
        <v>45</v>
      </c>
      <c r="BG370" s="2" t="s">
        <v>45</v>
      </c>
    </row>
    <row r="371" spans="1:59" x14ac:dyDescent="0.3">
      <c r="A371" t="s">
        <v>503</v>
      </c>
      <c r="B371">
        <v>2004</v>
      </c>
      <c r="C371">
        <v>65</v>
      </c>
      <c r="D371" t="s">
        <v>509</v>
      </c>
      <c r="E371">
        <v>2001</v>
      </c>
      <c r="F371">
        <v>2002</v>
      </c>
      <c r="G371">
        <f t="shared" si="31"/>
        <v>2</v>
      </c>
      <c r="H371">
        <v>1</v>
      </c>
      <c r="I371" t="s">
        <v>42</v>
      </c>
      <c r="J371" t="s">
        <v>43</v>
      </c>
      <c r="K371" t="s">
        <v>505</v>
      </c>
      <c r="L371">
        <v>39.558714028578301</v>
      </c>
      <c r="M371">
        <v>-74.344618110731702</v>
      </c>
      <c r="N371">
        <v>10000</v>
      </c>
      <c r="O371" t="s">
        <v>58</v>
      </c>
      <c r="P371" t="s">
        <v>59</v>
      </c>
      <c r="Q371" t="s">
        <v>45</v>
      </c>
      <c r="R371" s="2" t="s">
        <v>45</v>
      </c>
      <c r="S371" t="s">
        <v>125</v>
      </c>
      <c r="T371" t="s">
        <v>61</v>
      </c>
      <c r="U371" t="s">
        <v>47</v>
      </c>
      <c r="V371" s="10" t="s">
        <v>45</v>
      </c>
      <c r="W371" t="s">
        <v>47</v>
      </c>
      <c r="X371" t="s">
        <v>45</v>
      </c>
      <c r="Y371" s="4">
        <v>0</v>
      </c>
      <c r="Z371" t="s">
        <v>46</v>
      </c>
      <c r="AA371" t="s">
        <v>170</v>
      </c>
      <c r="AB371">
        <v>4</v>
      </c>
      <c r="AC371" s="14">
        <v>3.5110000000000001</v>
      </c>
      <c r="AD371" s="3">
        <v>6</v>
      </c>
      <c r="AE371" s="3">
        <v>0.80588212537566484</v>
      </c>
      <c r="AF371" s="3">
        <v>0.32899999999999974</v>
      </c>
      <c r="AG371" s="14">
        <v>3.5110000000000001</v>
      </c>
      <c r="AH371" s="3">
        <v>6</v>
      </c>
      <c r="AI371" s="3">
        <v>0.80588212537566484</v>
      </c>
      <c r="AJ371" s="3">
        <v>0.32899999999999974</v>
      </c>
      <c r="AK371" t="s">
        <v>189</v>
      </c>
      <c r="AL371" s="7" t="s">
        <v>500</v>
      </c>
      <c r="AM371" s="2" t="s">
        <v>411</v>
      </c>
      <c r="AN371" s="7" t="s">
        <v>45</v>
      </c>
      <c r="AO371" t="s">
        <v>45</v>
      </c>
      <c r="AP371" s="7" t="s">
        <v>45</v>
      </c>
      <c r="AQ371" s="7" t="s">
        <v>506</v>
      </c>
      <c r="AR371" s="7" t="s">
        <v>507</v>
      </c>
      <c r="AS371" s="7" t="s">
        <v>45</v>
      </c>
      <c r="AT371" s="7" t="s">
        <v>45</v>
      </c>
      <c r="AU371" s="7" t="s">
        <v>45</v>
      </c>
      <c r="AV371" t="s">
        <v>45</v>
      </c>
      <c r="AW371" t="s">
        <v>45</v>
      </c>
      <c r="AX371" t="s">
        <v>53</v>
      </c>
      <c r="AY371" t="s">
        <v>53</v>
      </c>
      <c r="AZ371" t="s">
        <v>405</v>
      </c>
      <c r="BA371">
        <v>1</v>
      </c>
      <c r="BB371">
        <v>1</v>
      </c>
      <c r="BC371">
        <v>1</v>
      </c>
      <c r="BD371">
        <f t="shared" si="30"/>
        <v>3</v>
      </c>
      <c r="BE371" s="2" t="s">
        <v>508</v>
      </c>
      <c r="BF371" s="2" t="s">
        <v>45</v>
      </c>
      <c r="BG371" s="2" t="s">
        <v>45</v>
      </c>
    </row>
    <row r="372" spans="1:59" x14ac:dyDescent="0.3">
      <c r="A372" t="s">
        <v>503</v>
      </c>
      <c r="B372">
        <v>2004</v>
      </c>
      <c r="C372">
        <v>65</v>
      </c>
      <c r="D372" t="s">
        <v>509</v>
      </c>
      <c r="E372">
        <v>2001</v>
      </c>
      <c r="F372">
        <v>2002</v>
      </c>
      <c r="G372">
        <f t="shared" si="31"/>
        <v>2</v>
      </c>
      <c r="H372">
        <v>1</v>
      </c>
      <c r="I372" t="s">
        <v>42</v>
      </c>
      <c r="J372" t="s">
        <v>43</v>
      </c>
      <c r="K372" t="s">
        <v>505</v>
      </c>
      <c r="L372">
        <v>39.558714028578301</v>
      </c>
      <c r="M372">
        <v>-74.344618110731702</v>
      </c>
      <c r="N372">
        <v>10000</v>
      </c>
      <c r="O372" t="s">
        <v>58</v>
      </c>
      <c r="P372" t="s">
        <v>59</v>
      </c>
      <c r="Q372" t="s">
        <v>45</v>
      </c>
      <c r="R372" s="2" t="s">
        <v>45</v>
      </c>
      <c r="S372" t="s">
        <v>125</v>
      </c>
      <c r="T372" t="s">
        <v>61</v>
      </c>
      <c r="U372" t="s">
        <v>47</v>
      </c>
      <c r="V372" s="10" t="s">
        <v>45</v>
      </c>
      <c r="W372" t="s">
        <v>47</v>
      </c>
      <c r="X372" t="s">
        <v>45</v>
      </c>
      <c r="Y372" s="4">
        <v>450</v>
      </c>
      <c r="Z372" t="s">
        <v>46</v>
      </c>
      <c r="AA372" t="s">
        <v>170</v>
      </c>
      <c r="AB372">
        <v>4</v>
      </c>
      <c r="AC372" s="14">
        <v>4.3358999999999996</v>
      </c>
      <c r="AD372" s="3">
        <v>6</v>
      </c>
      <c r="AE372" s="3">
        <v>0.83797044100612583</v>
      </c>
      <c r="AF372" s="3">
        <v>0.34210000000000029</v>
      </c>
      <c r="AG372" s="14">
        <v>3.5110000000000001</v>
      </c>
      <c r="AH372" s="3">
        <v>6</v>
      </c>
      <c r="AI372" s="3">
        <v>0.80588212537566484</v>
      </c>
      <c r="AJ372" s="3">
        <v>0.32899999999999974</v>
      </c>
      <c r="AK372" t="s">
        <v>189</v>
      </c>
      <c r="AL372" s="7" t="s">
        <v>500</v>
      </c>
      <c r="AM372" s="2" t="s">
        <v>411</v>
      </c>
      <c r="AN372" s="7" t="s">
        <v>45</v>
      </c>
      <c r="AO372" t="s">
        <v>45</v>
      </c>
      <c r="AP372" s="7" t="s">
        <v>45</v>
      </c>
      <c r="AQ372" s="7" t="s">
        <v>506</v>
      </c>
      <c r="AR372" s="7" t="s">
        <v>507</v>
      </c>
      <c r="AS372" s="7" t="s">
        <v>45</v>
      </c>
      <c r="AT372" s="7" t="s">
        <v>45</v>
      </c>
      <c r="AU372" s="7" t="s">
        <v>45</v>
      </c>
      <c r="AV372" t="s">
        <v>45</v>
      </c>
      <c r="AW372" t="s">
        <v>45</v>
      </c>
      <c r="AX372" t="s">
        <v>53</v>
      </c>
      <c r="AY372" t="s">
        <v>53</v>
      </c>
      <c r="AZ372" t="s">
        <v>405</v>
      </c>
      <c r="BA372">
        <v>1</v>
      </c>
      <c r="BB372">
        <v>1</v>
      </c>
      <c r="BC372">
        <v>1</v>
      </c>
      <c r="BD372">
        <f t="shared" si="30"/>
        <v>3</v>
      </c>
      <c r="BE372" s="2" t="s">
        <v>508</v>
      </c>
      <c r="BF372" s="2" t="s">
        <v>45</v>
      </c>
      <c r="BG372" s="2" t="s">
        <v>45</v>
      </c>
    </row>
    <row r="373" spans="1:59" x14ac:dyDescent="0.3">
      <c r="A373" t="s">
        <v>503</v>
      </c>
      <c r="B373">
        <v>2004</v>
      </c>
      <c r="C373">
        <v>66</v>
      </c>
      <c r="D373" t="s">
        <v>510</v>
      </c>
      <c r="E373">
        <v>2001</v>
      </c>
      <c r="F373">
        <v>2002</v>
      </c>
      <c r="G373">
        <f t="shared" si="31"/>
        <v>2</v>
      </c>
      <c r="H373">
        <v>1</v>
      </c>
      <c r="I373" t="s">
        <v>42</v>
      </c>
      <c r="J373" t="s">
        <v>43</v>
      </c>
      <c r="K373" t="s">
        <v>505</v>
      </c>
      <c r="L373">
        <v>39.558714028578301</v>
      </c>
      <c r="M373">
        <v>-74.344618110731702</v>
      </c>
      <c r="N373">
        <v>10000</v>
      </c>
      <c r="O373" t="s">
        <v>58</v>
      </c>
      <c r="P373" t="s">
        <v>59</v>
      </c>
      <c r="Q373" t="s">
        <v>45</v>
      </c>
      <c r="R373" s="2" t="s">
        <v>45</v>
      </c>
      <c r="S373" t="s">
        <v>125</v>
      </c>
      <c r="T373" t="s">
        <v>61</v>
      </c>
      <c r="U373" t="s">
        <v>47</v>
      </c>
      <c r="V373" s="10" t="s">
        <v>45</v>
      </c>
      <c r="W373" t="s">
        <v>47</v>
      </c>
      <c r="X373" t="s">
        <v>45</v>
      </c>
      <c r="Y373" s="4">
        <v>0</v>
      </c>
      <c r="Z373" t="s">
        <v>46</v>
      </c>
      <c r="AA373" t="s">
        <v>170</v>
      </c>
      <c r="AB373">
        <v>4</v>
      </c>
      <c r="AC373" s="14">
        <v>3.9929999999999999</v>
      </c>
      <c r="AD373" s="3">
        <v>6</v>
      </c>
      <c r="AE373" s="3">
        <v>1.5529764969245345</v>
      </c>
      <c r="AF373" s="3">
        <v>0.6339999999999999</v>
      </c>
      <c r="AG373" s="14">
        <v>3.9929999999999999</v>
      </c>
      <c r="AH373" s="3">
        <v>6</v>
      </c>
      <c r="AI373" s="3">
        <v>1.5529764969245345</v>
      </c>
      <c r="AJ373" s="3">
        <v>0.6339999999999999</v>
      </c>
      <c r="AK373" t="s">
        <v>189</v>
      </c>
      <c r="AL373" s="7" t="s">
        <v>500</v>
      </c>
      <c r="AM373" s="2" t="s">
        <v>411</v>
      </c>
      <c r="AN373" s="7" t="s">
        <v>45</v>
      </c>
      <c r="AO373" t="s">
        <v>45</v>
      </c>
      <c r="AP373" s="7" t="s">
        <v>45</v>
      </c>
      <c r="AQ373" s="7" t="s">
        <v>506</v>
      </c>
      <c r="AR373" s="7" t="s">
        <v>507</v>
      </c>
      <c r="AS373" s="7" t="s">
        <v>45</v>
      </c>
      <c r="AT373" s="7" t="s">
        <v>45</v>
      </c>
      <c r="AU373" s="7" t="s">
        <v>45</v>
      </c>
      <c r="AV373" t="s">
        <v>45</v>
      </c>
      <c r="AW373" t="s">
        <v>45</v>
      </c>
      <c r="AX373" t="s">
        <v>53</v>
      </c>
      <c r="AY373" t="s">
        <v>53</v>
      </c>
      <c r="AZ373" t="s">
        <v>405</v>
      </c>
      <c r="BA373">
        <v>1</v>
      </c>
      <c r="BB373">
        <v>1</v>
      </c>
      <c r="BC373">
        <v>1</v>
      </c>
      <c r="BD373">
        <f t="shared" si="30"/>
        <v>3</v>
      </c>
      <c r="BE373" s="2" t="s">
        <v>508</v>
      </c>
      <c r="BF373" s="2" t="s">
        <v>45</v>
      </c>
      <c r="BG373" s="2" t="s">
        <v>45</v>
      </c>
    </row>
    <row r="374" spans="1:59" x14ac:dyDescent="0.3">
      <c r="A374" t="s">
        <v>503</v>
      </c>
      <c r="B374">
        <v>2004</v>
      </c>
      <c r="C374">
        <v>66</v>
      </c>
      <c r="D374" t="s">
        <v>510</v>
      </c>
      <c r="E374">
        <v>2001</v>
      </c>
      <c r="F374">
        <v>2002</v>
      </c>
      <c r="G374">
        <f t="shared" si="31"/>
        <v>2</v>
      </c>
      <c r="H374">
        <v>1</v>
      </c>
      <c r="I374" t="s">
        <v>42</v>
      </c>
      <c r="J374" t="s">
        <v>43</v>
      </c>
      <c r="K374" t="s">
        <v>505</v>
      </c>
      <c r="L374">
        <v>39.558714028578301</v>
      </c>
      <c r="M374">
        <v>-74.344618110731702</v>
      </c>
      <c r="N374">
        <v>10000</v>
      </c>
      <c r="O374" t="s">
        <v>58</v>
      </c>
      <c r="P374" t="s">
        <v>59</v>
      </c>
      <c r="Q374" t="s">
        <v>45</v>
      </c>
      <c r="R374" s="2" t="s">
        <v>45</v>
      </c>
      <c r="S374" t="s">
        <v>125</v>
      </c>
      <c r="T374" t="s">
        <v>61</v>
      </c>
      <c r="U374" t="s">
        <v>47</v>
      </c>
      <c r="V374" s="10" t="s">
        <v>45</v>
      </c>
      <c r="W374" t="s">
        <v>47</v>
      </c>
      <c r="X374" t="s">
        <v>45</v>
      </c>
      <c r="Y374" s="4">
        <v>450</v>
      </c>
      <c r="Z374" t="s">
        <v>46</v>
      </c>
      <c r="AA374" t="s">
        <v>170</v>
      </c>
      <c r="AB374">
        <v>4</v>
      </c>
      <c r="AC374" s="14">
        <v>4.67</v>
      </c>
      <c r="AD374" s="3">
        <v>6</v>
      </c>
      <c r="AE374" s="3">
        <v>1.0042907945411033</v>
      </c>
      <c r="AF374" s="3">
        <v>0.41000000000000014</v>
      </c>
      <c r="AG374" s="14">
        <v>3.9929999999999999</v>
      </c>
      <c r="AH374" s="3">
        <v>6</v>
      </c>
      <c r="AI374" s="3">
        <v>1.5529764969245345</v>
      </c>
      <c r="AJ374" s="3">
        <v>0.6339999999999999</v>
      </c>
      <c r="AK374" t="s">
        <v>189</v>
      </c>
      <c r="AL374" s="7" t="s">
        <v>500</v>
      </c>
      <c r="AM374" s="2" t="s">
        <v>411</v>
      </c>
      <c r="AN374" s="7" t="s">
        <v>45</v>
      </c>
      <c r="AO374" t="s">
        <v>45</v>
      </c>
      <c r="AP374" s="7" t="s">
        <v>45</v>
      </c>
      <c r="AQ374" s="7" t="s">
        <v>506</v>
      </c>
      <c r="AR374" s="7" t="s">
        <v>507</v>
      </c>
      <c r="AS374" s="7" t="s">
        <v>45</v>
      </c>
      <c r="AT374" s="7" t="s">
        <v>45</v>
      </c>
      <c r="AU374" s="7" t="s">
        <v>45</v>
      </c>
      <c r="AV374" t="s">
        <v>45</v>
      </c>
      <c r="AW374" t="s">
        <v>45</v>
      </c>
      <c r="AX374" t="s">
        <v>53</v>
      </c>
      <c r="AY374" t="s">
        <v>53</v>
      </c>
      <c r="AZ374" t="s">
        <v>405</v>
      </c>
      <c r="BA374">
        <v>1</v>
      </c>
      <c r="BB374">
        <v>1</v>
      </c>
      <c r="BC374">
        <v>1</v>
      </c>
      <c r="BD374">
        <f t="shared" si="30"/>
        <v>3</v>
      </c>
      <c r="BE374" s="2" t="s">
        <v>508</v>
      </c>
      <c r="BF374" s="2" t="s">
        <v>45</v>
      </c>
      <c r="BG374" s="2" t="s">
        <v>45</v>
      </c>
    </row>
    <row r="375" spans="1:59" x14ac:dyDescent="0.3">
      <c r="A375" t="s">
        <v>503</v>
      </c>
      <c r="B375">
        <v>2004</v>
      </c>
      <c r="C375" s="2">
        <v>67</v>
      </c>
      <c r="D375" s="2" t="s">
        <v>511</v>
      </c>
      <c r="E375">
        <v>2001</v>
      </c>
      <c r="F375">
        <v>2002</v>
      </c>
      <c r="G375">
        <f t="shared" si="31"/>
        <v>2</v>
      </c>
      <c r="H375">
        <v>1</v>
      </c>
      <c r="I375" t="s">
        <v>42</v>
      </c>
      <c r="J375" t="s">
        <v>43</v>
      </c>
      <c r="K375" t="s">
        <v>505</v>
      </c>
      <c r="L375">
        <v>39.558714028578301</v>
      </c>
      <c r="M375">
        <v>-74.344618110731702</v>
      </c>
      <c r="N375">
        <v>10000</v>
      </c>
      <c r="O375" t="s">
        <v>58</v>
      </c>
      <c r="P375" t="s">
        <v>59</v>
      </c>
      <c r="Q375" t="s">
        <v>45</v>
      </c>
      <c r="R375" s="2" t="s">
        <v>45</v>
      </c>
      <c r="S375" t="s">
        <v>125</v>
      </c>
      <c r="T375" t="s">
        <v>61</v>
      </c>
      <c r="U375" t="s">
        <v>47</v>
      </c>
      <c r="V375" s="10" t="s">
        <v>45</v>
      </c>
      <c r="W375" t="s">
        <v>47</v>
      </c>
      <c r="X375" t="s">
        <v>45</v>
      </c>
      <c r="Y375" s="4">
        <v>0</v>
      </c>
      <c r="Z375" t="s">
        <v>46</v>
      </c>
      <c r="AA375" t="s">
        <v>170</v>
      </c>
      <c r="AB375">
        <v>4</v>
      </c>
      <c r="AC375" s="14">
        <v>3.84</v>
      </c>
      <c r="AD375" s="3">
        <v>6</v>
      </c>
      <c r="AE375" s="3">
        <v>1.2737346662472537</v>
      </c>
      <c r="AF375" s="3">
        <v>0.52000000000000046</v>
      </c>
      <c r="AG375" s="14">
        <v>3.84</v>
      </c>
      <c r="AH375" s="3">
        <v>6</v>
      </c>
      <c r="AI375" s="3">
        <v>1.2737346662472537</v>
      </c>
      <c r="AJ375" s="3">
        <v>0.52000000000000046</v>
      </c>
      <c r="AK375" t="s">
        <v>189</v>
      </c>
      <c r="AL375" s="7" t="s">
        <v>500</v>
      </c>
      <c r="AM375" s="2" t="s">
        <v>411</v>
      </c>
      <c r="AN375" s="7" t="s">
        <v>45</v>
      </c>
      <c r="AO375" t="s">
        <v>45</v>
      </c>
      <c r="AP375" s="7" t="s">
        <v>45</v>
      </c>
      <c r="AQ375" s="7" t="s">
        <v>506</v>
      </c>
      <c r="AR375" s="7" t="s">
        <v>507</v>
      </c>
      <c r="AS375" s="7" t="s">
        <v>45</v>
      </c>
      <c r="AT375" s="7" t="s">
        <v>45</v>
      </c>
      <c r="AU375" s="7" t="s">
        <v>45</v>
      </c>
      <c r="AV375" t="s">
        <v>45</v>
      </c>
      <c r="AW375" t="s">
        <v>45</v>
      </c>
      <c r="AX375" t="s">
        <v>53</v>
      </c>
      <c r="AY375" t="s">
        <v>53</v>
      </c>
      <c r="AZ375" t="s">
        <v>405</v>
      </c>
      <c r="BA375">
        <v>1</v>
      </c>
      <c r="BB375">
        <v>1</v>
      </c>
      <c r="BC375">
        <v>1</v>
      </c>
      <c r="BD375">
        <f t="shared" si="30"/>
        <v>3</v>
      </c>
      <c r="BE375" s="2" t="s">
        <v>508</v>
      </c>
      <c r="BF375" s="2" t="s">
        <v>45</v>
      </c>
      <c r="BG375" s="2" t="s">
        <v>45</v>
      </c>
    </row>
    <row r="376" spans="1:59" x14ac:dyDescent="0.3">
      <c r="A376" t="s">
        <v>503</v>
      </c>
      <c r="B376">
        <v>2004</v>
      </c>
      <c r="C376" s="2">
        <v>67</v>
      </c>
      <c r="D376" s="2" t="s">
        <v>511</v>
      </c>
      <c r="E376">
        <v>2001</v>
      </c>
      <c r="F376">
        <v>2002</v>
      </c>
      <c r="G376">
        <f t="shared" si="31"/>
        <v>2</v>
      </c>
      <c r="H376">
        <v>1</v>
      </c>
      <c r="I376" t="s">
        <v>42</v>
      </c>
      <c r="J376" t="s">
        <v>43</v>
      </c>
      <c r="K376" t="s">
        <v>505</v>
      </c>
      <c r="L376">
        <v>39.558714028578301</v>
      </c>
      <c r="M376">
        <v>-74.344618110731702</v>
      </c>
      <c r="N376">
        <v>10000</v>
      </c>
      <c r="O376" t="s">
        <v>58</v>
      </c>
      <c r="P376" t="s">
        <v>59</v>
      </c>
      <c r="Q376" t="s">
        <v>45</v>
      </c>
      <c r="R376" s="2" t="s">
        <v>45</v>
      </c>
      <c r="S376" t="s">
        <v>125</v>
      </c>
      <c r="T376" t="s">
        <v>61</v>
      </c>
      <c r="U376" t="s">
        <v>47</v>
      </c>
      <c r="V376" s="10" t="s">
        <v>45</v>
      </c>
      <c r="W376" t="s">
        <v>47</v>
      </c>
      <c r="X376" t="s">
        <v>45</v>
      </c>
      <c r="Y376" s="4">
        <v>450</v>
      </c>
      <c r="Z376" t="s">
        <v>46</v>
      </c>
      <c r="AA376" t="s">
        <v>170</v>
      </c>
      <c r="AB376">
        <v>4</v>
      </c>
      <c r="AC376" s="14">
        <v>5.16</v>
      </c>
      <c r="AD376" s="3">
        <v>6</v>
      </c>
      <c r="AE376" s="3">
        <v>0.48989794855663599</v>
      </c>
      <c r="AF376" s="3">
        <v>0.20000000000000018</v>
      </c>
      <c r="AG376" s="14">
        <v>3.84</v>
      </c>
      <c r="AH376" s="3">
        <v>6</v>
      </c>
      <c r="AI376" s="3">
        <v>1.2737346662472537</v>
      </c>
      <c r="AJ376" s="3">
        <v>0.52000000000000046</v>
      </c>
      <c r="AK376" t="s">
        <v>189</v>
      </c>
      <c r="AL376" s="7" t="s">
        <v>500</v>
      </c>
      <c r="AM376" s="2" t="s">
        <v>411</v>
      </c>
      <c r="AN376" s="7" t="s">
        <v>45</v>
      </c>
      <c r="AO376" t="s">
        <v>45</v>
      </c>
      <c r="AP376" s="7" t="s">
        <v>45</v>
      </c>
      <c r="AQ376" s="7" t="s">
        <v>506</v>
      </c>
      <c r="AR376" s="7" t="s">
        <v>507</v>
      </c>
      <c r="AS376" s="7" t="s">
        <v>45</v>
      </c>
      <c r="AT376" s="7" t="s">
        <v>45</v>
      </c>
      <c r="AU376" s="7" t="s">
        <v>45</v>
      </c>
      <c r="AV376" t="s">
        <v>45</v>
      </c>
      <c r="AW376" t="s">
        <v>45</v>
      </c>
      <c r="AX376" t="s">
        <v>53</v>
      </c>
      <c r="AY376" t="s">
        <v>53</v>
      </c>
      <c r="AZ376" t="s">
        <v>405</v>
      </c>
      <c r="BA376">
        <v>1</v>
      </c>
      <c r="BB376">
        <v>1</v>
      </c>
      <c r="BC376">
        <v>1</v>
      </c>
      <c r="BD376">
        <f t="shared" si="30"/>
        <v>3</v>
      </c>
      <c r="BE376" s="2" t="s">
        <v>508</v>
      </c>
      <c r="BF376" s="2" t="s">
        <v>45</v>
      </c>
      <c r="BG376" s="2" t="s">
        <v>45</v>
      </c>
    </row>
    <row r="377" spans="1:59" x14ac:dyDescent="0.3">
      <c r="A377" t="s">
        <v>503</v>
      </c>
      <c r="B377">
        <v>2004</v>
      </c>
      <c r="C377" s="2">
        <v>68</v>
      </c>
      <c r="D377" s="2" t="s">
        <v>512</v>
      </c>
      <c r="E377">
        <v>2001</v>
      </c>
      <c r="F377">
        <v>2002</v>
      </c>
      <c r="G377">
        <f t="shared" si="31"/>
        <v>2</v>
      </c>
      <c r="H377">
        <v>1</v>
      </c>
      <c r="I377" t="s">
        <v>42</v>
      </c>
      <c r="J377" t="s">
        <v>43</v>
      </c>
      <c r="K377" t="s">
        <v>505</v>
      </c>
      <c r="L377">
        <v>39.558714028578301</v>
      </c>
      <c r="M377">
        <v>-74.344618110731702</v>
      </c>
      <c r="N377">
        <v>10000</v>
      </c>
      <c r="O377" t="s">
        <v>58</v>
      </c>
      <c r="P377" t="s">
        <v>59</v>
      </c>
      <c r="Q377" t="s">
        <v>45</v>
      </c>
      <c r="R377" s="2" t="s">
        <v>45</v>
      </c>
      <c r="S377" t="s">
        <v>125</v>
      </c>
      <c r="T377" t="s">
        <v>61</v>
      </c>
      <c r="U377" t="s">
        <v>47</v>
      </c>
      <c r="V377" s="10" t="s">
        <v>45</v>
      </c>
      <c r="W377" t="s">
        <v>47</v>
      </c>
      <c r="X377" t="s">
        <v>45</v>
      </c>
      <c r="Y377" s="4">
        <v>0</v>
      </c>
      <c r="Z377" t="s">
        <v>46</v>
      </c>
      <c r="AA377" t="s">
        <v>170</v>
      </c>
      <c r="AB377">
        <v>4</v>
      </c>
      <c r="AC377" s="14">
        <v>4.9800000000000004</v>
      </c>
      <c r="AD377" s="3">
        <v>6</v>
      </c>
      <c r="AE377" s="3">
        <v>0.95530099968543858</v>
      </c>
      <c r="AF377" s="3">
        <v>0.38999999999999968</v>
      </c>
      <c r="AG377" s="14">
        <v>4.9800000000000004</v>
      </c>
      <c r="AH377" s="3">
        <v>6</v>
      </c>
      <c r="AI377" s="3">
        <v>0.95530099968543858</v>
      </c>
      <c r="AJ377" s="3">
        <v>0.38999999999999968</v>
      </c>
      <c r="AK377" t="s">
        <v>189</v>
      </c>
      <c r="AL377" s="7" t="s">
        <v>500</v>
      </c>
      <c r="AM377" s="2" t="s">
        <v>411</v>
      </c>
      <c r="AN377" s="7" t="s">
        <v>45</v>
      </c>
      <c r="AO377" t="s">
        <v>45</v>
      </c>
      <c r="AP377" s="7" t="s">
        <v>45</v>
      </c>
      <c r="AQ377" s="7" t="s">
        <v>506</v>
      </c>
      <c r="AR377" s="7" t="s">
        <v>507</v>
      </c>
      <c r="AS377" s="7" t="s">
        <v>45</v>
      </c>
      <c r="AT377" s="7" t="s">
        <v>45</v>
      </c>
      <c r="AU377" s="7" t="s">
        <v>45</v>
      </c>
      <c r="AV377" t="s">
        <v>45</v>
      </c>
      <c r="AW377" t="s">
        <v>45</v>
      </c>
      <c r="AX377" t="s">
        <v>53</v>
      </c>
      <c r="AY377" t="s">
        <v>53</v>
      </c>
      <c r="AZ377" t="s">
        <v>405</v>
      </c>
      <c r="BA377">
        <v>1</v>
      </c>
      <c r="BB377">
        <v>1</v>
      </c>
      <c r="BC377">
        <v>1</v>
      </c>
      <c r="BD377">
        <f t="shared" si="30"/>
        <v>3</v>
      </c>
      <c r="BE377" s="2" t="s">
        <v>508</v>
      </c>
      <c r="BF377" s="2" t="s">
        <v>45</v>
      </c>
      <c r="BG377" s="2" t="s">
        <v>45</v>
      </c>
    </row>
    <row r="378" spans="1:59" x14ac:dyDescent="0.3">
      <c r="A378" t="s">
        <v>503</v>
      </c>
      <c r="B378">
        <v>2004</v>
      </c>
      <c r="C378" s="2">
        <v>68</v>
      </c>
      <c r="D378" s="2" t="s">
        <v>512</v>
      </c>
      <c r="E378">
        <v>2001</v>
      </c>
      <c r="F378">
        <v>2002</v>
      </c>
      <c r="G378">
        <f t="shared" si="31"/>
        <v>2</v>
      </c>
      <c r="H378">
        <v>1</v>
      </c>
      <c r="I378" t="s">
        <v>42</v>
      </c>
      <c r="J378" t="s">
        <v>43</v>
      </c>
      <c r="K378" t="s">
        <v>505</v>
      </c>
      <c r="L378">
        <v>39.558714028578301</v>
      </c>
      <c r="M378">
        <v>-74.344618110731702</v>
      </c>
      <c r="N378">
        <v>10000</v>
      </c>
      <c r="O378" t="s">
        <v>58</v>
      </c>
      <c r="P378" t="s">
        <v>59</v>
      </c>
      <c r="Q378" t="s">
        <v>45</v>
      </c>
      <c r="R378" s="2" t="s">
        <v>45</v>
      </c>
      <c r="S378" t="s">
        <v>125</v>
      </c>
      <c r="T378" t="s">
        <v>61</v>
      </c>
      <c r="U378" t="s">
        <v>47</v>
      </c>
      <c r="V378" s="10" t="s">
        <v>45</v>
      </c>
      <c r="W378" t="s">
        <v>47</v>
      </c>
      <c r="X378" t="s">
        <v>45</v>
      </c>
      <c r="Y378" s="4">
        <v>450</v>
      </c>
      <c r="Z378" t="s">
        <v>46</v>
      </c>
      <c r="AA378" t="s">
        <v>170</v>
      </c>
      <c r="AB378">
        <v>4</v>
      </c>
      <c r="AC378" s="14">
        <v>6.6680000000000001</v>
      </c>
      <c r="AD378" s="3">
        <v>6</v>
      </c>
      <c r="AE378" s="3">
        <v>1.0263362022261506</v>
      </c>
      <c r="AF378" s="3">
        <v>0.41899999999999959</v>
      </c>
      <c r="AG378" s="14">
        <v>4.9800000000000004</v>
      </c>
      <c r="AH378" s="3">
        <v>6</v>
      </c>
      <c r="AI378" s="3">
        <v>0.95530099968543858</v>
      </c>
      <c r="AJ378" s="3">
        <v>0.38999999999999968</v>
      </c>
      <c r="AK378" t="s">
        <v>189</v>
      </c>
      <c r="AL378" s="7" t="s">
        <v>500</v>
      </c>
      <c r="AM378" s="2" t="s">
        <v>411</v>
      </c>
      <c r="AN378" s="7" t="s">
        <v>45</v>
      </c>
      <c r="AO378" t="s">
        <v>45</v>
      </c>
      <c r="AP378" s="7" t="s">
        <v>45</v>
      </c>
      <c r="AQ378" s="7" t="s">
        <v>506</v>
      </c>
      <c r="AR378" s="7" t="s">
        <v>507</v>
      </c>
      <c r="AS378" s="7" t="s">
        <v>45</v>
      </c>
      <c r="AT378" s="7" t="s">
        <v>45</v>
      </c>
      <c r="AU378" s="7" t="s">
        <v>45</v>
      </c>
      <c r="AV378" t="s">
        <v>45</v>
      </c>
      <c r="AW378" t="s">
        <v>45</v>
      </c>
      <c r="AX378" t="s">
        <v>53</v>
      </c>
      <c r="AY378" t="s">
        <v>53</v>
      </c>
      <c r="AZ378" t="s">
        <v>405</v>
      </c>
      <c r="BA378">
        <v>1</v>
      </c>
      <c r="BB378">
        <v>1</v>
      </c>
      <c r="BC378">
        <v>1</v>
      </c>
      <c r="BD378">
        <f t="shared" si="30"/>
        <v>3</v>
      </c>
      <c r="BE378" s="2" t="s">
        <v>508</v>
      </c>
      <c r="BF378" s="2" t="s">
        <v>45</v>
      </c>
      <c r="BG378" s="2" t="s">
        <v>45</v>
      </c>
    </row>
    <row r="379" spans="1:59" x14ac:dyDescent="0.3">
      <c r="A379" t="s">
        <v>503</v>
      </c>
      <c r="B379">
        <v>2004</v>
      </c>
      <c r="C379" s="2">
        <v>69</v>
      </c>
      <c r="D379" s="2" t="s">
        <v>513</v>
      </c>
      <c r="E379">
        <v>2001</v>
      </c>
      <c r="F379">
        <v>2002</v>
      </c>
      <c r="G379">
        <f t="shared" si="31"/>
        <v>2</v>
      </c>
      <c r="H379">
        <v>1</v>
      </c>
      <c r="I379" t="s">
        <v>42</v>
      </c>
      <c r="J379" t="s">
        <v>43</v>
      </c>
      <c r="K379" t="s">
        <v>505</v>
      </c>
      <c r="L379">
        <v>39.558714028578301</v>
      </c>
      <c r="M379">
        <v>-74.344618110731702</v>
      </c>
      <c r="N379">
        <v>10000</v>
      </c>
      <c r="O379" t="s">
        <v>58</v>
      </c>
      <c r="P379" t="s">
        <v>59</v>
      </c>
      <c r="Q379" t="s">
        <v>45</v>
      </c>
      <c r="R379" s="2" t="s">
        <v>45</v>
      </c>
      <c r="S379" t="s">
        <v>125</v>
      </c>
      <c r="T379" t="s">
        <v>61</v>
      </c>
      <c r="U379" t="s">
        <v>47</v>
      </c>
      <c r="V379" s="10" t="s">
        <v>45</v>
      </c>
      <c r="W379" t="s">
        <v>47</v>
      </c>
      <c r="X379" t="s">
        <v>45</v>
      </c>
      <c r="Y379" s="4">
        <v>0</v>
      </c>
      <c r="Z379" t="s">
        <v>46</v>
      </c>
      <c r="AA379" t="s">
        <v>170</v>
      </c>
      <c r="AB379">
        <v>4</v>
      </c>
      <c r="AC379" s="14">
        <v>4.6779999999999999</v>
      </c>
      <c r="AD379" s="3">
        <v>6</v>
      </c>
      <c r="AE379" s="3">
        <v>1.3668152764730128</v>
      </c>
      <c r="AF379" s="3">
        <v>0.55799999999999983</v>
      </c>
      <c r="AG379" s="14">
        <v>4.6779999999999999</v>
      </c>
      <c r="AH379" s="3">
        <v>6</v>
      </c>
      <c r="AI379" s="3">
        <v>1.3668152764730128</v>
      </c>
      <c r="AJ379" s="3">
        <v>0.55799999999999983</v>
      </c>
      <c r="AK379" t="s">
        <v>189</v>
      </c>
      <c r="AL379" s="7" t="s">
        <v>500</v>
      </c>
      <c r="AM379" s="2" t="s">
        <v>411</v>
      </c>
      <c r="AN379" s="7" t="s">
        <v>45</v>
      </c>
      <c r="AO379" t="s">
        <v>45</v>
      </c>
      <c r="AP379" s="7" t="s">
        <v>45</v>
      </c>
      <c r="AQ379" s="7" t="s">
        <v>506</v>
      </c>
      <c r="AR379" s="7" t="s">
        <v>507</v>
      </c>
      <c r="AS379" s="7" t="s">
        <v>45</v>
      </c>
      <c r="AT379" s="7" t="s">
        <v>45</v>
      </c>
      <c r="AU379" s="7" t="s">
        <v>45</v>
      </c>
      <c r="AV379" t="s">
        <v>45</v>
      </c>
      <c r="AW379" t="s">
        <v>45</v>
      </c>
      <c r="AX379" t="s">
        <v>53</v>
      </c>
      <c r="AY379" t="s">
        <v>53</v>
      </c>
      <c r="AZ379" t="s">
        <v>405</v>
      </c>
      <c r="BA379">
        <v>1</v>
      </c>
      <c r="BB379">
        <v>1</v>
      </c>
      <c r="BC379">
        <v>1</v>
      </c>
      <c r="BD379">
        <f t="shared" si="30"/>
        <v>3</v>
      </c>
      <c r="BE379" s="2" t="s">
        <v>508</v>
      </c>
      <c r="BF379" s="2" t="s">
        <v>45</v>
      </c>
      <c r="BG379" s="2" t="s">
        <v>45</v>
      </c>
    </row>
    <row r="380" spans="1:59" x14ac:dyDescent="0.3">
      <c r="A380" t="s">
        <v>503</v>
      </c>
      <c r="B380">
        <v>2004</v>
      </c>
      <c r="C380" s="2">
        <v>69</v>
      </c>
      <c r="D380" s="2" t="s">
        <v>513</v>
      </c>
      <c r="E380">
        <v>2001</v>
      </c>
      <c r="F380">
        <v>2002</v>
      </c>
      <c r="G380">
        <f t="shared" si="31"/>
        <v>2</v>
      </c>
      <c r="H380">
        <v>1</v>
      </c>
      <c r="I380" t="s">
        <v>42</v>
      </c>
      <c r="J380" t="s">
        <v>43</v>
      </c>
      <c r="K380" t="s">
        <v>505</v>
      </c>
      <c r="L380">
        <v>39.558714028578301</v>
      </c>
      <c r="M380">
        <v>-74.344618110731702</v>
      </c>
      <c r="N380">
        <v>10000</v>
      </c>
      <c r="O380" t="s">
        <v>58</v>
      </c>
      <c r="P380" t="s">
        <v>59</v>
      </c>
      <c r="Q380" t="s">
        <v>45</v>
      </c>
      <c r="R380" s="2" t="s">
        <v>45</v>
      </c>
      <c r="S380" t="s">
        <v>125</v>
      </c>
      <c r="T380" t="s">
        <v>61</v>
      </c>
      <c r="U380" t="s">
        <v>47</v>
      </c>
      <c r="V380" s="10" t="s">
        <v>45</v>
      </c>
      <c r="W380" t="s">
        <v>47</v>
      </c>
      <c r="X380" t="s">
        <v>45</v>
      </c>
      <c r="Y380" s="4">
        <v>450</v>
      </c>
      <c r="Z380" t="s">
        <v>46</v>
      </c>
      <c r="AA380" t="s">
        <v>170</v>
      </c>
      <c r="AB380">
        <v>4</v>
      </c>
      <c r="AC380" s="14">
        <v>6.68</v>
      </c>
      <c r="AD380" s="3">
        <v>6</v>
      </c>
      <c r="AE380" s="3">
        <v>0.48989794855663599</v>
      </c>
      <c r="AF380" s="3">
        <v>0.20000000000000018</v>
      </c>
      <c r="AG380" s="14">
        <v>4.6779999999999999</v>
      </c>
      <c r="AH380" s="3">
        <v>6</v>
      </c>
      <c r="AI380" s="3">
        <v>1.3668152764730128</v>
      </c>
      <c r="AJ380" s="3">
        <v>0.55799999999999983</v>
      </c>
      <c r="AK380" t="s">
        <v>189</v>
      </c>
      <c r="AL380" s="7" t="s">
        <v>500</v>
      </c>
      <c r="AM380" s="2" t="s">
        <v>411</v>
      </c>
      <c r="AN380" s="7" t="s">
        <v>45</v>
      </c>
      <c r="AO380" t="s">
        <v>45</v>
      </c>
      <c r="AP380" s="7" t="s">
        <v>45</v>
      </c>
      <c r="AQ380" s="7" t="s">
        <v>506</v>
      </c>
      <c r="AR380" s="7" t="s">
        <v>507</v>
      </c>
      <c r="AS380" s="7" t="s">
        <v>45</v>
      </c>
      <c r="AT380" s="7" t="s">
        <v>45</v>
      </c>
      <c r="AU380" s="7" t="s">
        <v>45</v>
      </c>
      <c r="AV380" t="s">
        <v>45</v>
      </c>
      <c r="AW380" t="s">
        <v>45</v>
      </c>
      <c r="AX380" t="s">
        <v>53</v>
      </c>
      <c r="AY380" t="s">
        <v>53</v>
      </c>
      <c r="AZ380" t="s">
        <v>405</v>
      </c>
      <c r="BA380">
        <v>1</v>
      </c>
      <c r="BB380">
        <v>1</v>
      </c>
      <c r="BC380">
        <v>1</v>
      </c>
      <c r="BD380">
        <f t="shared" si="30"/>
        <v>3</v>
      </c>
      <c r="BE380" s="2" t="s">
        <v>508</v>
      </c>
      <c r="BF380" s="2" t="s">
        <v>45</v>
      </c>
      <c r="BG380" s="2" t="s">
        <v>45</v>
      </c>
    </row>
    <row r="381" spans="1:59" x14ac:dyDescent="0.3">
      <c r="A381" t="s">
        <v>514</v>
      </c>
      <c r="B381">
        <v>2019</v>
      </c>
      <c r="C381">
        <v>70</v>
      </c>
      <c r="D381" t="s">
        <v>515</v>
      </c>
      <c r="E381">
        <v>1996</v>
      </c>
      <c r="F381">
        <v>2014</v>
      </c>
      <c r="G381">
        <f t="shared" si="31"/>
        <v>19</v>
      </c>
      <c r="H381">
        <v>4</v>
      </c>
      <c r="I381" t="s">
        <v>42</v>
      </c>
      <c r="J381" t="s">
        <v>43</v>
      </c>
      <c r="K381" t="s">
        <v>516</v>
      </c>
      <c r="L381">
        <v>40.295506437726502</v>
      </c>
      <c r="M381">
        <v>-105.646115329605</v>
      </c>
      <c r="N381">
        <v>500</v>
      </c>
      <c r="O381" s="2" t="s">
        <v>167</v>
      </c>
      <c r="P381" s="2" t="s">
        <v>45</v>
      </c>
      <c r="Q381" t="s">
        <v>45</v>
      </c>
      <c r="R381" s="2" t="s">
        <v>45</v>
      </c>
      <c r="S381" s="2" t="s">
        <v>188</v>
      </c>
      <c r="T381" s="2" t="s">
        <v>47</v>
      </c>
      <c r="U381" s="2" t="s">
        <v>61</v>
      </c>
      <c r="V381" s="10" t="s">
        <v>325</v>
      </c>
      <c r="W381" t="s">
        <v>47</v>
      </c>
      <c r="X381">
        <v>3.5</v>
      </c>
      <c r="Y381" s="6">
        <v>0</v>
      </c>
      <c r="Z381" t="s">
        <v>46</v>
      </c>
      <c r="AA381" t="s">
        <v>170</v>
      </c>
      <c r="AB381">
        <v>900</v>
      </c>
      <c r="AC381" s="14">
        <v>10.67</v>
      </c>
      <c r="AD381" s="3">
        <v>12</v>
      </c>
      <c r="AE381" s="3">
        <v>1.3163586137523466</v>
      </c>
      <c r="AF381" s="3">
        <v>0.38</v>
      </c>
      <c r="AG381" s="14">
        <v>10.67</v>
      </c>
      <c r="AH381" s="3">
        <v>12</v>
      </c>
      <c r="AI381" s="3">
        <v>1.3163586137523466</v>
      </c>
      <c r="AJ381" s="3">
        <v>0.38</v>
      </c>
      <c r="AK381" t="s">
        <v>189</v>
      </c>
      <c r="AL381" s="7" t="s">
        <v>517</v>
      </c>
      <c r="AM381" s="18" t="s">
        <v>518</v>
      </c>
      <c r="AN381" s="7" t="s">
        <v>45</v>
      </c>
      <c r="AO381" t="s">
        <v>45</v>
      </c>
      <c r="AP381" s="7" t="s">
        <v>45</v>
      </c>
      <c r="AQ381" s="7" t="s">
        <v>519</v>
      </c>
      <c r="AR381" s="7" t="s">
        <v>520</v>
      </c>
      <c r="AS381">
        <v>1.2</v>
      </c>
      <c r="AT381">
        <v>105</v>
      </c>
      <c r="AU381" s="7" t="s">
        <v>45</v>
      </c>
      <c r="AV381" t="s">
        <v>45</v>
      </c>
      <c r="AW381" t="s">
        <v>45</v>
      </c>
      <c r="AX381" t="s">
        <v>53</v>
      </c>
      <c r="AY381" t="s">
        <v>53</v>
      </c>
      <c r="AZ381" t="s">
        <v>405</v>
      </c>
      <c r="BA381">
        <v>1</v>
      </c>
      <c r="BB381">
        <v>1</v>
      </c>
      <c r="BC381">
        <v>1</v>
      </c>
      <c r="BD381">
        <f t="shared" si="30"/>
        <v>3</v>
      </c>
      <c r="BE381" t="s">
        <v>521</v>
      </c>
      <c r="BF381" s="2" t="s">
        <v>45</v>
      </c>
      <c r="BG381" s="2" t="s">
        <v>45</v>
      </c>
    </row>
    <row r="382" spans="1:59" x14ac:dyDescent="0.3">
      <c r="A382" t="s">
        <v>514</v>
      </c>
      <c r="B382">
        <v>2019</v>
      </c>
      <c r="C382">
        <v>71</v>
      </c>
      <c r="D382" t="s">
        <v>522</v>
      </c>
      <c r="E382">
        <v>1996</v>
      </c>
      <c r="F382">
        <v>2015</v>
      </c>
      <c r="G382">
        <f t="shared" si="31"/>
        <v>20</v>
      </c>
      <c r="H382">
        <v>4</v>
      </c>
      <c r="I382" t="s">
        <v>42</v>
      </c>
      <c r="J382" t="s">
        <v>43</v>
      </c>
      <c r="K382" t="s">
        <v>516</v>
      </c>
      <c r="L382">
        <v>40.295506437726502</v>
      </c>
      <c r="M382">
        <v>-105.646115329605</v>
      </c>
      <c r="N382">
        <v>500</v>
      </c>
      <c r="O382" s="2" t="s">
        <v>167</v>
      </c>
      <c r="P382" s="2" t="s">
        <v>45</v>
      </c>
      <c r="Q382" t="s">
        <v>45</v>
      </c>
      <c r="R382" s="2" t="s">
        <v>45</v>
      </c>
      <c r="S382" s="2" t="s">
        <v>188</v>
      </c>
      <c r="T382" s="2" t="s">
        <v>47</v>
      </c>
      <c r="U382" s="2" t="s">
        <v>61</v>
      </c>
      <c r="V382" s="10" t="s">
        <v>325</v>
      </c>
      <c r="W382" t="s">
        <v>47</v>
      </c>
      <c r="X382">
        <v>3.5</v>
      </c>
      <c r="Y382" s="6">
        <v>0</v>
      </c>
      <c r="Z382" t="s">
        <v>46</v>
      </c>
      <c r="AA382" t="s">
        <v>170</v>
      </c>
      <c r="AB382">
        <v>900</v>
      </c>
      <c r="AC382" s="14">
        <v>9.67</v>
      </c>
      <c r="AD382" s="3">
        <v>12</v>
      </c>
      <c r="AE382" s="3">
        <v>1.662768775266122</v>
      </c>
      <c r="AF382" s="3">
        <v>0.48</v>
      </c>
      <c r="AG382" s="14">
        <v>9.67</v>
      </c>
      <c r="AH382" s="3">
        <v>12</v>
      </c>
      <c r="AI382" s="3">
        <v>1.662768775266122</v>
      </c>
      <c r="AJ382" s="3">
        <v>0.48</v>
      </c>
      <c r="AK382" t="s">
        <v>189</v>
      </c>
      <c r="AL382" s="7" t="s">
        <v>517</v>
      </c>
      <c r="AM382" s="18" t="s">
        <v>518</v>
      </c>
      <c r="AN382" s="7" t="s">
        <v>45</v>
      </c>
      <c r="AO382" t="s">
        <v>45</v>
      </c>
      <c r="AP382" s="7" t="s">
        <v>45</v>
      </c>
      <c r="AQ382" s="7" t="s">
        <v>519</v>
      </c>
      <c r="AR382" s="7" t="s">
        <v>520</v>
      </c>
      <c r="AS382">
        <v>1.2</v>
      </c>
      <c r="AT382">
        <v>105</v>
      </c>
      <c r="AU382" s="7" t="s">
        <v>45</v>
      </c>
      <c r="AV382" t="s">
        <v>45</v>
      </c>
      <c r="AW382" t="s">
        <v>45</v>
      </c>
      <c r="AX382" t="s">
        <v>53</v>
      </c>
      <c r="AY382" t="s">
        <v>53</v>
      </c>
      <c r="AZ382" t="s">
        <v>405</v>
      </c>
      <c r="BA382">
        <v>1</v>
      </c>
      <c r="BB382">
        <v>1</v>
      </c>
      <c r="BC382">
        <v>1</v>
      </c>
      <c r="BD382">
        <f t="shared" si="30"/>
        <v>3</v>
      </c>
      <c r="BE382" t="s">
        <v>521</v>
      </c>
      <c r="BF382" s="2" t="s">
        <v>45</v>
      </c>
      <c r="BG382" s="2" t="s">
        <v>45</v>
      </c>
    </row>
    <row r="383" spans="1:59" x14ac:dyDescent="0.3">
      <c r="A383" t="s">
        <v>514</v>
      </c>
      <c r="B383">
        <v>2019</v>
      </c>
      <c r="C383">
        <v>70</v>
      </c>
      <c r="D383" t="s">
        <v>515</v>
      </c>
      <c r="E383">
        <v>1996</v>
      </c>
      <c r="F383">
        <v>2014</v>
      </c>
      <c r="G383">
        <f t="shared" si="31"/>
        <v>19</v>
      </c>
      <c r="H383">
        <v>4</v>
      </c>
      <c r="I383" t="s">
        <v>42</v>
      </c>
      <c r="J383" t="s">
        <v>43</v>
      </c>
      <c r="K383" t="s">
        <v>516</v>
      </c>
      <c r="L383">
        <v>40.295506437726502</v>
      </c>
      <c r="M383">
        <v>-105.646115329605</v>
      </c>
      <c r="N383">
        <v>500</v>
      </c>
      <c r="O383" s="2" t="s">
        <v>167</v>
      </c>
      <c r="P383" s="2" t="s">
        <v>45</v>
      </c>
      <c r="Q383" t="s">
        <v>45</v>
      </c>
      <c r="R383" s="2" t="s">
        <v>45</v>
      </c>
      <c r="S383" s="2" t="s">
        <v>188</v>
      </c>
      <c r="T383" s="2" t="s">
        <v>47</v>
      </c>
      <c r="U383" s="2" t="s">
        <v>61</v>
      </c>
      <c r="V383" s="10" t="s">
        <v>325</v>
      </c>
      <c r="W383" t="s">
        <v>47</v>
      </c>
      <c r="X383">
        <v>3.5</v>
      </c>
      <c r="Y383" s="6">
        <v>25</v>
      </c>
      <c r="Z383" t="s">
        <v>46</v>
      </c>
      <c r="AA383" t="s">
        <v>170</v>
      </c>
      <c r="AB383">
        <v>900</v>
      </c>
      <c r="AC383" s="14">
        <v>8.17</v>
      </c>
      <c r="AD383" s="3">
        <v>12</v>
      </c>
      <c r="AE383" s="3">
        <v>1.9052558883257651</v>
      </c>
      <c r="AF383" s="3">
        <v>0.55000000000000004</v>
      </c>
      <c r="AG383" s="14">
        <v>10.67</v>
      </c>
      <c r="AH383" s="3">
        <v>12</v>
      </c>
      <c r="AI383" s="3">
        <v>1.3163586137523466</v>
      </c>
      <c r="AJ383" s="3">
        <v>0.38</v>
      </c>
      <c r="AK383" t="s">
        <v>189</v>
      </c>
      <c r="AL383" s="7" t="s">
        <v>517</v>
      </c>
      <c r="AM383" s="18" t="s">
        <v>518</v>
      </c>
      <c r="AN383" s="7" t="s">
        <v>45</v>
      </c>
      <c r="AO383" t="s">
        <v>45</v>
      </c>
      <c r="AP383" s="7" t="s">
        <v>45</v>
      </c>
      <c r="AQ383" s="7" t="s">
        <v>519</v>
      </c>
      <c r="AR383" s="7" t="s">
        <v>520</v>
      </c>
      <c r="AS383">
        <v>1.2</v>
      </c>
      <c r="AT383">
        <v>105</v>
      </c>
      <c r="AU383" s="7" t="s">
        <v>45</v>
      </c>
      <c r="AV383" t="s">
        <v>45</v>
      </c>
      <c r="AW383" t="s">
        <v>45</v>
      </c>
      <c r="AX383" t="s">
        <v>53</v>
      </c>
      <c r="AY383" t="s">
        <v>53</v>
      </c>
      <c r="AZ383" t="s">
        <v>405</v>
      </c>
      <c r="BA383">
        <v>1</v>
      </c>
      <c r="BB383">
        <v>1</v>
      </c>
      <c r="BC383">
        <v>1</v>
      </c>
      <c r="BD383">
        <f t="shared" si="30"/>
        <v>3</v>
      </c>
      <c r="BE383" t="s">
        <v>521</v>
      </c>
      <c r="BF383" s="2" t="s">
        <v>45</v>
      </c>
      <c r="BG383" s="2" t="s">
        <v>45</v>
      </c>
    </row>
    <row r="384" spans="1:59" x14ac:dyDescent="0.3">
      <c r="A384" t="s">
        <v>514</v>
      </c>
      <c r="B384">
        <v>2019</v>
      </c>
      <c r="C384">
        <v>71</v>
      </c>
      <c r="D384" t="s">
        <v>522</v>
      </c>
      <c r="E384">
        <v>1996</v>
      </c>
      <c r="F384">
        <v>2015</v>
      </c>
      <c r="G384">
        <f t="shared" si="31"/>
        <v>20</v>
      </c>
      <c r="H384">
        <v>4</v>
      </c>
      <c r="I384" t="s">
        <v>42</v>
      </c>
      <c r="J384" t="s">
        <v>43</v>
      </c>
      <c r="K384" t="s">
        <v>516</v>
      </c>
      <c r="L384">
        <v>40.295506437726502</v>
      </c>
      <c r="M384">
        <v>-105.646115329605</v>
      </c>
      <c r="N384">
        <v>500</v>
      </c>
      <c r="O384" s="2" t="s">
        <v>167</v>
      </c>
      <c r="P384" s="2" t="s">
        <v>45</v>
      </c>
      <c r="Q384" t="s">
        <v>45</v>
      </c>
      <c r="R384" s="2" t="s">
        <v>45</v>
      </c>
      <c r="S384" s="2" t="s">
        <v>188</v>
      </c>
      <c r="T384" s="2" t="s">
        <v>47</v>
      </c>
      <c r="U384" s="2" t="s">
        <v>61</v>
      </c>
      <c r="V384" s="10" t="s">
        <v>325</v>
      </c>
      <c r="W384" t="s">
        <v>47</v>
      </c>
      <c r="X384">
        <v>3.5</v>
      </c>
      <c r="Y384" s="6">
        <v>25</v>
      </c>
      <c r="Z384" t="s">
        <v>46</v>
      </c>
      <c r="AA384" t="s">
        <v>170</v>
      </c>
      <c r="AB384">
        <v>900</v>
      </c>
      <c r="AC384" s="14">
        <v>8.33</v>
      </c>
      <c r="AD384" s="3">
        <v>12</v>
      </c>
      <c r="AE384" s="3">
        <v>1.5588457268119895</v>
      </c>
      <c r="AF384" s="3">
        <v>0.45</v>
      </c>
      <c r="AG384" s="14">
        <v>9.67</v>
      </c>
      <c r="AH384" s="3">
        <v>12</v>
      </c>
      <c r="AI384" s="3">
        <v>1.662768775266122</v>
      </c>
      <c r="AJ384" s="3">
        <v>0.48</v>
      </c>
      <c r="AK384" t="s">
        <v>189</v>
      </c>
      <c r="AL384" s="7" t="s">
        <v>517</v>
      </c>
      <c r="AM384" s="18" t="s">
        <v>518</v>
      </c>
      <c r="AN384" s="7" t="s">
        <v>45</v>
      </c>
      <c r="AO384" t="s">
        <v>45</v>
      </c>
      <c r="AP384" s="7" t="s">
        <v>45</v>
      </c>
      <c r="AQ384" s="7" t="s">
        <v>519</v>
      </c>
      <c r="AR384" s="7" t="s">
        <v>520</v>
      </c>
      <c r="AS384">
        <v>1.2</v>
      </c>
      <c r="AT384">
        <v>105</v>
      </c>
      <c r="AU384" s="7" t="s">
        <v>45</v>
      </c>
      <c r="AV384" t="s">
        <v>45</v>
      </c>
      <c r="AW384" t="s">
        <v>45</v>
      </c>
      <c r="AX384" t="s">
        <v>53</v>
      </c>
      <c r="AY384" t="s">
        <v>53</v>
      </c>
      <c r="AZ384" t="s">
        <v>405</v>
      </c>
      <c r="BA384">
        <v>1</v>
      </c>
      <c r="BB384">
        <v>1</v>
      </c>
      <c r="BC384">
        <v>1</v>
      </c>
      <c r="BD384">
        <f t="shared" si="30"/>
        <v>3</v>
      </c>
      <c r="BE384" t="s">
        <v>521</v>
      </c>
      <c r="BF384" s="2" t="s">
        <v>45</v>
      </c>
      <c r="BG384" s="2" t="s">
        <v>45</v>
      </c>
    </row>
    <row r="385" spans="1:59" x14ac:dyDescent="0.3">
      <c r="A385" t="s">
        <v>523</v>
      </c>
      <c r="B385">
        <v>2018</v>
      </c>
      <c r="C385">
        <v>72</v>
      </c>
      <c r="D385" t="s">
        <v>524</v>
      </c>
      <c r="E385">
        <v>2000</v>
      </c>
      <c r="F385">
        <v>2001</v>
      </c>
      <c r="G385">
        <f t="shared" si="31"/>
        <v>2</v>
      </c>
      <c r="H385">
        <v>1</v>
      </c>
      <c r="I385" t="s">
        <v>194</v>
      </c>
      <c r="J385" t="s">
        <v>211</v>
      </c>
      <c r="K385" t="s">
        <v>525</v>
      </c>
      <c r="L385">
        <v>55.475000000000001</v>
      </c>
      <c r="M385">
        <v>-2.233333</v>
      </c>
      <c r="N385">
        <v>200</v>
      </c>
      <c r="O385" t="s">
        <v>58</v>
      </c>
      <c r="P385" s="2" t="s">
        <v>45</v>
      </c>
      <c r="Q385" t="s">
        <v>45</v>
      </c>
      <c r="R385" s="2" t="s">
        <v>45</v>
      </c>
      <c r="S385" s="2" t="s">
        <v>188</v>
      </c>
      <c r="T385" t="s">
        <v>47</v>
      </c>
      <c r="U385" t="s">
        <v>61</v>
      </c>
      <c r="V385" s="10" t="s">
        <v>354</v>
      </c>
      <c r="W385" t="s">
        <v>47</v>
      </c>
      <c r="X385" t="s">
        <v>45</v>
      </c>
      <c r="Y385" s="6">
        <v>0</v>
      </c>
      <c r="Z385" t="s">
        <v>46</v>
      </c>
      <c r="AA385" t="s">
        <v>170</v>
      </c>
      <c r="AB385">
        <v>0.5</v>
      </c>
      <c r="AC385">
        <v>21.4</v>
      </c>
      <c r="AD385" s="7">
        <v>5</v>
      </c>
      <c r="AE385" s="7" t="s">
        <v>45</v>
      </c>
      <c r="AF385" s="7" t="s">
        <v>45</v>
      </c>
      <c r="AG385">
        <v>21.4</v>
      </c>
      <c r="AH385" s="7">
        <v>5</v>
      </c>
      <c r="AI385" s="7" t="s">
        <v>45</v>
      </c>
      <c r="AJ385" s="7" t="s">
        <v>45</v>
      </c>
      <c r="AK385" s="7" t="s">
        <v>45</v>
      </c>
      <c r="AL385" s="7" t="s">
        <v>526</v>
      </c>
      <c r="AM385" s="2" t="s">
        <v>411</v>
      </c>
      <c r="AN385" s="7" t="s">
        <v>45</v>
      </c>
      <c r="AO385" t="s">
        <v>45</v>
      </c>
      <c r="AP385" s="7" t="s">
        <v>45</v>
      </c>
      <c r="AQ385" s="7" t="s">
        <v>51</v>
      </c>
      <c r="AR385" s="7" t="s">
        <v>527</v>
      </c>
      <c r="AS385">
        <v>8</v>
      </c>
      <c r="AT385">
        <v>1117</v>
      </c>
      <c r="AU385" s="7" t="s">
        <v>45</v>
      </c>
      <c r="AV385" t="s">
        <v>45</v>
      </c>
      <c r="AW385" t="s">
        <v>45</v>
      </c>
      <c r="AX385" t="s">
        <v>53</v>
      </c>
      <c r="AY385" t="s">
        <v>53</v>
      </c>
      <c r="AZ385" t="s">
        <v>405</v>
      </c>
      <c r="BA385">
        <v>0</v>
      </c>
      <c r="BB385">
        <v>1</v>
      </c>
      <c r="BC385">
        <v>1</v>
      </c>
      <c r="BD385">
        <f t="shared" si="30"/>
        <v>2</v>
      </c>
      <c r="BE385" t="s">
        <v>528</v>
      </c>
      <c r="BF385" s="2" t="s">
        <v>45</v>
      </c>
      <c r="BG385" s="2" t="s">
        <v>45</v>
      </c>
    </row>
    <row r="386" spans="1:59" x14ac:dyDescent="0.3">
      <c r="A386" t="s">
        <v>523</v>
      </c>
      <c r="B386">
        <v>2018</v>
      </c>
      <c r="C386">
        <v>72</v>
      </c>
      <c r="D386" t="s">
        <v>524</v>
      </c>
      <c r="E386">
        <v>2000</v>
      </c>
      <c r="F386">
        <v>2001</v>
      </c>
      <c r="G386">
        <f t="shared" si="31"/>
        <v>2</v>
      </c>
      <c r="H386">
        <v>1</v>
      </c>
      <c r="I386" t="s">
        <v>194</v>
      </c>
      <c r="J386" t="s">
        <v>211</v>
      </c>
      <c r="K386" t="s">
        <v>525</v>
      </c>
      <c r="L386">
        <v>55.475000000000001</v>
      </c>
      <c r="M386">
        <v>-2.233333</v>
      </c>
      <c r="N386">
        <v>200</v>
      </c>
      <c r="O386" t="s">
        <v>58</v>
      </c>
      <c r="P386" s="2" t="s">
        <v>45</v>
      </c>
      <c r="Q386" t="s">
        <v>45</v>
      </c>
      <c r="R386" s="2" t="s">
        <v>45</v>
      </c>
      <c r="S386" s="2" t="s">
        <v>188</v>
      </c>
      <c r="T386" t="s">
        <v>47</v>
      </c>
      <c r="U386" t="s">
        <v>61</v>
      </c>
      <c r="V386" s="10" t="s">
        <v>354</v>
      </c>
      <c r="W386" t="s">
        <v>47</v>
      </c>
      <c r="X386" t="s">
        <v>45</v>
      </c>
      <c r="Y386" s="4">
        <v>120</v>
      </c>
      <c r="Z386" t="s">
        <v>46</v>
      </c>
      <c r="AA386" t="s">
        <v>170</v>
      </c>
      <c r="AB386">
        <v>0.5</v>
      </c>
      <c r="AC386" s="2">
        <v>20.6</v>
      </c>
      <c r="AD386" s="7">
        <v>5</v>
      </c>
      <c r="AE386" s="7" t="s">
        <v>45</v>
      </c>
      <c r="AF386" s="7" t="s">
        <v>45</v>
      </c>
      <c r="AG386">
        <v>21.4</v>
      </c>
      <c r="AH386" s="7">
        <v>5</v>
      </c>
      <c r="AI386" s="7" t="s">
        <v>45</v>
      </c>
      <c r="AJ386" s="7" t="s">
        <v>45</v>
      </c>
      <c r="AK386" s="7" t="s">
        <v>45</v>
      </c>
      <c r="AL386" s="7" t="s">
        <v>526</v>
      </c>
      <c r="AM386" s="2" t="s">
        <v>411</v>
      </c>
      <c r="AN386" s="7" t="s">
        <v>45</v>
      </c>
      <c r="AO386" t="s">
        <v>45</v>
      </c>
      <c r="AP386" s="7" t="s">
        <v>45</v>
      </c>
      <c r="AQ386" s="7" t="s">
        <v>51</v>
      </c>
      <c r="AR386" s="7" t="s">
        <v>527</v>
      </c>
      <c r="AS386">
        <v>8</v>
      </c>
      <c r="AT386">
        <v>1117</v>
      </c>
      <c r="AU386" s="7" t="s">
        <v>45</v>
      </c>
      <c r="AV386" t="s">
        <v>45</v>
      </c>
      <c r="AW386" t="s">
        <v>45</v>
      </c>
      <c r="AX386" t="s">
        <v>53</v>
      </c>
      <c r="AY386" t="s">
        <v>53</v>
      </c>
      <c r="AZ386" t="s">
        <v>405</v>
      </c>
      <c r="BA386">
        <v>0</v>
      </c>
      <c r="BB386">
        <v>1</v>
      </c>
      <c r="BC386">
        <v>1</v>
      </c>
      <c r="BD386">
        <f t="shared" si="30"/>
        <v>2</v>
      </c>
      <c r="BE386" t="s">
        <v>528</v>
      </c>
      <c r="BF386" s="2" t="s">
        <v>45</v>
      </c>
      <c r="BG386" s="2" t="s">
        <v>45</v>
      </c>
    </row>
    <row r="387" spans="1:59" x14ac:dyDescent="0.3">
      <c r="A387" t="s">
        <v>523</v>
      </c>
      <c r="B387">
        <v>2018</v>
      </c>
      <c r="C387">
        <v>72</v>
      </c>
      <c r="D387" t="s">
        <v>524</v>
      </c>
      <c r="E387">
        <v>2000</v>
      </c>
      <c r="F387">
        <v>2001</v>
      </c>
      <c r="G387">
        <f t="shared" si="31"/>
        <v>2</v>
      </c>
      <c r="H387">
        <v>1</v>
      </c>
      <c r="I387" t="s">
        <v>194</v>
      </c>
      <c r="J387" t="s">
        <v>211</v>
      </c>
      <c r="K387" t="s">
        <v>525</v>
      </c>
      <c r="L387">
        <v>55.475000000000001</v>
      </c>
      <c r="M387">
        <v>-2.233333</v>
      </c>
      <c r="N387">
        <v>200</v>
      </c>
      <c r="O387" t="s">
        <v>58</v>
      </c>
      <c r="P387" s="2" t="s">
        <v>45</v>
      </c>
      <c r="Q387" t="s">
        <v>45</v>
      </c>
      <c r="R387" s="2" t="s">
        <v>45</v>
      </c>
      <c r="S387" s="2" t="s">
        <v>188</v>
      </c>
      <c r="T387" t="s">
        <v>47</v>
      </c>
      <c r="U387" t="s">
        <v>61</v>
      </c>
      <c r="V387" s="10" t="s">
        <v>354</v>
      </c>
      <c r="W387" t="s">
        <v>47</v>
      </c>
      <c r="X387" t="s">
        <v>45</v>
      </c>
      <c r="Y387" s="4">
        <v>240</v>
      </c>
      <c r="Z387" t="s">
        <v>46</v>
      </c>
      <c r="AA387" t="s">
        <v>170</v>
      </c>
      <c r="AB387">
        <v>0.5</v>
      </c>
      <c r="AC387" s="2">
        <v>16.8</v>
      </c>
      <c r="AD387" s="7">
        <v>5</v>
      </c>
      <c r="AE387" s="7" t="s">
        <v>45</v>
      </c>
      <c r="AF387" s="7" t="s">
        <v>45</v>
      </c>
      <c r="AG387">
        <v>21.4</v>
      </c>
      <c r="AH387" s="7">
        <v>5</v>
      </c>
      <c r="AI387" s="7" t="s">
        <v>45</v>
      </c>
      <c r="AJ387" s="7" t="s">
        <v>45</v>
      </c>
      <c r="AK387" s="7" t="s">
        <v>45</v>
      </c>
      <c r="AL387" s="7" t="s">
        <v>526</v>
      </c>
      <c r="AM387" s="2" t="s">
        <v>411</v>
      </c>
      <c r="AN387" s="7" t="s">
        <v>45</v>
      </c>
      <c r="AO387" t="s">
        <v>45</v>
      </c>
      <c r="AP387" s="7" t="s">
        <v>45</v>
      </c>
      <c r="AQ387" s="7" t="s">
        <v>51</v>
      </c>
      <c r="AR387" s="7" t="s">
        <v>527</v>
      </c>
      <c r="AS387">
        <v>8</v>
      </c>
      <c r="AT387">
        <v>1117</v>
      </c>
      <c r="AU387" s="7" t="s">
        <v>45</v>
      </c>
      <c r="AV387" t="s">
        <v>45</v>
      </c>
      <c r="AW387" t="s">
        <v>45</v>
      </c>
      <c r="AX387" t="s">
        <v>53</v>
      </c>
      <c r="AY387" t="s">
        <v>53</v>
      </c>
      <c r="AZ387" t="s">
        <v>405</v>
      </c>
      <c r="BA387">
        <v>0</v>
      </c>
      <c r="BB387">
        <v>1</v>
      </c>
      <c r="BC387">
        <v>1</v>
      </c>
      <c r="BD387">
        <f t="shared" ref="BD387:BD450" si="32">SUM(BA387,BB387,BC387)</f>
        <v>2</v>
      </c>
      <c r="BE387" t="s">
        <v>528</v>
      </c>
      <c r="BF387" s="2" t="s">
        <v>45</v>
      </c>
      <c r="BG387" s="2" t="s">
        <v>45</v>
      </c>
    </row>
    <row r="388" spans="1:59" x14ac:dyDescent="0.3">
      <c r="A388" t="s">
        <v>529</v>
      </c>
      <c r="B388">
        <v>2015</v>
      </c>
      <c r="C388">
        <v>73</v>
      </c>
      <c r="D388" t="s">
        <v>530</v>
      </c>
      <c r="E388">
        <v>2000</v>
      </c>
      <c r="F388">
        <v>2003</v>
      </c>
      <c r="G388">
        <f t="shared" si="31"/>
        <v>4</v>
      </c>
      <c r="H388" s="2">
        <v>2</v>
      </c>
      <c r="I388" t="s">
        <v>42</v>
      </c>
      <c r="J388" t="s">
        <v>43</v>
      </c>
      <c r="K388" t="s">
        <v>44</v>
      </c>
      <c r="L388">
        <v>45.403003997437999</v>
      </c>
      <c r="M388">
        <v>-93.189270862763806</v>
      </c>
      <c r="N388">
        <v>200</v>
      </c>
      <c r="O388" t="s">
        <v>58</v>
      </c>
      <c r="P388" t="s">
        <v>138</v>
      </c>
      <c r="Q388" t="s">
        <v>45</v>
      </c>
      <c r="R388" s="2" t="s">
        <v>45</v>
      </c>
      <c r="S388" t="s">
        <v>188</v>
      </c>
      <c r="T388" t="s">
        <v>47</v>
      </c>
      <c r="U388" s="2" t="s">
        <v>47</v>
      </c>
      <c r="V388" s="12" t="s">
        <v>45</v>
      </c>
      <c r="W388" t="s">
        <v>47</v>
      </c>
      <c r="X388" s="2" t="s">
        <v>45</v>
      </c>
      <c r="Y388" s="4">
        <v>0</v>
      </c>
      <c r="Z388" t="s">
        <v>46</v>
      </c>
      <c r="AA388" t="s">
        <v>45</v>
      </c>
      <c r="AB388">
        <f>20*20</f>
        <v>400</v>
      </c>
      <c r="AC388">
        <v>1</v>
      </c>
      <c r="AD388">
        <v>4</v>
      </c>
      <c r="AE388">
        <v>0</v>
      </c>
      <c r="AF388" s="2">
        <f>AE388/SQRT(AD388)</f>
        <v>0</v>
      </c>
      <c r="AG388">
        <v>1</v>
      </c>
      <c r="AH388">
        <v>4</v>
      </c>
      <c r="AI388">
        <v>0</v>
      </c>
      <c r="AJ388" s="2">
        <f>AI388/SQRT(AH388)</f>
        <v>0</v>
      </c>
      <c r="AK388" s="7" t="s">
        <v>48</v>
      </c>
      <c r="AL388" s="7" t="s">
        <v>49</v>
      </c>
      <c r="AM388" s="7" t="s">
        <v>50</v>
      </c>
      <c r="AN388" s="7">
        <v>1</v>
      </c>
      <c r="AO388" s="7">
        <v>1</v>
      </c>
      <c r="AP388" t="s">
        <v>45</v>
      </c>
      <c r="AQ388" t="s">
        <v>51</v>
      </c>
      <c r="AR388" t="s">
        <v>531</v>
      </c>
      <c r="AS388" t="s">
        <v>45</v>
      </c>
      <c r="AT388" t="s">
        <v>45</v>
      </c>
      <c r="AU388" t="s">
        <v>45</v>
      </c>
      <c r="AV388" t="s">
        <v>45</v>
      </c>
      <c r="AW388" t="s">
        <v>45</v>
      </c>
      <c r="AX388" t="s">
        <v>53</v>
      </c>
      <c r="AY388" t="s">
        <v>53</v>
      </c>
      <c r="AZ388" t="s">
        <v>54</v>
      </c>
      <c r="BA388">
        <v>1</v>
      </c>
      <c r="BB388">
        <v>1</v>
      </c>
      <c r="BC388">
        <v>1</v>
      </c>
      <c r="BD388">
        <f t="shared" si="32"/>
        <v>3</v>
      </c>
      <c r="BE388" t="s">
        <v>532</v>
      </c>
      <c r="BF388" s="2" t="s">
        <v>45</v>
      </c>
      <c r="BG388" s="2" t="s">
        <v>45</v>
      </c>
    </row>
    <row r="389" spans="1:59" x14ac:dyDescent="0.3">
      <c r="A389" t="s">
        <v>529</v>
      </c>
      <c r="B389">
        <v>2015</v>
      </c>
      <c r="C389">
        <v>73</v>
      </c>
      <c r="D389" t="s">
        <v>530</v>
      </c>
      <c r="E389">
        <v>2000</v>
      </c>
      <c r="F389">
        <v>2003</v>
      </c>
      <c r="G389">
        <f t="shared" si="31"/>
        <v>4</v>
      </c>
      <c r="H389" s="2">
        <v>2</v>
      </c>
      <c r="I389" t="s">
        <v>42</v>
      </c>
      <c r="J389" t="s">
        <v>43</v>
      </c>
      <c r="K389" t="s">
        <v>44</v>
      </c>
      <c r="L389">
        <v>45.403003997437999</v>
      </c>
      <c r="M389">
        <v>-93.189270862763806</v>
      </c>
      <c r="N389">
        <v>200</v>
      </c>
      <c r="O389" t="s">
        <v>58</v>
      </c>
      <c r="P389" t="s">
        <v>138</v>
      </c>
      <c r="Q389" t="s">
        <v>45</v>
      </c>
      <c r="R389" s="2" t="s">
        <v>45</v>
      </c>
      <c r="S389" t="s">
        <v>188</v>
      </c>
      <c r="T389" t="s">
        <v>47</v>
      </c>
      <c r="U389" s="2" t="s">
        <v>47</v>
      </c>
      <c r="V389" s="12" t="s">
        <v>45</v>
      </c>
      <c r="W389" t="s">
        <v>47</v>
      </c>
      <c r="X389" s="2" t="s">
        <v>45</v>
      </c>
      <c r="Y389" s="4">
        <v>40</v>
      </c>
      <c r="Z389" t="s">
        <v>46</v>
      </c>
      <c r="AA389" t="s">
        <v>45</v>
      </c>
      <c r="AB389">
        <f t="shared" ref="AB389:AB452" si="33">20*20</f>
        <v>400</v>
      </c>
      <c r="AC389">
        <v>1</v>
      </c>
      <c r="AD389">
        <v>2</v>
      </c>
      <c r="AE389">
        <v>0</v>
      </c>
      <c r="AF389" s="2">
        <f t="shared" ref="AF389:AF452" si="34">AE389/SQRT(AD389)</f>
        <v>0</v>
      </c>
      <c r="AG389">
        <v>1</v>
      </c>
      <c r="AH389">
        <v>4</v>
      </c>
      <c r="AI389">
        <v>0</v>
      </c>
      <c r="AJ389" s="2">
        <f t="shared" ref="AJ389:AJ452" si="35">AI389/SQRT(AH389)</f>
        <v>0</v>
      </c>
      <c r="AK389" s="7" t="s">
        <v>48</v>
      </c>
      <c r="AL389" s="7" t="s">
        <v>49</v>
      </c>
      <c r="AM389" s="7" t="s">
        <v>50</v>
      </c>
      <c r="AN389" s="7">
        <v>1</v>
      </c>
      <c r="AO389" s="7">
        <v>1</v>
      </c>
      <c r="AP389" t="s">
        <v>45</v>
      </c>
      <c r="AQ389" t="s">
        <v>51</v>
      </c>
      <c r="AR389" t="s">
        <v>531</v>
      </c>
      <c r="AS389" t="s">
        <v>45</v>
      </c>
      <c r="AT389" t="s">
        <v>45</v>
      </c>
      <c r="AU389" t="s">
        <v>45</v>
      </c>
      <c r="AV389" t="s">
        <v>45</v>
      </c>
      <c r="AW389" t="s">
        <v>45</v>
      </c>
      <c r="AX389" t="s">
        <v>53</v>
      </c>
      <c r="AY389" t="s">
        <v>53</v>
      </c>
      <c r="AZ389" t="s">
        <v>54</v>
      </c>
      <c r="BA389">
        <v>1</v>
      </c>
      <c r="BB389">
        <v>1</v>
      </c>
      <c r="BC389">
        <v>1</v>
      </c>
      <c r="BD389">
        <f t="shared" si="32"/>
        <v>3</v>
      </c>
      <c r="BE389" t="s">
        <v>532</v>
      </c>
      <c r="BF389" s="2" t="s">
        <v>45</v>
      </c>
      <c r="BG389" s="2" t="s">
        <v>45</v>
      </c>
    </row>
    <row r="390" spans="1:59" x14ac:dyDescent="0.3">
      <c r="A390" t="s">
        <v>529</v>
      </c>
      <c r="B390">
        <v>2015</v>
      </c>
      <c r="C390">
        <v>73</v>
      </c>
      <c r="D390" t="s">
        <v>533</v>
      </c>
      <c r="E390">
        <v>2000</v>
      </c>
      <c r="F390">
        <v>2003</v>
      </c>
      <c r="G390">
        <f t="shared" si="31"/>
        <v>4</v>
      </c>
      <c r="H390" s="2">
        <v>2</v>
      </c>
      <c r="I390" t="s">
        <v>42</v>
      </c>
      <c r="J390" t="s">
        <v>43</v>
      </c>
      <c r="K390" t="s">
        <v>44</v>
      </c>
      <c r="L390">
        <v>45.403003997437999</v>
      </c>
      <c r="M390">
        <v>-93.189270862763806</v>
      </c>
      <c r="N390">
        <v>200</v>
      </c>
      <c r="O390" t="s">
        <v>58</v>
      </c>
      <c r="P390" t="s">
        <v>138</v>
      </c>
      <c r="Q390" t="s">
        <v>216</v>
      </c>
      <c r="R390" s="2" t="s">
        <v>45</v>
      </c>
      <c r="S390" s="2" t="s">
        <v>126</v>
      </c>
      <c r="T390" t="s">
        <v>47</v>
      </c>
      <c r="U390" s="2" t="s">
        <v>47</v>
      </c>
      <c r="V390" s="12" t="s">
        <v>45</v>
      </c>
      <c r="W390" t="s">
        <v>47</v>
      </c>
      <c r="X390" s="2" t="s">
        <v>45</v>
      </c>
      <c r="Y390" s="4">
        <v>0</v>
      </c>
      <c r="Z390" t="s">
        <v>46</v>
      </c>
      <c r="AA390" t="s">
        <v>45</v>
      </c>
      <c r="AB390">
        <f t="shared" si="33"/>
        <v>400</v>
      </c>
      <c r="AC390">
        <v>3.5</v>
      </c>
      <c r="AD390">
        <v>4</v>
      </c>
      <c r="AE390">
        <v>1.29099444873581</v>
      </c>
      <c r="AF390" s="2">
        <f t="shared" si="34"/>
        <v>0.64549722436790502</v>
      </c>
      <c r="AG390">
        <v>3.5</v>
      </c>
      <c r="AH390">
        <v>4</v>
      </c>
      <c r="AI390">
        <v>1.29099444873581</v>
      </c>
      <c r="AJ390" s="2">
        <f t="shared" si="35"/>
        <v>0.64549722436790502</v>
      </c>
      <c r="AK390" s="7" t="s">
        <v>48</v>
      </c>
      <c r="AL390" s="7" t="s">
        <v>49</v>
      </c>
      <c r="AM390" s="7" t="s">
        <v>50</v>
      </c>
      <c r="AN390" s="7">
        <v>1</v>
      </c>
      <c r="AO390" s="7">
        <v>1</v>
      </c>
      <c r="AP390" t="s">
        <v>45</v>
      </c>
      <c r="AQ390" t="s">
        <v>51</v>
      </c>
      <c r="AR390" t="s">
        <v>531</v>
      </c>
      <c r="AS390" t="s">
        <v>45</v>
      </c>
      <c r="AT390" t="s">
        <v>45</v>
      </c>
      <c r="AU390" t="s">
        <v>45</v>
      </c>
      <c r="AV390" t="s">
        <v>45</v>
      </c>
      <c r="AW390" t="s">
        <v>45</v>
      </c>
      <c r="AX390" t="s">
        <v>53</v>
      </c>
      <c r="AY390" t="s">
        <v>53</v>
      </c>
      <c r="AZ390" t="s">
        <v>54</v>
      </c>
      <c r="BA390">
        <v>1</v>
      </c>
      <c r="BB390">
        <v>1</v>
      </c>
      <c r="BC390">
        <v>1</v>
      </c>
      <c r="BD390">
        <f t="shared" si="32"/>
        <v>3</v>
      </c>
      <c r="BE390" t="s">
        <v>532</v>
      </c>
      <c r="BF390" s="2" t="s">
        <v>45</v>
      </c>
      <c r="BG390" s="2" t="s">
        <v>45</v>
      </c>
    </row>
    <row r="391" spans="1:59" x14ac:dyDescent="0.3">
      <c r="A391" t="s">
        <v>529</v>
      </c>
      <c r="B391">
        <v>2015</v>
      </c>
      <c r="C391">
        <v>73</v>
      </c>
      <c r="D391" t="s">
        <v>533</v>
      </c>
      <c r="E391">
        <v>2000</v>
      </c>
      <c r="F391">
        <v>2003</v>
      </c>
      <c r="G391">
        <f t="shared" si="31"/>
        <v>4</v>
      </c>
      <c r="H391" s="2">
        <v>2</v>
      </c>
      <c r="I391" t="s">
        <v>42</v>
      </c>
      <c r="J391" t="s">
        <v>43</v>
      </c>
      <c r="K391" t="s">
        <v>44</v>
      </c>
      <c r="L391">
        <v>45.403003997437999</v>
      </c>
      <c r="M391">
        <v>-93.189270862763806</v>
      </c>
      <c r="N391">
        <v>200</v>
      </c>
      <c r="O391" t="s">
        <v>58</v>
      </c>
      <c r="P391" t="s">
        <v>138</v>
      </c>
      <c r="Q391" t="s">
        <v>216</v>
      </c>
      <c r="R391" s="2" t="s">
        <v>45</v>
      </c>
      <c r="S391" s="2" t="s">
        <v>126</v>
      </c>
      <c r="T391" t="s">
        <v>47</v>
      </c>
      <c r="U391" s="2" t="s">
        <v>47</v>
      </c>
      <c r="V391" s="12" t="s">
        <v>45</v>
      </c>
      <c r="W391" t="s">
        <v>47</v>
      </c>
      <c r="X391" s="2" t="s">
        <v>45</v>
      </c>
      <c r="Y391" s="4">
        <v>40</v>
      </c>
      <c r="Z391" t="s">
        <v>46</v>
      </c>
      <c r="AA391" t="s">
        <v>45</v>
      </c>
      <c r="AB391">
        <f t="shared" si="33"/>
        <v>400</v>
      </c>
      <c r="AC391">
        <v>2</v>
      </c>
      <c r="AD391">
        <v>4</v>
      </c>
      <c r="AE391">
        <v>1.4142135623731</v>
      </c>
      <c r="AF391" s="2">
        <f t="shared" si="34"/>
        <v>0.70710678118655002</v>
      </c>
      <c r="AG391">
        <v>3.5</v>
      </c>
      <c r="AH391">
        <v>4</v>
      </c>
      <c r="AI391">
        <v>1.29099444873581</v>
      </c>
      <c r="AJ391" s="2">
        <f t="shared" si="35"/>
        <v>0.64549722436790502</v>
      </c>
      <c r="AK391" s="7" t="s">
        <v>48</v>
      </c>
      <c r="AL391" s="7" t="s">
        <v>49</v>
      </c>
      <c r="AM391" s="7" t="s">
        <v>50</v>
      </c>
      <c r="AN391" s="7">
        <v>1</v>
      </c>
      <c r="AO391" s="7">
        <v>1</v>
      </c>
      <c r="AP391" t="s">
        <v>45</v>
      </c>
      <c r="AQ391" t="s">
        <v>51</v>
      </c>
      <c r="AR391" t="s">
        <v>531</v>
      </c>
      <c r="AS391" t="s">
        <v>45</v>
      </c>
      <c r="AT391" t="s">
        <v>45</v>
      </c>
      <c r="AU391" t="s">
        <v>45</v>
      </c>
      <c r="AV391" t="s">
        <v>45</v>
      </c>
      <c r="AW391" t="s">
        <v>45</v>
      </c>
      <c r="AX391" t="s">
        <v>53</v>
      </c>
      <c r="AY391" t="s">
        <v>53</v>
      </c>
      <c r="AZ391" t="s">
        <v>54</v>
      </c>
      <c r="BA391">
        <v>1</v>
      </c>
      <c r="BB391">
        <v>1</v>
      </c>
      <c r="BC391">
        <v>1</v>
      </c>
      <c r="BD391">
        <f t="shared" si="32"/>
        <v>3</v>
      </c>
      <c r="BE391" t="s">
        <v>532</v>
      </c>
      <c r="BF391" s="2" t="s">
        <v>45</v>
      </c>
      <c r="BG391" s="2" t="s">
        <v>45</v>
      </c>
    </row>
    <row r="392" spans="1:59" x14ac:dyDescent="0.3">
      <c r="A392" t="s">
        <v>529</v>
      </c>
      <c r="B392">
        <v>2015</v>
      </c>
      <c r="C392">
        <v>73</v>
      </c>
      <c r="D392" t="s">
        <v>534</v>
      </c>
      <c r="E392">
        <v>2000</v>
      </c>
      <c r="F392">
        <v>2003</v>
      </c>
      <c r="G392">
        <f t="shared" si="31"/>
        <v>4</v>
      </c>
      <c r="H392" s="2">
        <v>2</v>
      </c>
      <c r="I392" t="s">
        <v>42</v>
      </c>
      <c r="J392" t="s">
        <v>43</v>
      </c>
      <c r="K392" t="s">
        <v>44</v>
      </c>
      <c r="L392">
        <v>45.403003997437999</v>
      </c>
      <c r="M392">
        <v>-93.189270862763806</v>
      </c>
      <c r="N392">
        <v>200</v>
      </c>
      <c r="O392" t="s">
        <v>58</v>
      </c>
      <c r="P392" t="s">
        <v>59</v>
      </c>
      <c r="Q392" t="s">
        <v>181</v>
      </c>
      <c r="R392" s="2" t="s">
        <v>45</v>
      </c>
      <c r="S392" s="2" t="s">
        <v>126</v>
      </c>
      <c r="T392" t="s">
        <v>47</v>
      </c>
      <c r="U392" s="2" t="s">
        <v>47</v>
      </c>
      <c r="V392" s="12" t="s">
        <v>45</v>
      </c>
      <c r="W392" t="s">
        <v>47</v>
      </c>
      <c r="X392" s="2" t="s">
        <v>45</v>
      </c>
      <c r="Y392" s="4">
        <v>0</v>
      </c>
      <c r="Z392" t="s">
        <v>46</v>
      </c>
      <c r="AA392" t="s">
        <v>45</v>
      </c>
      <c r="AB392">
        <f t="shared" si="33"/>
        <v>400</v>
      </c>
      <c r="AC392">
        <v>2</v>
      </c>
      <c r="AD392">
        <v>4</v>
      </c>
      <c r="AE392">
        <v>0.81649658092772603</v>
      </c>
      <c r="AF392" s="2">
        <f t="shared" si="34"/>
        <v>0.40824829046386302</v>
      </c>
      <c r="AG392">
        <v>2</v>
      </c>
      <c r="AH392">
        <v>4</v>
      </c>
      <c r="AI392">
        <v>0.81649658092772603</v>
      </c>
      <c r="AJ392" s="2">
        <f t="shared" si="35"/>
        <v>0.40824829046386302</v>
      </c>
      <c r="AK392" s="7" t="s">
        <v>48</v>
      </c>
      <c r="AL392" s="7" t="s">
        <v>49</v>
      </c>
      <c r="AM392" s="7" t="s">
        <v>50</v>
      </c>
      <c r="AN392" s="7">
        <v>1</v>
      </c>
      <c r="AO392" s="7">
        <v>1</v>
      </c>
      <c r="AP392" t="s">
        <v>45</v>
      </c>
      <c r="AQ392" t="s">
        <v>51</v>
      </c>
      <c r="AR392" t="s">
        <v>531</v>
      </c>
      <c r="AS392" t="s">
        <v>45</v>
      </c>
      <c r="AT392" t="s">
        <v>45</v>
      </c>
      <c r="AU392" t="s">
        <v>45</v>
      </c>
      <c r="AV392" t="s">
        <v>45</v>
      </c>
      <c r="AW392" t="s">
        <v>45</v>
      </c>
      <c r="AX392" t="s">
        <v>53</v>
      </c>
      <c r="AY392" t="s">
        <v>53</v>
      </c>
      <c r="AZ392" t="s">
        <v>54</v>
      </c>
      <c r="BA392">
        <v>1</v>
      </c>
      <c r="BB392">
        <v>1</v>
      </c>
      <c r="BC392">
        <v>1</v>
      </c>
      <c r="BD392">
        <f t="shared" si="32"/>
        <v>3</v>
      </c>
      <c r="BE392" t="s">
        <v>532</v>
      </c>
      <c r="BF392" s="2" t="s">
        <v>45</v>
      </c>
      <c r="BG392" s="2" t="s">
        <v>45</v>
      </c>
    </row>
    <row r="393" spans="1:59" x14ac:dyDescent="0.3">
      <c r="A393" t="s">
        <v>529</v>
      </c>
      <c r="B393">
        <v>2015</v>
      </c>
      <c r="C393">
        <v>73</v>
      </c>
      <c r="D393" t="s">
        <v>534</v>
      </c>
      <c r="E393">
        <v>2000</v>
      </c>
      <c r="F393">
        <v>2003</v>
      </c>
      <c r="G393">
        <f t="shared" si="31"/>
        <v>4</v>
      </c>
      <c r="H393" s="2">
        <v>2</v>
      </c>
      <c r="I393" t="s">
        <v>42</v>
      </c>
      <c r="J393" t="s">
        <v>43</v>
      </c>
      <c r="K393" t="s">
        <v>44</v>
      </c>
      <c r="L393">
        <v>45.403003997437999</v>
      </c>
      <c r="M393">
        <v>-93.189270862763806</v>
      </c>
      <c r="N393">
        <v>200</v>
      </c>
      <c r="O393" t="s">
        <v>58</v>
      </c>
      <c r="P393" t="s">
        <v>59</v>
      </c>
      <c r="Q393" t="s">
        <v>181</v>
      </c>
      <c r="R393" s="2" t="s">
        <v>45</v>
      </c>
      <c r="S393" s="2" t="s">
        <v>126</v>
      </c>
      <c r="T393" t="s">
        <v>47</v>
      </c>
      <c r="U393" s="2" t="s">
        <v>47</v>
      </c>
      <c r="V393" s="12" t="s">
        <v>45</v>
      </c>
      <c r="W393" t="s">
        <v>47</v>
      </c>
      <c r="X393" s="2" t="s">
        <v>45</v>
      </c>
      <c r="Y393" s="4">
        <v>40</v>
      </c>
      <c r="Z393" t="s">
        <v>46</v>
      </c>
      <c r="AA393" t="s">
        <v>45</v>
      </c>
      <c r="AB393">
        <f t="shared" si="33"/>
        <v>400</v>
      </c>
      <c r="AC393">
        <v>3.6666666666666701</v>
      </c>
      <c r="AD393">
        <v>3</v>
      </c>
      <c r="AE393">
        <v>1.5275252316519501</v>
      </c>
      <c r="AF393" s="2">
        <f t="shared" si="34"/>
        <v>0.88191710368819887</v>
      </c>
      <c r="AG393">
        <v>2</v>
      </c>
      <c r="AH393">
        <v>4</v>
      </c>
      <c r="AI393">
        <v>0.81649658092772603</v>
      </c>
      <c r="AJ393" s="2">
        <f t="shared" si="35"/>
        <v>0.40824829046386302</v>
      </c>
      <c r="AK393" s="7" t="s">
        <v>48</v>
      </c>
      <c r="AL393" s="7" t="s">
        <v>49</v>
      </c>
      <c r="AM393" s="7" t="s">
        <v>50</v>
      </c>
      <c r="AN393" s="7">
        <v>1</v>
      </c>
      <c r="AO393" s="7">
        <v>1</v>
      </c>
      <c r="AP393" t="s">
        <v>45</v>
      </c>
      <c r="AQ393" t="s">
        <v>51</v>
      </c>
      <c r="AR393" t="s">
        <v>531</v>
      </c>
      <c r="AS393" t="s">
        <v>45</v>
      </c>
      <c r="AT393" t="s">
        <v>45</v>
      </c>
      <c r="AU393" t="s">
        <v>45</v>
      </c>
      <c r="AV393" t="s">
        <v>45</v>
      </c>
      <c r="AW393" t="s">
        <v>45</v>
      </c>
      <c r="AX393" t="s">
        <v>53</v>
      </c>
      <c r="AY393" t="s">
        <v>53</v>
      </c>
      <c r="AZ393" t="s">
        <v>54</v>
      </c>
      <c r="BA393">
        <v>1</v>
      </c>
      <c r="BB393">
        <v>1</v>
      </c>
      <c r="BC393">
        <v>1</v>
      </c>
      <c r="BD393">
        <f t="shared" si="32"/>
        <v>3</v>
      </c>
      <c r="BE393" t="s">
        <v>532</v>
      </c>
      <c r="BF393" s="2" t="s">
        <v>45</v>
      </c>
      <c r="BG393" s="2" t="s">
        <v>45</v>
      </c>
    </row>
    <row r="394" spans="1:59" x14ac:dyDescent="0.3">
      <c r="A394" t="s">
        <v>529</v>
      </c>
      <c r="B394">
        <v>2015</v>
      </c>
      <c r="C394">
        <v>73</v>
      </c>
      <c r="D394" t="s">
        <v>535</v>
      </c>
      <c r="E394">
        <v>2000</v>
      </c>
      <c r="F394">
        <v>2003</v>
      </c>
      <c r="G394">
        <f t="shared" si="31"/>
        <v>4</v>
      </c>
      <c r="H394" s="2">
        <v>2</v>
      </c>
      <c r="I394" t="s">
        <v>42</v>
      </c>
      <c r="J394" t="s">
        <v>43</v>
      </c>
      <c r="K394" t="s">
        <v>44</v>
      </c>
      <c r="L394">
        <v>45.403003997437999</v>
      </c>
      <c r="M394">
        <v>-93.189270862763806</v>
      </c>
      <c r="N394">
        <v>200</v>
      </c>
      <c r="O394" t="s">
        <v>58</v>
      </c>
      <c r="P394" t="s">
        <v>59</v>
      </c>
      <c r="Q394" t="s">
        <v>536</v>
      </c>
      <c r="R394" s="2" t="s">
        <v>45</v>
      </c>
      <c r="S394" s="2" t="s">
        <v>188</v>
      </c>
      <c r="T394" t="s">
        <v>47</v>
      </c>
      <c r="U394" s="2" t="s">
        <v>47</v>
      </c>
      <c r="V394" s="12" t="s">
        <v>45</v>
      </c>
      <c r="W394" t="s">
        <v>47</v>
      </c>
      <c r="X394" s="2" t="s">
        <v>45</v>
      </c>
      <c r="Y394" s="4">
        <v>0</v>
      </c>
      <c r="Z394" t="s">
        <v>46</v>
      </c>
      <c r="AA394" t="s">
        <v>45</v>
      </c>
      <c r="AB394">
        <f t="shared" si="33"/>
        <v>400</v>
      </c>
      <c r="AC394">
        <v>7.5</v>
      </c>
      <c r="AD394">
        <v>4</v>
      </c>
      <c r="AE394">
        <v>3.1091263510295999</v>
      </c>
      <c r="AF394" s="2">
        <f t="shared" si="34"/>
        <v>1.5545631755147999</v>
      </c>
      <c r="AG394">
        <v>7.5</v>
      </c>
      <c r="AH394">
        <v>4</v>
      </c>
      <c r="AI394">
        <v>3.1091263510295999</v>
      </c>
      <c r="AJ394" s="2">
        <f t="shared" si="35"/>
        <v>1.5545631755147999</v>
      </c>
      <c r="AK394" s="7" t="s">
        <v>48</v>
      </c>
      <c r="AL394" s="7" t="s">
        <v>49</v>
      </c>
      <c r="AM394" s="7" t="s">
        <v>50</v>
      </c>
      <c r="AN394" s="7">
        <v>1</v>
      </c>
      <c r="AO394" s="7">
        <v>1</v>
      </c>
      <c r="AP394" t="s">
        <v>45</v>
      </c>
      <c r="AQ394" t="s">
        <v>51</v>
      </c>
      <c r="AR394" t="s">
        <v>531</v>
      </c>
      <c r="AS394" t="s">
        <v>45</v>
      </c>
      <c r="AT394" t="s">
        <v>45</v>
      </c>
      <c r="AU394" t="s">
        <v>45</v>
      </c>
      <c r="AV394" t="s">
        <v>45</v>
      </c>
      <c r="AW394" t="s">
        <v>45</v>
      </c>
      <c r="AX394" t="s">
        <v>53</v>
      </c>
      <c r="AY394" t="s">
        <v>53</v>
      </c>
      <c r="AZ394" t="s">
        <v>54</v>
      </c>
      <c r="BA394">
        <v>1</v>
      </c>
      <c r="BB394">
        <v>1</v>
      </c>
      <c r="BC394">
        <v>1</v>
      </c>
      <c r="BD394">
        <f t="shared" si="32"/>
        <v>3</v>
      </c>
      <c r="BE394" t="s">
        <v>532</v>
      </c>
      <c r="BF394" s="2" t="s">
        <v>45</v>
      </c>
      <c r="BG394" s="2" t="s">
        <v>45</v>
      </c>
    </row>
    <row r="395" spans="1:59" x14ac:dyDescent="0.3">
      <c r="A395" t="s">
        <v>529</v>
      </c>
      <c r="B395">
        <v>2015</v>
      </c>
      <c r="C395">
        <v>73</v>
      </c>
      <c r="D395" t="s">
        <v>535</v>
      </c>
      <c r="E395">
        <v>2000</v>
      </c>
      <c r="F395">
        <v>2003</v>
      </c>
      <c r="G395">
        <f t="shared" si="31"/>
        <v>4</v>
      </c>
      <c r="H395" s="2">
        <v>2</v>
      </c>
      <c r="I395" t="s">
        <v>42</v>
      </c>
      <c r="J395" t="s">
        <v>43</v>
      </c>
      <c r="K395" t="s">
        <v>44</v>
      </c>
      <c r="L395">
        <v>45.403003997437999</v>
      </c>
      <c r="M395">
        <v>-93.189270862763806</v>
      </c>
      <c r="N395">
        <v>200</v>
      </c>
      <c r="O395" t="s">
        <v>58</v>
      </c>
      <c r="P395" t="s">
        <v>59</v>
      </c>
      <c r="Q395" t="s">
        <v>536</v>
      </c>
      <c r="R395" s="2" t="s">
        <v>45</v>
      </c>
      <c r="S395" s="2" t="s">
        <v>188</v>
      </c>
      <c r="T395" t="s">
        <v>47</v>
      </c>
      <c r="U395" s="2" t="s">
        <v>47</v>
      </c>
      <c r="V395" s="12" t="s">
        <v>45</v>
      </c>
      <c r="W395" t="s">
        <v>47</v>
      </c>
      <c r="X395" s="2" t="s">
        <v>45</v>
      </c>
      <c r="Y395" s="4">
        <v>40</v>
      </c>
      <c r="Z395" t="s">
        <v>46</v>
      </c>
      <c r="AA395" t="s">
        <v>45</v>
      </c>
      <c r="AB395">
        <f t="shared" si="33"/>
        <v>400</v>
      </c>
      <c r="AC395">
        <v>6.5</v>
      </c>
      <c r="AD395">
        <v>4</v>
      </c>
      <c r="AE395">
        <v>3.6968455021364699</v>
      </c>
      <c r="AF395" s="2">
        <f t="shared" si="34"/>
        <v>1.8484227510682349</v>
      </c>
      <c r="AG395">
        <v>7.5</v>
      </c>
      <c r="AH395">
        <v>4</v>
      </c>
      <c r="AI395">
        <v>3.1091263510295999</v>
      </c>
      <c r="AJ395" s="2">
        <f t="shared" si="35"/>
        <v>1.5545631755147999</v>
      </c>
      <c r="AK395" s="7" t="s">
        <v>48</v>
      </c>
      <c r="AL395" s="7" t="s">
        <v>49</v>
      </c>
      <c r="AM395" s="7" t="s">
        <v>50</v>
      </c>
      <c r="AN395" s="7">
        <v>1</v>
      </c>
      <c r="AO395" s="7">
        <v>1</v>
      </c>
      <c r="AP395" t="s">
        <v>45</v>
      </c>
      <c r="AQ395" t="s">
        <v>51</v>
      </c>
      <c r="AR395" t="s">
        <v>531</v>
      </c>
      <c r="AS395" t="s">
        <v>45</v>
      </c>
      <c r="AT395" t="s">
        <v>45</v>
      </c>
      <c r="AU395" t="s">
        <v>45</v>
      </c>
      <c r="AV395" t="s">
        <v>45</v>
      </c>
      <c r="AW395" t="s">
        <v>45</v>
      </c>
      <c r="AX395" t="s">
        <v>53</v>
      </c>
      <c r="AY395" t="s">
        <v>53</v>
      </c>
      <c r="AZ395" t="s">
        <v>54</v>
      </c>
      <c r="BA395">
        <v>1</v>
      </c>
      <c r="BB395">
        <v>1</v>
      </c>
      <c r="BC395">
        <v>1</v>
      </c>
      <c r="BD395">
        <f t="shared" si="32"/>
        <v>3</v>
      </c>
      <c r="BE395" t="s">
        <v>532</v>
      </c>
      <c r="BF395" s="2" t="s">
        <v>45</v>
      </c>
      <c r="BG395" s="2" t="s">
        <v>45</v>
      </c>
    </row>
    <row r="396" spans="1:59" x14ac:dyDescent="0.3">
      <c r="A396" t="s">
        <v>529</v>
      </c>
      <c r="B396">
        <v>2015</v>
      </c>
      <c r="C396">
        <v>73</v>
      </c>
      <c r="D396" t="s">
        <v>537</v>
      </c>
      <c r="E396">
        <v>2000</v>
      </c>
      <c r="F396">
        <v>2003</v>
      </c>
      <c r="G396">
        <f t="shared" si="31"/>
        <v>4</v>
      </c>
      <c r="H396" s="2">
        <v>2</v>
      </c>
      <c r="I396" t="s">
        <v>42</v>
      </c>
      <c r="J396" t="s">
        <v>43</v>
      </c>
      <c r="K396" t="s">
        <v>44</v>
      </c>
      <c r="L396">
        <v>45.403003997437999</v>
      </c>
      <c r="M396">
        <v>-93.189270862763806</v>
      </c>
      <c r="N396">
        <v>200</v>
      </c>
      <c r="O396" t="s">
        <v>58</v>
      </c>
      <c r="P396" t="s">
        <v>59</v>
      </c>
      <c r="Q396" t="s">
        <v>203</v>
      </c>
      <c r="R396" s="2" t="s">
        <v>45</v>
      </c>
      <c r="S396" t="s">
        <v>125</v>
      </c>
      <c r="T396" t="s">
        <v>47</v>
      </c>
      <c r="U396" s="2" t="s">
        <v>47</v>
      </c>
      <c r="V396" s="12" t="s">
        <v>45</v>
      </c>
      <c r="W396" t="s">
        <v>47</v>
      </c>
      <c r="X396" s="2" t="s">
        <v>45</v>
      </c>
      <c r="Y396" s="4">
        <v>0</v>
      </c>
      <c r="Z396" t="s">
        <v>46</v>
      </c>
      <c r="AA396" t="s">
        <v>45</v>
      </c>
      <c r="AB396">
        <f t="shared" si="33"/>
        <v>400</v>
      </c>
      <c r="AC396">
        <v>2.5</v>
      </c>
      <c r="AD396">
        <v>4</v>
      </c>
      <c r="AE396">
        <v>0.57735026918962595</v>
      </c>
      <c r="AF396" s="2">
        <f t="shared" si="34"/>
        <v>0.28867513459481298</v>
      </c>
      <c r="AG396">
        <v>2.5</v>
      </c>
      <c r="AH396">
        <v>4</v>
      </c>
      <c r="AI396">
        <v>0.57735026918962595</v>
      </c>
      <c r="AJ396" s="2">
        <f t="shared" si="35"/>
        <v>0.28867513459481298</v>
      </c>
      <c r="AK396" s="7" t="s">
        <v>48</v>
      </c>
      <c r="AL396" s="7" t="s">
        <v>49</v>
      </c>
      <c r="AM396" s="7" t="s">
        <v>50</v>
      </c>
      <c r="AN396" s="7">
        <v>1</v>
      </c>
      <c r="AO396" s="7">
        <v>1</v>
      </c>
      <c r="AP396" t="s">
        <v>45</v>
      </c>
      <c r="AQ396" t="s">
        <v>51</v>
      </c>
      <c r="AR396" t="s">
        <v>531</v>
      </c>
      <c r="AS396" t="s">
        <v>45</v>
      </c>
      <c r="AT396" t="s">
        <v>45</v>
      </c>
      <c r="AU396" t="s">
        <v>45</v>
      </c>
      <c r="AV396" t="s">
        <v>45</v>
      </c>
      <c r="AW396" t="s">
        <v>45</v>
      </c>
      <c r="AX396" t="s">
        <v>53</v>
      </c>
      <c r="AY396" t="s">
        <v>53</v>
      </c>
      <c r="AZ396" t="s">
        <v>54</v>
      </c>
      <c r="BA396">
        <v>1</v>
      </c>
      <c r="BB396">
        <v>1</v>
      </c>
      <c r="BC396">
        <v>1</v>
      </c>
      <c r="BD396">
        <f t="shared" si="32"/>
        <v>3</v>
      </c>
      <c r="BE396" t="s">
        <v>532</v>
      </c>
      <c r="BF396" s="2" t="s">
        <v>45</v>
      </c>
      <c r="BG396" s="2" t="s">
        <v>45</v>
      </c>
    </row>
    <row r="397" spans="1:59" x14ac:dyDescent="0.3">
      <c r="A397" t="s">
        <v>529</v>
      </c>
      <c r="B397">
        <v>2015</v>
      </c>
      <c r="C397">
        <v>73</v>
      </c>
      <c r="D397" t="s">
        <v>537</v>
      </c>
      <c r="E397">
        <v>2000</v>
      </c>
      <c r="F397">
        <v>2003</v>
      </c>
      <c r="G397">
        <f t="shared" si="31"/>
        <v>4</v>
      </c>
      <c r="H397" s="2">
        <v>2</v>
      </c>
      <c r="I397" t="s">
        <v>42</v>
      </c>
      <c r="J397" t="s">
        <v>43</v>
      </c>
      <c r="K397" t="s">
        <v>44</v>
      </c>
      <c r="L397">
        <v>45.403003997437999</v>
      </c>
      <c r="M397">
        <v>-93.189270862763806</v>
      </c>
      <c r="N397">
        <v>200</v>
      </c>
      <c r="O397" t="s">
        <v>58</v>
      </c>
      <c r="P397" t="s">
        <v>59</v>
      </c>
      <c r="Q397" t="s">
        <v>203</v>
      </c>
      <c r="R397" s="2" t="s">
        <v>45</v>
      </c>
      <c r="S397" t="s">
        <v>125</v>
      </c>
      <c r="T397" t="s">
        <v>47</v>
      </c>
      <c r="U397" s="2" t="s">
        <v>47</v>
      </c>
      <c r="V397" s="12" t="s">
        <v>45</v>
      </c>
      <c r="W397" t="s">
        <v>47</v>
      </c>
      <c r="X397" s="2" t="s">
        <v>45</v>
      </c>
      <c r="Y397" s="4">
        <v>40</v>
      </c>
      <c r="Z397" t="s">
        <v>46</v>
      </c>
      <c r="AA397" t="s">
        <v>45</v>
      </c>
      <c r="AB397">
        <f t="shared" si="33"/>
        <v>400</v>
      </c>
      <c r="AC397">
        <v>3.5</v>
      </c>
      <c r="AD397">
        <v>4</v>
      </c>
      <c r="AE397">
        <v>1.29099444873581</v>
      </c>
      <c r="AF397" s="2">
        <f t="shared" si="34"/>
        <v>0.64549722436790502</v>
      </c>
      <c r="AG397">
        <v>2.5</v>
      </c>
      <c r="AH397">
        <v>4</v>
      </c>
      <c r="AI397">
        <v>0.57735026918962595</v>
      </c>
      <c r="AJ397" s="2">
        <f t="shared" si="35"/>
        <v>0.28867513459481298</v>
      </c>
      <c r="AK397" s="7" t="s">
        <v>48</v>
      </c>
      <c r="AL397" s="7" t="s">
        <v>49</v>
      </c>
      <c r="AM397" s="7" t="s">
        <v>50</v>
      </c>
      <c r="AN397" s="7">
        <v>1</v>
      </c>
      <c r="AO397" s="7">
        <v>1</v>
      </c>
      <c r="AP397" t="s">
        <v>45</v>
      </c>
      <c r="AQ397" t="s">
        <v>51</v>
      </c>
      <c r="AR397" t="s">
        <v>531</v>
      </c>
      <c r="AS397" t="s">
        <v>45</v>
      </c>
      <c r="AT397" t="s">
        <v>45</v>
      </c>
      <c r="AU397" t="s">
        <v>45</v>
      </c>
      <c r="AV397" t="s">
        <v>45</v>
      </c>
      <c r="AW397" t="s">
        <v>45</v>
      </c>
      <c r="AX397" t="s">
        <v>53</v>
      </c>
      <c r="AY397" t="s">
        <v>53</v>
      </c>
      <c r="AZ397" t="s">
        <v>54</v>
      </c>
      <c r="BA397">
        <v>1</v>
      </c>
      <c r="BB397">
        <v>1</v>
      </c>
      <c r="BC397">
        <v>1</v>
      </c>
      <c r="BD397">
        <f t="shared" si="32"/>
        <v>3</v>
      </c>
      <c r="BE397" t="s">
        <v>532</v>
      </c>
      <c r="BF397" s="2" t="s">
        <v>45</v>
      </c>
      <c r="BG397" s="2" t="s">
        <v>45</v>
      </c>
    </row>
    <row r="398" spans="1:59" x14ac:dyDescent="0.3">
      <c r="A398" t="s">
        <v>529</v>
      </c>
      <c r="B398">
        <v>2015</v>
      </c>
      <c r="C398">
        <v>73</v>
      </c>
      <c r="D398" t="s">
        <v>538</v>
      </c>
      <c r="E398">
        <v>2000</v>
      </c>
      <c r="F398">
        <v>2003</v>
      </c>
      <c r="G398">
        <f t="shared" si="31"/>
        <v>4</v>
      </c>
      <c r="H398" s="2">
        <v>2</v>
      </c>
      <c r="I398" t="s">
        <v>42</v>
      </c>
      <c r="J398" t="s">
        <v>43</v>
      </c>
      <c r="K398" t="s">
        <v>44</v>
      </c>
      <c r="L398">
        <v>45.403003997437999</v>
      </c>
      <c r="M398">
        <v>-93.189270862763806</v>
      </c>
      <c r="N398">
        <v>200</v>
      </c>
      <c r="O398" t="s">
        <v>58</v>
      </c>
      <c r="P398" t="s">
        <v>59</v>
      </c>
      <c r="Q398" t="s">
        <v>203</v>
      </c>
      <c r="R398" s="2" t="s">
        <v>45</v>
      </c>
      <c r="S398" t="s">
        <v>125</v>
      </c>
      <c r="T398" t="s">
        <v>47</v>
      </c>
      <c r="U398" s="2" t="s">
        <v>47</v>
      </c>
      <c r="V398" s="12" t="s">
        <v>45</v>
      </c>
      <c r="W398" t="s">
        <v>47</v>
      </c>
      <c r="X398" s="2" t="s">
        <v>45</v>
      </c>
      <c r="Y398" s="4">
        <v>0</v>
      </c>
      <c r="Z398" t="s">
        <v>46</v>
      </c>
      <c r="AA398" t="s">
        <v>45</v>
      </c>
      <c r="AB398">
        <f t="shared" si="33"/>
        <v>400</v>
      </c>
      <c r="AC398">
        <v>10.25</v>
      </c>
      <c r="AD398">
        <v>4</v>
      </c>
      <c r="AE398">
        <v>2.62995563967658</v>
      </c>
      <c r="AF398" s="2">
        <f t="shared" si="34"/>
        <v>1.31497781983829</v>
      </c>
      <c r="AG398">
        <v>10.25</v>
      </c>
      <c r="AH398">
        <v>4</v>
      </c>
      <c r="AI398">
        <v>2.62995563967658</v>
      </c>
      <c r="AJ398" s="2">
        <f t="shared" si="35"/>
        <v>1.31497781983829</v>
      </c>
      <c r="AK398" s="7" t="s">
        <v>48</v>
      </c>
      <c r="AL398" s="7" t="s">
        <v>49</v>
      </c>
      <c r="AM398" s="7" t="s">
        <v>50</v>
      </c>
      <c r="AN398" s="7">
        <v>1</v>
      </c>
      <c r="AO398" s="7">
        <v>1</v>
      </c>
      <c r="AP398" t="s">
        <v>45</v>
      </c>
      <c r="AQ398" t="s">
        <v>51</v>
      </c>
      <c r="AR398" t="s">
        <v>531</v>
      </c>
      <c r="AS398" t="s">
        <v>45</v>
      </c>
      <c r="AT398" t="s">
        <v>45</v>
      </c>
      <c r="AU398" t="s">
        <v>45</v>
      </c>
      <c r="AV398" t="s">
        <v>45</v>
      </c>
      <c r="AW398" t="s">
        <v>45</v>
      </c>
      <c r="AX398" t="s">
        <v>53</v>
      </c>
      <c r="AY398" t="s">
        <v>53</v>
      </c>
      <c r="AZ398" t="s">
        <v>54</v>
      </c>
      <c r="BA398">
        <v>1</v>
      </c>
      <c r="BB398">
        <v>1</v>
      </c>
      <c r="BC398">
        <v>1</v>
      </c>
      <c r="BD398">
        <f t="shared" si="32"/>
        <v>3</v>
      </c>
      <c r="BE398" t="s">
        <v>532</v>
      </c>
      <c r="BF398" s="2" t="s">
        <v>45</v>
      </c>
      <c r="BG398" s="2" t="s">
        <v>45</v>
      </c>
    </row>
    <row r="399" spans="1:59" x14ac:dyDescent="0.3">
      <c r="A399" t="s">
        <v>529</v>
      </c>
      <c r="B399">
        <v>2015</v>
      </c>
      <c r="C399">
        <v>73</v>
      </c>
      <c r="D399" t="s">
        <v>538</v>
      </c>
      <c r="E399">
        <v>2000</v>
      </c>
      <c r="F399">
        <v>2003</v>
      </c>
      <c r="G399">
        <f t="shared" si="31"/>
        <v>4</v>
      </c>
      <c r="H399" s="2">
        <v>2</v>
      </c>
      <c r="I399" t="s">
        <v>42</v>
      </c>
      <c r="J399" t="s">
        <v>43</v>
      </c>
      <c r="K399" t="s">
        <v>44</v>
      </c>
      <c r="L399">
        <v>45.403003997437999</v>
      </c>
      <c r="M399">
        <v>-93.189270862763806</v>
      </c>
      <c r="N399">
        <v>200</v>
      </c>
      <c r="O399" t="s">
        <v>58</v>
      </c>
      <c r="P399" t="s">
        <v>59</v>
      </c>
      <c r="Q399" t="s">
        <v>203</v>
      </c>
      <c r="R399" s="2" t="s">
        <v>45</v>
      </c>
      <c r="S399" t="s">
        <v>125</v>
      </c>
      <c r="T399" t="s">
        <v>47</v>
      </c>
      <c r="U399" s="2" t="s">
        <v>47</v>
      </c>
      <c r="V399" s="12" t="s">
        <v>45</v>
      </c>
      <c r="W399" t="s">
        <v>47</v>
      </c>
      <c r="X399" s="2" t="s">
        <v>45</v>
      </c>
      <c r="Y399" s="4">
        <v>40</v>
      </c>
      <c r="Z399" t="s">
        <v>46</v>
      </c>
      <c r="AA399" t="s">
        <v>45</v>
      </c>
      <c r="AB399">
        <f t="shared" si="33"/>
        <v>400</v>
      </c>
      <c r="AC399">
        <v>11</v>
      </c>
      <c r="AD399">
        <v>4</v>
      </c>
      <c r="AE399">
        <v>2.16024689946929</v>
      </c>
      <c r="AF399" s="2">
        <f t="shared" si="34"/>
        <v>1.080123449734645</v>
      </c>
      <c r="AG399">
        <v>10.25</v>
      </c>
      <c r="AH399">
        <v>4</v>
      </c>
      <c r="AI399">
        <v>2.62995563967658</v>
      </c>
      <c r="AJ399" s="2">
        <f t="shared" si="35"/>
        <v>1.31497781983829</v>
      </c>
      <c r="AK399" s="7" t="s">
        <v>48</v>
      </c>
      <c r="AL399" s="7" t="s">
        <v>49</v>
      </c>
      <c r="AM399" s="7" t="s">
        <v>50</v>
      </c>
      <c r="AN399" s="7">
        <v>1</v>
      </c>
      <c r="AO399" s="7">
        <v>1</v>
      </c>
      <c r="AP399" t="s">
        <v>45</v>
      </c>
      <c r="AQ399" t="s">
        <v>51</v>
      </c>
      <c r="AR399" t="s">
        <v>531</v>
      </c>
      <c r="AS399" t="s">
        <v>45</v>
      </c>
      <c r="AT399" t="s">
        <v>45</v>
      </c>
      <c r="AU399" t="s">
        <v>45</v>
      </c>
      <c r="AV399" t="s">
        <v>45</v>
      </c>
      <c r="AW399" t="s">
        <v>45</v>
      </c>
      <c r="AX399" t="s">
        <v>53</v>
      </c>
      <c r="AY399" t="s">
        <v>53</v>
      </c>
      <c r="AZ399" t="s">
        <v>54</v>
      </c>
      <c r="BA399">
        <v>1</v>
      </c>
      <c r="BB399">
        <v>1</v>
      </c>
      <c r="BC399">
        <v>1</v>
      </c>
      <c r="BD399">
        <f t="shared" si="32"/>
        <v>3</v>
      </c>
      <c r="BE399" t="s">
        <v>532</v>
      </c>
      <c r="BF399" s="2" t="s">
        <v>45</v>
      </c>
      <c r="BG399" s="2" t="s">
        <v>45</v>
      </c>
    </row>
    <row r="400" spans="1:59" x14ac:dyDescent="0.3">
      <c r="A400" t="s">
        <v>529</v>
      </c>
      <c r="B400">
        <v>2015</v>
      </c>
      <c r="C400">
        <v>73</v>
      </c>
      <c r="D400" t="s">
        <v>539</v>
      </c>
      <c r="E400">
        <v>2000</v>
      </c>
      <c r="F400">
        <v>2003</v>
      </c>
      <c r="G400">
        <f t="shared" si="31"/>
        <v>4</v>
      </c>
      <c r="H400" s="2">
        <v>2</v>
      </c>
      <c r="I400" t="s">
        <v>42</v>
      </c>
      <c r="J400" t="s">
        <v>43</v>
      </c>
      <c r="K400" t="s">
        <v>44</v>
      </c>
      <c r="L400">
        <v>45.403003997437999</v>
      </c>
      <c r="M400">
        <v>-93.189270862763806</v>
      </c>
      <c r="N400">
        <v>200</v>
      </c>
      <c r="O400" t="s">
        <v>58</v>
      </c>
      <c r="P400" t="s">
        <v>59</v>
      </c>
      <c r="Q400" t="s">
        <v>540</v>
      </c>
      <c r="R400" s="2" t="s">
        <v>45</v>
      </c>
      <c r="S400" s="2" t="s">
        <v>188</v>
      </c>
      <c r="T400" t="s">
        <v>47</v>
      </c>
      <c r="U400" s="2" t="s">
        <v>47</v>
      </c>
      <c r="V400" s="12" t="s">
        <v>45</v>
      </c>
      <c r="W400" t="s">
        <v>47</v>
      </c>
      <c r="X400" s="2" t="s">
        <v>45</v>
      </c>
      <c r="Y400" s="4">
        <v>0</v>
      </c>
      <c r="Z400" t="s">
        <v>46</v>
      </c>
      <c r="AA400" t="s">
        <v>45</v>
      </c>
      <c r="AB400">
        <f t="shared" si="33"/>
        <v>400</v>
      </c>
      <c r="AC400">
        <v>4</v>
      </c>
      <c r="AD400">
        <v>4</v>
      </c>
      <c r="AE400">
        <v>1.82574185835055</v>
      </c>
      <c r="AF400" s="2">
        <f t="shared" si="34"/>
        <v>0.91287092917527501</v>
      </c>
      <c r="AG400">
        <v>4</v>
      </c>
      <c r="AH400">
        <v>4</v>
      </c>
      <c r="AI400">
        <v>1.82574185835055</v>
      </c>
      <c r="AJ400" s="2">
        <f t="shared" si="35"/>
        <v>0.91287092917527501</v>
      </c>
      <c r="AK400" s="7" t="s">
        <v>48</v>
      </c>
      <c r="AL400" s="7" t="s">
        <v>49</v>
      </c>
      <c r="AM400" s="7" t="s">
        <v>50</v>
      </c>
      <c r="AN400" s="7">
        <v>1</v>
      </c>
      <c r="AO400" s="7">
        <v>1</v>
      </c>
      <c r="AP400" t="s">
        <v>45</v>
      </c>
      <c r="AQ400" t="s">
        <v>51</v>
      </c>
      <c r="AR400" t="s">
        <v>531</v>
      </c>
      <c r="AS400" t="s">
        <v>45</v>
      </c>
      <c r="AT400" t="s">
        <v>45</v>
      </c>
      <c r="AU400" t="s">
        <v>45</v>
      </c>
      <c r="AV400" t="s">
        <v>45</v>
      </c>
      <c r="AW400" t="s">
        <v>45</v>
      </c>
      <c r="AX400" t="s">
        <v>53</v>
      </c>
      <c r="AY400" t="s">
        <v>53</v>
      </c>
      <c r="AZ400" t="s">
        <v>54</v>
      </c>
      <c r="BA400">
        <v>1</v>
      </c>
      <c r="BB400">
        <v>1</v>
      </c>
      <c r="BC400">
        <v>1</v>
      </c>
      <c r="BD400">
        <f t="shared" si="32"/>
        <v>3</v>
      </c>
      <c r="BE400" t="s">
        <v>532</v>
      </c>
      <c r="BF400" s="2" t="s">
        <v>45</v>
      </c>
      <c r="BG400" s="2" t="s">
        <v>45</v>
      </c>
    </row>
    <row r="401" spans="1:59" x14ac:dyDescent="0.3">
      <c r="A401" t="s">
        <v>529</v>
      </c>
      <c r="B401">
        <v>2015</v>
      </c>
      <c r="C401">
        <v>73</v>
      </c>
      <c r="D401" t="s">
        <v>539</v>
      </c>
      <c r="E401">
        <v>2000</v>
      </c>
      <c r="F401">
        <v>2003</v>
      </c>
      <c r="G401">
        <f t="shared" si="31"/>
        <v>4</v>
      </c>
      <c r="H401" s="2">
        <v>2</v>
      </c>
      <c r="I401" t="s">
        <v>42</v>
      </c>
      <c r="J401" t="s">
        <v>43</v>
      </c>
      <c r="K401" t="s">
        <v>44</v>
      </c>
      <c r="L401">
        <v>45.403003997437999</v>
      </c>
      <c r="M401">
        <v>-93.189270862763806</v>
      </c>
      <c r="N401">
        <v>200</v>
      </c>
      <c r="O401" t="s">
        <v>58</v>
      </c>
      <c r="P401" t="s">
        <v>59</v>
      </c>
      <c r="Q401" t="s">
        <v>540</v>
      </c>
      <c r="R401" s="2" t="s">
        <v>45</v>
      </c>
      <c r="S401" s="2" t="s">
        <v>188</v>
      </c>
      <c r="T401" t="s">
        <v>47</v>
      </c>
      <c r="U401" s="2" t="s">
        <v>47</v>
      </c>
      <c r="V401" s="12" t="s">
        <v>45</v>
      </c>
      <c r="W401" t="s">
        <v>47</v>
      </c>
      <c r="X401" s="2" t="s">
        <v>45</v>
      </c>
      <c r="Y401" s="4">
        <v>40</v>
      </c>
      <c r="Z401" t="s">
        <v>46</v>
      </c>
      <c r="AA401" t="s">
        <v>45</v>
      </c>
      <c r="AB401">
        <f t="shared" si="33"/>
        <v>400</v>
      </c>
      <c r="AC401">
        <v>6</v>
      </c>
      <c r="AD401">
        <v>4</v>
      </c>
      <c r="AE401">
        <v>1.82574185835055</v>
      </c>
      <c r="AF401" s="2">
        <f t="shared" si="34"/>
        <v>0.91287092917527501</v>
      </c>
      <c r="AG401">
        <v>4</v>
      </c>
      <c r="AH401">
        <v>4</v>
      </c>
      <c r="AI401">
        <v>1.82574185835055</v>
      </c>
      <c r="AJ401" s="2">
        <f t="shared" si="35"/>
        <v>0.91287092917527501</v>
      </c>
      <c r="AK401" s="7" t="s">
        <v>48</v>
      </c>
      <c r="AL401" s="7" t="s">
        <v>49</v>
      </c>
      <c r="AM401" s="7" t="s">
        <v>50</v>
      </c>
      <c r="AN401" s="7">
        <v>1</v>
      </c>
      <c r="AO401" s="7">
        <v>1</v>
      </c>
      <c r="AP401" t="s">
        <v>45</v>
      </c>
      <c r="AQ401" t="s">
        <v>51</v>
      </c>
      <c r="AR401" t="s">
        <v>531</v>
      </c>
      <c r="AS401" t="s">
        <v>45</v>
      </c>
      <c r="AT401" t="s">
        <v>45</v>
      </c>
      <c r="AU401" t="s">
        <v>45</v>
      </c>
      <c r="AV401" t="s">
        <v>45</v>
      </c>
      <c r="AW401" t="s">
        <v>45</v>
      </c>
      <c r="AX401" t="s">
        <v>53</v>
      </c>
      <c r="AY401" t="s">
        <v>53</v>
      </c>
      <c r="AZ401" t="s">
        <v>54</v>
      </c>
      <c r="BA401">
        <v>1</v>
      </c>
      <c r="BB401">
        <v>1</v>
      </c>
      <c r="BC401">
        <v>1</v>
      </c>
      <c r="BD401">
        <f t="shared" si="32"/>
        <v>3</v>
      </c>
      <c r="BE401" t="s">
        <v>532</v>
      </c>
      <c r="BF401" s="2" t="s">
        <v>45</v>
      </c>
      <c r="BG401" s="2" t="s">
        <v>45</v>
      </c>
    </row>
    <row r="402" spans="1:59" x14ac:dyDescent="0.3">
      <c r="A402" t="s">
        <v>529</v>
      </c>
      <c r="B402">
        <v>2015</v>
      </c>
      <c r="C402">
        <v>73</v>
      </c>
      <c r="D402" t="s">
        <v>541</v>
      </c>
      <c r="E402">
        <v>2000</v>
      </c>
      <c r="F402">
        <v>2003</v>
      </c>
      <c r="G402">
        <f t="shared" si="31"/>
        <v>4</v>
      </c>
      <c r="H402" s="2">
        <v>2</v>
      </c>
      <c r="I402" t="s">
        <v>42</v>
      </c>
      <c r="J402" t="s">
        <v>43</v>
      </c>
      <c r="K402" t="s">
        <v>44</v>
      </c>
      <c r="L402">
        <v>45.403003997437999</v>
      </c>
      <c r="M402">
        <v>-93.189270862763806</v>
      </c>
      <c r="N402">
        <v>200</v>
      </c>
      <c r="O402" t="s">
        <v>58</v>
      </c>
      <c r="P402" t="s">
        <v>59</v>
      </c>
      <c r="Q402" t="s">
        <v>542</v>
      </c>
      <c r="R402" s="2" t="s">
        <v>45</v>
      </c>
      <c r="S402" s="2" t="s">
        <v>125</v>
      </c>
      <c r="T402" t="s">
        <v>47</v>
      </c>
      <c r="U402" s="2" t="s">
        <v>47</v>
      </c>
      <c r="V402" s="12" t="s">
        <v>45</v>
      </c>
      <c r="W402" t="s">
        <v>47</v>
      </c>
      <c r="X402" s="2" t="s">
        <v>45</v>
      </c>
      <c r="Y402" s="4">
        <v>0</v>
      </c>
      <c r="Z402" t="s">
        <v>46</v>
      </c>
      <c r="AA402" t="s">
        <v>45</v>
      </c>
      <c r="AB402">
        <f t="shared" si="33"/>
        <v>400</v>
      </c>
      <c r="AC402">
        <v>2</v>
      </c>
      <c r="AD402">
        <v>4</v>
      </c>
      <c r="AE402">
        <v>1.1547005383792499</v>
      </c>
      <c r="AF402" s="2">
        <f t="shared" si="34"/>
        <v>0.57735026918962495</v>
      </c>
      <c r="AG402">
        <v>2</v>
      </c>
      <c r="AH402">
        <v>4</v>
      </c>
      <c r="AI402">
        <v>1.1547005383792499</v>
      </c>
      <c r="AJ402" s="2">
        <f t="shared" si="35"/>
        <v>0.57735026918962495</v>
      </c>
      <c r="AK402" s="7" t="s">
        <v>48</v>
      </c>
      <c r="AL402" s="7" t="s">
        <v>49</v>
      </c>
      <c r="AM402" s="7" t="s">
        <v>50</v>
      </c>
      <c r="AN402" s="7">
        <v>1</v>
      </c>
      <c r="AO402" s="7">
        <v>1</v>
      </c>
      <c r="AP402" t="s">
        <v>45</v>
      </c>
      <c r="AQ402" t="s">
        <v>51</v>
      </c>
      <c r="AR402" t="s">
        <v>531</v>
      </c>
      <c r="AS402" t="s">
        <v>45</v>
      </c>
      <c r="AT402" t="s">
        <v>45</v>
      </c>
      <c r="AU402" t="s">
        <v>45</v>
      </c>
      <c r="AV402" t="s">
        <v>45</v>
      </c>
      <c r="AW402" t="s">
        <v>45</v>
      </c>
      <c r="AX402" t="s">
        <v>53</v>
      </c>
      <c r="AY402" t="s">
        <v>53</v>
      </c>
      <c r="AZ402" t="s">
        <v>54</v>
      </c>
      <c r="BA402">
        <v>1</v>
      </c>
      <c r="BB402">
        <v>1</v>
      </c>
      <c r="BC402">
        <v>1</v>
      </c>
      <c r="BD402">
        <f t="shared" si="32"/>
        <v>3</v>
      </c>
      <c r="BE402" t="s">
        <v>532</v>
      </c>
      <c r="BF402" s="2" t="s">
        <v>45</v>
      </c>
      <c r="BG402" s="2" t="s">
        <v>45</v>
      </c>
    </row>
    <row r="403" spans="1:59" x14ac:dyDescent="0.3">
      <c r="A403" t="s">
        <v>529</v>
      </c>
      <c r="B403">
        <v>2015</v>
      </c>
      <c r="C403">
        <v>73</v>
      </c>
      <c r="D403" t="s">
        <v>541</v>
      </c>
      <c r="E403">
        <v>2000</v>
      </c>
      <c r="F403">
        <v>2003</v>
      </c>
      <c r="G403">
        <f t="shared" si="31"/>
        <v>4</v>
      </c>
      <c r="H403" s="2">
        <v>2</v>
      </c>
      <c r="I403" t="s">
        <v>42</v>
      </c>
      <c r="J403" t="s">
        <v>43</v>
      </c>
      <c r="K403" t="s">
        <v>44</v>
      </c>
      <c r="L403">
        <v>45.403003997437999</v>
      </c>
      <c r="M403">
        <v>-93.189270862763806</v>
      </c>
      <c r="N403">
        <v>200</v>
      </c>
      <c r="O403" t="s">
        <v>58</v>
      </c>
      <c r="P403" t="s">
        <v>59</v>
      </c>
      <c r="Q403" t="s">
        <v>542</v>
      </c>
      <c r="R403" s="2" t="s">
        <v>45</v>
      </c>
      <c r="S403" s="2" t="s">
        <v>125</v>
      </c>
      <c r="T403" t="s">
        <v>47</v>
      </c>
      <c r="U403" s="2" t="s">
        <v>47</v>
      </c>
      <c r="V403" s="12" t="s">
        <v>45</v>
      </c>
      <c r="W403" t="s">
        <v>47</v>
      </c>
      <c r="X403" s="2" t="s">
        <v>45</v>
      </c>
      <c r="Y403" s="4">
        <v>40</v>
      </c>
      <c r="Z403" t="s">
        <v>46</v>
      </c>
      <c r="AA403" t="s">
        <v>45</v>
      </c>
      <c r="AB403">
        <f t="shared" si="33"/>
        <v>400</v>
      </c>
      <c r="AC403">
        <v>1.75</v>
      </c>
      <c r="AD403">
        <v>4</v>
      </c>
      <c r="AE403">
        <v>0.95742710775633799</v>
      </c>
      <c r="AF403" s="2">
        <f t="shared" si="34"/>
        <v>0.478713553878169</v>
      </c>
      <c r="AG403">
        <v>2</v>
      </c>
      <c r="AH403">
        <v>4</v>
      </c>
      <c r="AI403">
        <v>1.1547005383792499</v>
      </c>
      <c r="AJ403" s="2">
        <f t="shared" si="35"/>
        <v>0.57735026918962495</v>
      </c>
      <c r="AK403" s="7" t="s">
        <v>48</v>
      </c>
      <c r="AL403" s="7" t="s">
        <v>49</v>
      </c>
      <c r="AM403" s="7" t="s">
        <v>50</v>
      </c>
      <c r="AN403" s="7">
        <v>1</v>
      </c>
      <c r="AO403" s="7">
        <v>1</v>
      </c>
      <c r="AP403" t="s">
        <v>45</v>
      </c>
      <c r="AQ403" t="s">
        <v>51</v>
      </c>
      <c r="AR403" t="s">
        <v>531</v>
      </c>
      <c r="AS403" t="s">
        <v>45</v>
      </c>
      <c r="AT403" t="s">
        <v>45</v>
      </c>
      <c r="AU403" t="s">
        <v>45</v>
      </c>
      <c r="AV403" t="s">
        <v>45</v>
      </c>
      <c r="AW403" t="s">
        <v>45</v>
      </c>
      <c r="AX403" t="s">
        <v>53</v>
      </c>
      <c r="AY403" t="s">
        <v>53</v>
      </c>
      <c r="AZ403" t="s">
        <v>54</v>
      </c>
      <c r="BA403">
        <v>1</v>
      </c>
      <c r="BB403">
        <v>1</v>
      </c>
      <c r="BC403">
        <v>1</v>
      </c>
      <c r="BD403">
        <f t="shared" si="32"/>
        <v>3</v>
      </c>
      <c r="BE403" t="s">
        <v>532</v>
      </c>
      <c r="BF403" s="2" t="s">
        <v>45</v>
      </c>
      <c r="BG403" s="2" t="s">
        <v>45</v>
      </c>
    </row>
    <row r="404" spans="1:59" x14ac:dyDescent="0.3">
      <c r="A404" t="s">
        <v>529</v>
      </c>
      <c r="B404">
        <v>2015</v>
      </c>
      <c r="C404">
        <v>73</v>
      </c>
      <c r="D404" t="s">
        <v>543</v>
      </c>
      <c r="E404">
        <v>2000</v>
      </c>
      <c r="F404">
        <v>2003</v>
      </c>
      <c r="G404">
        <f t="shared" si="31"/>
        <v>4</v>
      </c>
      <c r="H404" s="2">
        <v>2</v>
      </c>
      <c r="I404" t="s">
        <v>42</v>
      </c>
      <c r="J404" t="s">
        <v>43</v>
      </c>
      <c r="K404" t="s">
        <v>44</v>
      </c>
      <c r="L404">
        <v>45.403003997437999</v>
      </c>
      <c r="M404">
        <v>-93.189270862763806</v>
      </c>
      <c r="N404">
        <v>200</v>
      </c>
      <c r="O404" t="s">
        <v>58</v>
      </c>
      <c r="P404" t="s">
        <v>59</v>
      </c>
      <c r="Q404" t="s">
        <v>544</v>
      </c>
      <c r="R404" s="2" t="s">
        <v>45</v>
      </c>
      <c r="S404" t="s">
        <v>126</v>
      </c>
      <c r="T404" t="s">
        <v>47</v>
      </c>
      <c r="U404" s="2" t="s">
        <v>47</v>
      </c>
      <c r="V404" s="12" t="s">
        <v>45</v>
      </c>
      <c r="W404" t="s">
        <v>47</v>
      </c>
      <c r="X404" s="2" t="s">
        <v>45</v>
      </c>
      <c r="Y404" s="4">
        <v>0</v>
      </c>
      <c r="Z404" t="s">
        <v>46</v>
      </c>
      <c r="AA404" t="s">
        <v>45</v>
      </c>
      <c r="AB404">
        <f t="shared" si="33"/>
        <v>400</v>
      </c>
      <c r="AC404">
        <v>1</v>
      </c>
      <c r="AD404">
        <v>3</v>
      </c>
      <c r="AE404">
        <v>0</v>
      </c>
      <c r="AF404" s="2">
        <f t="shared" si="34"/>
        <v>0</v>
      </c>
      <c r="AG404">
        <v>1</v>
      </c>
      <c r="AH404">
        <v>3</v>
      </c>
      <c r="AI404">
        <v>0</v>
      </c>
      <c r="AJ404" s="2">
        <f t="shared" si="35"/>
        <v>0</v>
      </c>
      <c r="AK404" s="7" t="s">
        <v>48</v>
      </c>
      <c r="AL404" s="7" t="s">
        <v>49</v>
      </c>
      <c r="AM404" s="7" t="s">
        <v>50</v>
      </c>
      <c r="AN404" s="7">
        <v>1</v>
      </c>
      <c r="AO404" s="7">
        <v>1</v>
      </c>
      <c r="AP404" t="s">
        <v>45</v>
      </c>
      <c r="AQ404" t="s">
        <v>51</v>
      </c>
      <c r="AR404" t="s">
        <v>531</v>
      </c>
      <c r="AS404" t="s">
        <v>45</v>
      </c>
      <c r="AT404" t="s">
        <v>45</v>
      </c>
      <c r="AU404" t="s">
        <v>45</v>
      </c>
      <c r="AV404" t="s">
        <v>45</v>
      </c>
      <c r="AW404" t="s">
        <v>45</v>
      </c>
      <c r="AX404" t="s">
        <v>53</v>
      </c>
      <c r="AY404" t="s">
        <v>53</v>
      </c>
      <c r="AZ404" t="s">
        <v>54</v>
      </c>
      <c r="BA404">
        <v>1</v>
      </c>
      <c r="BB404">
        <v>1</v>
      </c>
      <c r="BC404">
        <v>1</v>
      </c>
      <c r="BD404">
        <f t="shared" si="32"/>
        <v>3</v>
      </c>
      <c r="BE404" t="s">
        <v>532</v>
      </c>
      <c r="BF404" s="2" t="s">
        <v>45</v>
      </c>
      <c r="BG404" s="2" t="s">
        <v>45</v>
      </c>
    </row>
    <row r="405" spans="1:59" x14ac:dyDescent="0.3">
      <c r="A405" t="s">
        <v>529</v>
      </c>
      <c r="B405">
        <v>2015</v>
      </c>
      <c r="C405">
        <v>73</v>
      </c>
      <c r="D405" t="s">
        <v>543</v>
      </c>
      <c r="E405">
        <v>2000</v>
      </c>
      <c r="F405">
        <v>2003</v>
      </c>
      <c r="G405">
        <f t="shared" si="31"/>
        <v>4</v>
      </c>
      <c r="H405" s="2">
        <v>2</v>
      </c>
      <c r="I405" t="s">
        <v>42</v>
      </c>
      <c r="J405" t="s">
        <v>43</v>
      </c>
      <c r="K405" t="s">
        <v>44</v>
      </c>
      <c r="L405">
        <v>45.403003997437999</v>
      </c>
      <c r="M405">
        <v>-93.189270862763806</v>
      </c>
      <c r="N405">
        <v>200</v>
      </c>
      <c r="O405" t="s">
        <v>58</v>
      </c>
      <c r="P405" t="s">
        <v>59</v>
      </c>
      <c r="Q405" t="s">
        <v>544</v>
      </c>
      <c r="R405" s="2" t="s">
        <v>45</v>
      </c>
      <c r="S405" t="s">
        <v>126</v>
      </c>
      <c r="T405" t="s">
        <v>47</v>
      </c>
      <c r="U405" s="2" t="s">
        <v>47</v>
      </c>
      <c r="V405" s="12" t="s">
        <v>45</v>
      </c>
      <c r="W405" t="s">
        <v>47</v>
      </c>
      <c r="X405" s="2" t="s">
        <v>45</v>
      </c>
      <c r="Y405" s="4">
        <v>40</v>
      </c>
      <c r="Z405" t="s">
        <v>46</v>
      </c>
      <c r="AA405" t="s">
        <v>45</v>
      </c>
      <c r="AB405">
        <f t="shared" si="33"/>
        <v>400</v>
      </c>
      <c r="AC405">
        <v>2</v>
      </c>
      <c r="AD405">
        <v>1</v>
      </c>
      <c r="AE405" t="s">
        <v>45</v>
      </c>
      <c r="AF405" t="s">
        <v>45</v>
      </c>
      <c r="AG405">
        <v>1</v>
      </c>
      <c r="AH405">
        <v>3</v>
      </c>
      <c r="AI405">
        <v>0</v>
      </c>
      <c r="AJ405" s="2">
        <f t="shared" si="35"/>
        <v>0</v>
      </c>
      <c r="AK405" s="7" t="s">
        <v>48</v>
      </c>
      <c r="AL405" s="7" t="s">
        <v>49</v>
      </c>
      <c r="AM405" s="7" t="s">
        <v>50</v>
      </c>
      <c r="AN405" s="7">
        <v>1</v>
      </c>
      <c r="AO405" s="7">
        <v>1</v>
      </c>
      <c r="AP405" t="s">
        <v>45</v>
      </c>
      <c r="AQ405" t="s">
        <v>51</v>
      </c>
      <c r="AR405" t="s">
        <v>531</v>
      </c>
      <c r="AS405" t="s">
        <v>45</v>
      </c>
      <c r="AT405" t="s">
        <v>45</v>
      </c>
      <c r="AU405" t="s">
        <v>45</v>
      </c>
      <c r="AV405" t="s">
        <v>45</v>
      </c>
      <c r="AW405" t="s">
        <v>45</v>
      </c>
      <c r="AX405" t="s">
        <v>53</v>
      </c>
      <c r="AY405" t="s">
        <v>53</v>
      </c>
      <c r="AZ405" t="s">
        <v>54</v>
      </c>
      <c r="BA405">
        <v>1</v>
      </c>
      <c r="BB405">
        <v>1</v>
      </c>
      <c r="BC405">
        <v>1</v>
      </c>
      <c r="BD405">
        <f t="shared" si="32"/>
        <v>3</v>
      </c>
      <c r="BE405" t="s">
        <v>532</v>
      </c>
      <c r="BF405" s="2" t="s">
        <v>45</v>
      </c>
      <c r="BG405" s="2" t="s">
        <v>45</v>
      </c>
    </row>
    <row r="406" spans="1:59" x14ac:dyDescent="0.3">
      <c r="A406" t="s">
        <v>529</v>
      </c>
      <c r="B406">
        <v>2015</v>
      </c>
      <c r="C406">
        <v>73</v>
      </c>
      <c r="D406" t="s">
        <v>545</v>
      </c>
      <c r="E406">
        <v>2000</v>
      </c>
      <c r="F406">
        <v>2003</v>
      </c>
      <c r="G406">
        <f t="shared" si="31"/>
        <v>4</v>
      </c>
      <c r="H406" s="2">
        <v>2</v>
      </c>
      <c r="I406" t="s">
        <v>42</v>
      </c>
      <c r="J406" t="s">
        <v>43</v>
      </c>
      <c r="K406" t="s">
        <v>44</v>
      </c>
      <c r="L406">
        <v>45.403003997437999</v>
      </c>
      <c r="M406">
        <v>-93.189270862763806</v>
      </c>
      <c r="N406">
        <v>200</v>
      </c>
      <c r="O406" t="s">
        <v>58</v>
      </c>
      <c r="P406" t="s">
        <v>59</v>
      </c>
      <c r="Q406" t="s">
        <v>546</v>
      </c>
      <c r="R406" s="2" t="s">
        <v>45</v>
      </c>
      <c r="S406" s="2" t="s">
        <v>125</v>
      </c>
      <c r="T406" t="s">
        <v>47</v>
      </c>
      <c r="U406" s="2" t="s">
        <v>47</v>
      </c>
      <c r="V406" s="12" t="s">
        <v>45</v>
      </c>
      <c r="W406" t="s">
        <v>47</v>
      </c>
      <c r="X406" s="2" t="s">
        <v>45</v>
      </c>
      <c r="Y406" s="4">
        <v>0</v>
      </c>
      <c r="Z406" t="s">
        <v>46</v>
      </c>
      <c r="AA406" t="s">
        <v>45</v>
      </c>
      <c r="AB406">
        <f t="shared" si="33"/>
        <v>400</v>
      </c>
      <c r="AC406">
        <v>4.5</v>
      </c>
      <c r="AD406">
        <v>4</v>
      </c>
      <c r="AE406">
        <v>0.57735026918962595</v>
      </c>
      <c r="AF406" s="2">
        <f t="shared" si="34"/>
        <v>0.28867513459481298</v>
      </c>
      <c r="AG406">
        <v>4.5</v>
      </c>
      <c r="AH406">
        <v>4</v>
      </c>
      <c r="AI406">
        <v>0.57735026918962595</v>
      </c>
      <c r="AJ406" s="2">
        <f t="shared" si="35"/>
        <v>0.28867513459481298</v>
      </c>
      <c r="AK406" s="7" t="s">
        <v>48</v>
      </c>
      <c r="AL406" s="7" t="s">
        <v>49</v>
      </c>
      <c r="AM406" s="7" t="s">
        <v>50</v>
      </c>
      <c r="AN406" s="7">
        <v>1</v>
      </c>
      <c r="AO406" s="7">
        <v>1</v>
      </c>
      <c r="AP406" t="s">
        <v>45</v>
      </c>
      <c r="AQ406" t="s">
        <v>51</v>
      </c>
      <c r="AR406" t="s">
        <v>531</v>
      </c>
      <c r="AS406" t="s">
        <v>45</v>
      </c>
      <c r="AT406" t="s">
        <v>45</v>
      </c>
      <c r="AU406" t="s">
        <v>45</v>
      </c>
      <c r="AV406" t="s">
        <v>45</v>
      </c>
      <c r="AW406" t="s">
        <v>45</v>
      </c>
      <c r="AX406" t="s">
        <v>53</v>
      </c>
      <c r="AY406" t="s">
        <v>53</v>
      </c>
      <c r="AZ406" t="s">
        <v>54</v>
      </c>
      <c r="BA406">
        <v>1</v>
      </c>
      <c r="BB406">
        <v>1</v>
      </c>
      <c r="BC406">
        <v>1</v>
      </c>
      <c r="BD406">
        <f t="shared" si="32"/>
        <v>3</v>
      </c>
      <c r="BE406" t="s">
        <v>532</v>
      </c>
      <c r="BF406" s="2" t="s">
        <v>45</v>
      </c>
      <c r="BG406" s="2" t="s">
        <v>45</v>
      </c>
    </row>
    <row r="407" spans="1:59" x14ac:dyDescent="0.3">
      <c r="A407" t="s">
        <v>529</v>
      </c>
      <c r="B407">
        <v>2015</v>
      </c>
      <c r="C407">
        <v>73</v>
      </c>
      <c r="D407" t="s">
        <v>545</v>
      </c>
      <c r="E407">
        <v>2000</v>
      </c>
      <c r="F407">
        <v>2003</v>
      </c>
      <c r="G407">
        <f t="shared" si="31"/>
        <v>4</v>
      </c>
      <c r="H407" s="2">
        <v>2</v>
      </c>
      <c r="I407" t="s">
        <v>42</v>
      </c>
      <c r="J407" t="s">
        <v>43</v>
      </c>
      <c r="K407" t="s">
        <v>44</v>
      </c>
      <c r="L407">
        <v>45.403003997437999</v>
      </c>
      <c r="M407">
        <v>-93.189270862763806</v>
      </c>
      <c r="N407">
        <v>200</v>
      </c>
      <c r="O407" t="s">
        <v>58</v>
      </c>
      <c r="P407" t="s">
        <v>59</v>
      </c>
      <c r="Q407" t="s">
        <v>546</v>
      </c>
      <c r="R407" s="2" t="s">
        <v>45</v>
      </c>
      <c r="S407" s="2" t="s">
        <v>125</v>
      </c>
      <c r="T407" t="s">
        <v>47</v>
      </c>
      <c r="U407" s="2" t="s">
        <v>47</v>
      </c>
      <c r="V407" s="12" t="s">
        <v>45</v>
      </c>
      <c r="W407" t="s">
        <v>47</v>
      </c>
      <c r="X407" s="2" t="s">
        <v>45</v>
      </c>
      <c r="Y407" s="4">
        <v>40</v>
      </c>
      <c r="Z407" t="s">
        <v>46</v>
      </c>
      <c r="AA407" t="s">
        <v>45</v>
      </c>
      <c r="AB407">
        <f t="shared" si="33"/>
        <v>400</v>
      </c>
      <c r="AC407">
        <v>3.5</v>
      </c>
      <c r="AD407">
        <v>4</v>
      </c>
      <c r="AE407">
        <v>1</v>
      </c>
      <c r="AF407" s="2">
        <f t="shared" si="34"/>
        <v>0.5</v>
      </c>
      <c r="AG407">
        <v>4.5</v>
      </c>
      <c r="AH407">
        <v>4</v>
      </c>
      <c r="AI407">
        <v>0.57735026918962595</v>
      </c>
      <c r="AJ407" s="2">
        <f t="shared" si="35"/>
        <v>0.28867513459481298</v>
      </c>
      <c r="AK407" s="7" t="s">
        <v>48</v>
      </c>
      <c r="AL407" s="7" t="s">
        <v>49</v>
      </c>
      <c r="AM407" s="7" t="s">
        <v>50</v>
      </c>
      <c r="AN407" s="7">
        <v>1</v>
      </c>
      <c r="AO407" s="7">
        <v>1</v>
      </c>
      <c r="AP407" t="s">
        <v>45</v>
      </c>
      <c r="AQ407" t="s">
        <v>51</v>
      </c>
      <c r="AR407" t="s">
        <v>531</v>
      </c>
      <c r="AS407" t="s">
        <v>45</v>
      </c>
      <c r="AT407" t="s">
        <v>45</v>
      </c>
      <c r="AU407" t="s">
        <v>45</v>
      </c>
      <c r="AV407" t="s">
        <v>45</v>
      </c>
      <c r="AW407" t="s">
        <v>45</v>
      </c>
      <c r="AX407" t="s">
        <v>53</v>
      </c>
      <c r="AY407" t="s">
        <v>53</v>
      </c>
      <c r="AZ407" t="s">
        <v>54</v>
      </c>
      <c r="BA407">
        <v>1</v>
      </c>
      <c r="BB407">
        <v>1</v>
      </c>
      <c r="BC407">
        <v>1</v>
      </c>
      <c r="BD407">
        <f t="shared" si="32"/>
        <v>3</v>
      </c>
      <c r="BE407" t="s">
        <v>532</v>
      </c>
      <c r="BF407" s="2" t="s">
        <v>45</v>
      </c>
      <c r="BG407" s="2" t="s">
        <v>45</v>
      </c>
    </row>
    <row r="408" spans="1:59" x14ac:dyDescent="0.3">
      <c r="A408" t="s">
        <v>529</v>
      </c>
      <c r="B408">
        <v>2015</v>
      </c>
      <c r="C408">
        <v>73</v>
      </c>
      <c r="D408" t="s">
        <v>547</v>
      </c>
      <c r="E408">
        <v>2000</v>
      </c>
      <c r="F408">
        <v>2003</v>
      </c>
      <c r="G408">
        <f t="shared" si="31"/>
        <v>4</v>
      </c>
      <c r="H408" s="2">
        <v>2</v>
      </c>
      <c r="I408" t="s">
        <v>42</v>
      </c>
      <c r="J408" t="s">
        <v>43</v>
      </c>
      <c r="K408" t="s">
        <v>44</v>
      </c>
      <c r="L408">
        <v>45.403003997437999</v>
      </c>
      <c r="M408">
        <v>-93.189270862763806</v>
      </c>
      <c r="N408">
        <v>200</v>
      </c>
      <c r="O408" t="s">
        <v>58</v>
      </c>
      <c r="P408" t="s">
        <v>59</v>
      </c>
      <c r="Q408" t="s">
        <v>548</v>
      </c>
      <c r="R408" s="2" t="s">
        <v>45</v>
      </c>
      <c r="S408" s="2" t="s">
        <v>125</v>
      </c>
      <c r="T408" t="s">
        <v>47</v>
      </c>
      <c r="U408" s="2" t="s">
        <v>47</v>
      </c>
      <c r="V408" s="12" t="s">
        <v>45</v>
      </c>
      <c r="W408" t="s">
        <v>47</v>
      </c>
      <c r="X408" s="2" t="s">
        <v>45</v>
      </c>
      <c r="Y408" s="4">
        <v>0</v>
      </c>
      <c r="Z408" t="s">
        <v>46</v>
      </c>
      <c r="AA408" t="s">
        <v>45</v>
      </c>
      <c r="AB408">
        <f t="shared" si="33"/>
        <v>400</v>
      </c>
      <c r="AC408">
        <v>1.3333333333333299</v>
      </c>
      <c r="AD408">
        <v>3</v>
      </c>
      <c r="AE408">
        <v>0.57735026918962595</v>
      </c>
      <c r="AF408" s="2">
        <f t="shared" si="34"/>
        <v>0.33333333333333348</v>
      </c>
      <c r="AG408">
        <v>1.3333333333333299</v>
      </c>
      <c r="AH408">
        <v>3</v>
      </c>
      <c r="AI408">
        <v>0.57735026918962595</v>
      </c>
      <c r="AJ408" s="2">
        <f t="shared" si="35"/>
        <v>0.33333333333333348</v>
      </c>
      <c r="AK408" s="7" t="s">
        <v>48</v>
      </c>
      <c r="AL408" s="7" t="s">
        <v>49</v>
      </c>
      <c r="AM408" s="7" t="s">
        <v>50</v>
      </c>
      <c r="AN408" s="7">
        <v>1</v>
      </c>
      <c r="AO408" s="7">
        <v>1</v>
      </c>
      <c r="AP408" t="s">
        <v>45</v>
      </c>
      <c r="AQ408" t="s">
        <v>51</v>
      </c>
      <c r="AR408" t="s">
        <v>531</v>
      </c>
      <c r="AS408" t="s">
        <v>45</v>
      </c>
      <c r="AT408" t="s">
        <v>45</v>
      </c>
      <c r="AU408" t="s">
        <v>45</v>
      </c>
      <c r="AV408" t="s">
        <v>45</v>
      </c>
      <c r="AW408" t="s">
        <v>45</v>
      </c>
      <c r="AX408" t="s">
        <v>53</v>
      </c>
      <c r="AY408" t="s">
        <v>53</v>
      </c>
      <c r="AZ408" t="s">
        <v>54</v>
      </c>
      <c r="BA408">
        <v>1</v>
      </c>
      <c r="BB408">
        <v>1</v>
      </c>
      <c r="BC408">
        <v>1</v>
      </c>
      <c r="BD408">
        <f t="shared" si="32"/>
        <v>3</v>
      </c>
      <c r="BE408" t="s">
        <v>532</v>
      </c>
      <c r="BF408" s="2" t="s">
        <v>45</v>
      </c>
      <c r="BG408" s="2" t="s">
        <v>45</v>
      </c>
    </row>
    <row r="409" spans="1:59" x14ac:dyDescent="0.3">
      <c r="A409" t="s">
        <v>529</v>
      </c>
      <c r="B409">
        <v>2015</v>
      </c>
      <c r="C409">
        <v>73</v>
      </c>
      <c r="D409" t="s">
        <v>547</v>
      </c>
      <c r="E409">
        <v>2000</v>
      </c>
      <c r="F409">
        <v>2003</v>
      </c>
      <c r="G409">
        <f t="shared" si="31"/>
        <v>4</v>
      </c>
      <c r="H409" s="2">
        <v>2</v>
      </c>
      <c r="I409" t="s">
        <v>42</v>
      </c>
      <c r="J409" t="s">
        <v>43</v>
      </c>
      <c r="K409" t="s">
        <v>44</v>
      </c>
      <c r="L409">
        <v>45.403003997437999</v>
      </c>
      <c r="M409">
        <v>-93.189270862763806</v>
      </c>
      <c r="N409">
        <v>200</v>
      </c>
      <c r="O409" t="s">
        <v>58</v>
      </c>
      <c r="P409" t="s">
        <v>59</v>
      </c>
      <c r="Q409" t="s">
        <v>548</v>
      </c>
      <c r="R409" s="2" t="s">
        <v>45</v>
      </c>
      <c r="S409" s="2" t="s">
        <v>125</v>
      </c>
      <c r="T409" t="s">
        <v>47</v>
      </c>
      <c r="U409" s="2" t="s">
        <v>47</v>
      </c>
      <c r="V409" s="12" t="s">
        <v>45</v>
      </c>
      <c r="W409" t="s">
        <v>47</v>
      </c>
      <c r="X409" s="2" t="s">
        <v>45</v>
      </c>
      <c r="Y409" s="4">
        <v>40</v>
      </c>
      <c r="Z409" t="s">
        <v>46</v>
      </c>
      <c r="AA409" t="s">
        <v>45</v>
      </c>
      <c r="AB409">
        <f t="shared" si="33"/>
        <v>400</v>
      </c>
      <c r="AC409">
        <v>1</v>
      </c>
      <c r="AD409">
        <v>1</v>
      </c>
      <c r="AE409" t="s">
        <v>45</v>
      </c>
      <c r="AF409" t="s">
        <v>45</v>
      </c>
      <c r="AG409">
        <v>1.3333333333333299</v>
      </c>
      <c r="AH409">
        <v>3</v>
      </c>
      <c r="AI409">
        <v>0.57735026918962595</v>
      </c>
      <c r="AJ409" s="2">
        <f t="shared" si="35"/>
        <v>0.33333333333333348</v>
      </c>
      <c r="AK409" s="7" t="s">
        <v>48</v>
      </c>
      <c r="AL409" s="7" t="s">
        <v>49</v>
      </c>
      <c r="AM409" s="7" t="s">
        <v>50</v>
      </c>
      <c r="AN409" s="7">
        <v>1</v>
      </c>
      <c r="AO409" s="7">
        <v>1</v>
      </c>
      <c r="AP409" t="s">
        <v>45</v>
      </c>
      <c r="AQ409" t="s">
        <v>51</v>
      </c>
      <c r="AR409" t="s">
        <v>531</v>
      </c>
      <c r="AS409" t="s">
        <v>45</v>
      </c>
      <c r="AT409" t="s">
        <v>45</v>
      </c>
      <c r="AU409" t="s">
        <v>45</v>
      </c>
      <c r="AV409" t="s">
        <v>45</v>
      </c>
      <c r="AW409" t="s">
        <v>45</v>
      </c>
      <c r="AX409" t="s">
        <v>53</v>
      </c>
      <c r="AY409" t="s">
        <v>53</v>
      </c>
      <c r="AZ409" t="s">
        <v>54</v>
      </c>
      <c r="BA409">
        <v>1</v>
      </c>
      <c r="BB409">
        <v>1</v>
      </c>
      <c r="BC409">
        <v>1</v>
      </c>
      <c r="BD409">
        <f t="shared" si="32"/>
        <v>3</v>
      </c>
      <c r="BE409" t="s">
        <v>532</v>
      </c>
      <c r="BF409" s="2" t="s">
        <v>45</v>
      </c>
      <c r="BG409" s="2" t="s">
        <v>45</v>
      </c>
    </row>
    <row r="410" spans="1:59" x14ac:dyDescent="0.3">
      <c r="A410" t="s">
        <v>529</v>
      </c>
      <c r="B410">
        <v>2015</v>
      </c>
      <c r="C410">
        <v>74</v>
      </c>
      <c r="D410" t="s">
        <v>549</v>
      </c>
      <c r="E410">
        <v>2000</v>
      </c>
      <c r="F410">
        <v>2004</v>
      </c>
      <c r="G410">
        <f t="shared" si="31"/>
        <v>5</v>
      </c>
      <c r="H410" s="2">
        <v>2</v>
      </c>
      <c r="I410" t="s">
        <v>42</v>
      </c>
      <c r="J410" t="s">
        <v>43</v>
      </c>
      <c r="K410" t="s">
        <v>44</v>
      </c>
      <c r="L410">
        <v>45.403003997437999</v>
      </c>
      <c r="M410">
        <v>-93.189270862763806</v>
      </c>
      <c r="N410">
        <v>200</v>
      </c>
      <c r="O410" t="s">
        <v>58</v>
      </c>
      <c r="P410" t="s">
        <v>59</v>
      </c>
      <c r="Q410" t="s">
        <v>216</v>
      </c>
      <c r="R410" s="2" t="s">
        <v>45</v>
      </c>
      <c r="S410" s="2" t="s">
        <v>126</v>
      </c>
      <c r="T410" t="s">
        <v>47</v>
      </c>
      <c r="U410" s="2" t="s">
        <v>47</v>
      </c>
      <c r="V410" s="12" t="s">
        <v>45</v>
      </c>
      <c r="W410" t="s">
        <v>47</v>
      </c>
      <c r="X410" s="2" t="s">
        <v>45</v>
      </c>
      <c r="Y410" s="4">
        <v>0</v>
      </c>
      <c r="Z410" t="s">
        <v>46</v>
      </c>
      <c r="AA410" t="s">
        <v>45</v>
      </c>
      <c r="AB410">
        <f t="shared" si="33"/>
        <v>400</v>
      </c>
      <c r="AC410">
        <v>2.3333333333333299</v>
      </c>
      <c r="AD410">
        <v>3</v>
      </c>
      <c r="AE410">
        <v>0.57735026918962595</v>
      </c>
      <c r="AF410" s="2">
        <f t="shared" si="34"/>
        <v>0.33333333333333348</v>
      </c>
      <c r="AG410">
        <v>2.3333333333333299</v>
      </c>
      <c r="AH410">
        <v>3</v>
      </c>
      <c r="AI410">
        <v>0.57735026918962595</v>
      </c>
      <c r="AJ410" s="2">
        <f t="shared" si="35"/>
        <v>0.33333333333333348</v>
      </c>
      <c r="AK410" s="7" t="s">
        <v>48</v>
      </c>
      <c r="AL410" s="7" t="s">
        <v>49</v>
      </c>
      <c r="AM410" s="7" t="s">
        <v>50</v>
      </c>
      <c r="AN410" s="7">
        <v>1</v>
      </c>
      <c r="AO410" s="7">
        <v>1</v>
      </c>
      <c r="AP410" t="s">
        <v>45</v>
      </c>
      <c r="AQ410" t="s">
        <v>51</v>
      </c>
      <c r="AR410" t="s">
        <v>531</v>
      </c>
      <c r="AS410" t="s">
        <v>45</v>
      </c>
      <c r="AT410" t="s">
        <v>45</v>
      </c>
      <c r="AU410" t="s">
        <v>45</v>
      </c>
      <c r="AV410" t="s">
        <v>45</v>
      </c>
      <c r="AW410" t="s">
        <v>45</v>
      </c>
      <c r="AX410" t="s">
        <v>53</v>
      </c>
      <c r="AY410" t="s">
        <v>53</v>
      </c>
      <c r="AZ410" t="s">
        <v>54</v>
      </c>
      <c r="BA410">
        <v>1</v>
      </c>
      <c r="BB410">
        <v>1</v>
      </c>
      <c r="BC410">
        <v>1</v>
      </c>
      <c r="BD410">
        <f t="shared" si="32"/>
        <v>3</v>
      </c>
      <c r="BE410" t="s">
        <v>532</v>
      </c>
      <c r="BF410" s="2" t="s">
        <v>45</v>
      </c>
      <c r="BG410" s="2" t="s">
        <v>45</v>
      </c>
    </row>
    <row r="411" spans="1:59" x14ac:dyDescent="0.3">
      <c r="A411" t="s">
        <v>529</v>
      </c>
      <c r="B411">
        <v>2015</v>
      </c>
      <c r="C411">
        <v>74</v>
      </c>
      <c r="D411" t="s">
        <v>549</v>
      </c>
      <c r="E411">
        <v>2000</v>
      </c>
      <c r="F411">
        <v>2004</v>
      </c>
      <c r="G411">
        <f t="shared" si="31"/>
        <v>5</v>
      </c>
      <c r="H411" s="2">
        <v>2</v>
      </c>
      <c r="I411" t="s">
        <v>42</v>
      </c>
      <c r="J411" t="s">
        <v>43</v>
      </c>
      <c r="K411" t="s">
        <v>44</v>
      </c>
      <c r="L411">
        <v>45.403003997437999</v>
      </c>
      <c r="M411">
        <v>-93.189270862763806</v>
      </c>
      <c r="N411">
        <v>200</v>
      </c>
      <c r="O411" t="s">
        <v>58</v>
      </c>
      <c r="P411" t="s">
        <v>59</v>
      </c>
      <c r="Q411" t="s">
        <v>216</v>
      </c>
      <c r="R411" s="2" t="s">
        <v>45</v>
      </c>
      <c r="S411" s="2" t="s">
        <v>126</v>
      </c>
      <c r="T411" t="s">
        <v>47</v>
      </c>
      <c r="U411" s="2" t="s">
        <v>47</v>
      </c>
      <c r="V411" s="12" t="s">
        <v>45</v>
      </c>
      <c r="W411" t="s">
        <v>47</v>
      </c>
      <c r="X411" s="2" t="s">
        <v>45</v>
      </c>
      <c r="Y411" s="4">
        <v>40</v>
      </c>
      <c r="Z411" t="s">
        <v>46</v>
      </c>
      <c r="AA411" t="s">
        <v>45</v>
      </c>
      <c r="AB411">
        <f t="shared" si="33"/>
        <v>400</v>
      </c>
      <c r="AC411">
        <v>2.25</v>
      </c>
      <c r="AD411">
        <v>4</v>
      </c>
      <c r="AE411">
        <v>0.5</v>
      </c>
      <c r="AF411" s="2">
        <f t="shared" si="34"/>
        <v>0.25</v>
      </c>
      <c r="AG411">
        <v>2.3333333333333299</v>
      </c>
      <c r="AH411">
        <v>3</v>
      </c>
      <c r="AI411">
        <v>0.57735026918962595</v>
      </c>
      <c r="AJ411" s="2">
        <f t="shared" si="35"/>
        <v>0.33333333333333348</v>
      </c>
      <c r="AK411" s="7" t="s">
        <v>48</v>
      </c>
      <c r="AL411" s="7" t="s">
        <v>49</v>
      </c>
      <c r="AM411" s="7" t="s">
        <v>50</v>
      </c>
      <c r="AN411" s="7">
        <v>1</v>
      </c>
      <c r="AO411" s="7">
        <v>1</v>
      </c>
      <c r="AP411" t="s">
        <v>45</v>
      </c>
      <c r="AQ411" t="s">
        <v>51</v>
      </c>
      <c r="AR411" t="s">
        <v>531</v>
      </c>
      <c r="AS411" t="s">
        <v>45</v>
      </c>
      <c r="AT411" t="s">
        <v>45</v>
      </c>
      <c r="AU411" t="s">
        <v>45</v>
      </c>
      <c r="AV411" t="s">
        <v>45</v>
      </c>
      <c r="AW411" t="s">
        <v>45</v>
      </c>
      <c r="AX411" t="s">
        <v>53</v>
      </c>
      <c r="AY411" t="s">
        <v>53</v>
      </c>
      <c r="AZ411" t="s">
        <v>54</v>
      </c>
      <c r="BA411">
        <v>1</v>
      </c>
      <c r="BB411">
        <v>1</v>
      </c>
      <c r="BC411">
        <v>1</v>
      </c>
      <c r="BD411">
        <f t="shared" si="32"/>
        <v>3</v>
      </c>
      <c r="BE411" t="s">
        <v>532</v>
      </c>
      <c r="BF411" s="2" t="s">
        <v>45</v>
      </c>
      <c r="BG411" s="2" t="s">
        <v>45</v>
      </c>
    </row>
    <row r="412" spans="1:59" x14ac:dyDescent="0.3">
      <c r="A412" t="s">
        <v>529</v>
      </c>
      <c r="B412">
        <v>2015</v>
      </c>
      <c r="C412">
        <v>74</v>
      </c>
      <c r="D412" t="s">
        <v>550</v>
      </c>
      <c r="E412">
        <v>2000</v>
      </c>
      <c r="F412">
        <v>2004</v>
      </c>
      <c r="G412">
        <f t="shared" si="31"/>
        <v>5</v>
      </c>
      <c r="H412" s="2">
        <v>2</v>
      </c>
      <c r="I412" t="s">
        <v>42</v>
      </c>
      <c r="J412" t="s">
        <v>43</v>
      </c>
      <c r="K412" t="s">
        <v>44</v>
      </c>
      <c r="L412">
        <v>45.403003997437999</v>
      </c>
      <c r="M412">
        <v>-93.189270862763806</v>
      </c>
      <c r="N412">
        <v>200</v>
      </c>
      <c r="O412" t="s">
        <v>58</v>
      </c>
      <c r="P412" t="s">
        <v>59</v>
      </c>
      <c r="Q412" t="s">
        <v>536</v>
      </c>
      <c r="R412" s="2" t="s">
        <v>45</v>
      </c>
      <c r="S412" s="2" t="s">
        <v>188</v>
      </c>
      <c r="T412" t="s">
        <v>47</v>
      </c>
      <c r="U412" s="2" t="s">
        <v>47</v>
      </c>
      <c r="V412" s="12" t="s">
        <v>45</v>
      </c>
      <c r="W412" t="s">
        <v>47</v>
      </c>
      <c r="X412" s="2" t="s">
        <v>45</v>
      </c>
      <c r="Y412" s="4">
        <v>0</v>
      </c>
      <c r="Z412" t="s">
        <v>46</v>
      </c>
      <c r="AA412" t="s">
        <v>45</v>
      </c>
      <c r="AB412">
        <f t="shared" si="33"/>
        <v>400</v>
      </c>
      <c r="AC412">
        <v>8.5</v>
      </c>
      <c r="AD412">
        <v>4</v>
      </c>
      <c r="AE412">
        <v>1.91485421551268</v>
      </c>
      <c r="AF412" s="2">
        <f t="shared" si="34"/>
        <v>0.95742710775633999</v>
      </c>
      <c r="AG412">
        <v>8.5</v>
      </c>
      <c r="AH412">
        <v>4</v>
      </c>
      <c r="AI412">
        <v>1.91485421551268</v>
      </c>
      <c r="AJ412" s="2">
        <f t="shared" si="35"/>
        <v>0.95742710775633999</v>
      </c>
      <c r="AK412" s="7" t="s">
        <v>48</v>
      </c>
      <c r="AL412" s="7" t="s">
        <v>49</v>
      </c>
      <c r="AM412" s="7" t="s">
        <v>50</v>
      </c>
      <c r="AN412" s="7">
        <v>1</v>
      </c>
      <c r="AO412" s="7">
        <v>1</v>
      </c>
      <c r="AP412" t="s">
        <v>45</v>
      </c>
      <c r="AQ412" t="s">
        <v>51</v>
      </c>
      <c r="AR412" t="s">
        <v>531</v>
      </c>
      <c r="AS412" t="s">
        <v>45</v>
      </c>
      <c r="AT412" t="s">
        <v>45</v>
      </c>
      <c r="AU412" t="s">
        <v>45</v>
      </c>
      <c r="AV412" t="s">
        <v>45</v>
      </c>
      <c r="AW412" t="s">
        <v>45</v>
      </c>
      <c r="AX412" t="s">
        <v>53</v>
      </c>
      <c r="AY412" t="s">
        <v>53</v>
      </c>
      <c r="AZ412" t="s">
        <v>54</v>
      </c>
      <c r="BA412">
        <v>1</v>
      </c>
      <c r="BB412">
        <v>1</v>
      </c>
      <c r="BC412">
        <v>1</v>
      </c>
      <c r="BD412">
        <f t="shared" si="32"/>
        <v>3</v>
      </c>
      <c r="BE412" t="s">
        <v>532</v>
      </c>
      <c r="BF412" s="2" t="s">
        <v>45</v>
      </c>
      <c r="BG412" s="2" t="s">
        <v>45</v>
      </c>
    </row>
    <row r="413" spans="1:59" x14ac:dyDescent="0.3">
      <c r="A413" t="s">
        <v>529</v>
      </c>
      <c r="B413">
        <v>2015</v>
      </c>
      <c r="C413">
        <v>74</v>
      </c>
      <c r="D413" t="s">
        <v>550</v>
      </c>
      <c r="E413">
        <v>2000</v>
      </c>
      <c r="F413">
        <v>2004</v>
      </c>
      <c r="G413">
        <f t="shared" si="31"/>
        <v>5</v>
      </c>
      <c r="H413" s="2">
        <v>2</v>
      </c>
      <c r="I413" t="s">
        <v>42</v>
      </c>
      <c r="J413" t="s">
        <v>43</v>
      </c>
      <c r="K413" t="s">
        <v>44</v>
      </c>
      <c r="L413">
        <v>45.403003997437999</v>
      </c>
      <c r="M413">
        <v>-93.189270862763806</v>
      </c>
      <c r="N413">
        <v>200</v>
      </c>
      <c r="O413" t="s">
        <v>58</v>
      </c>
      <c r="P413" t="s">
        <v>59</v>
      </c>
      <c r="Q413" t="s">
        <v>536</v>
      </c>
      <c r="R413" s="2" t="s">
        <v>45</v>
      </c>
      <c r="S413" s="2" t="s">
        <v>188</v>
      </c>
      <c r="T413" t="s">
        <v>47</v>
      </c>
      <c r="U413" s="2" t="s">
        <v>47</v>
      </c>
      <c r="V413" s="12" t="s">
        <v>45</v>
      </c>
      <c r="W413" t="s">
        <v>47</v>
      </c>
      <c r="X413" s="2" t="s">
        <v>45</v>
      </c>
      <c r="Y413" s="4">
        <v>40</v>
      </c>
      <c r="Z413" t="s">
        <v>46</v>
      </c>
      <c r="AA413" t="s">
        <v>45</v>
      </c>
      <c r="AB413">
        <f t="shared" si="33"/>
        <v>400</v>
      </c>
      <c r="AC413">
        <v>10.25</v>
      </c>
      <c r="AD413">
        <v>4</v>
      </c>
      <c r="AE413">
        <v>2.9860788111948202</v>
      </c>
      <c r="AF413" s="2">
        <f t="shared" si="34"/>
        <v>1.4930394055974101</v>
      </c>
      <c r="AG413">
        <v>8.5</v>
      </c>
      <c r="AH413">
        <v>4</v>
      </c>
      <c r="AI413">
        <v>1.91485421551268</v>
      </c>
      <c r="AJ413" s="2">
        <f t="shared" si="35"/>
        <v>0.95742710775633999</v>
      </c>
      <c r="AK413" s="7" t="s">
        <v>48</v>
      </c>
      <c r="AL413" s="7" t="s">
        <v>49</v>
      </c>
      <c r="AM413" s="7" t="s">
        <v>50</v>
      </c>
      <c r="AN413" s="7">
        <v>1</v>
      </c>
      <c r="AO413" s="7">
        <v>1</v>
      </c>
      <c r="AP413" t="s">
        <v>45</v>
      </c>
      <c r="AQ413" t="s">
        <v>51</v>
      </c>
      <c r="AR413" t="s">
        <v>531</v>
      </c>
      <c r="AS413" t="s">
        <v>45</v>
      </c>
      <c r="AT413" t="s">
        <v>45</v>
      </c>
      <c r="AU413" t="s">
        <v>45</v>
      </c>
      <c r="AV413" t="s">
        <v>45</v>
      </c>
      <c r="AW413" t="s">
        <v>45</v>
      </c>
      <c r="AX413" t="s">
        <v>53</v>
      </c>
      <c r="AY413" t="s">
        <v>53</v>
      </c>
      <c r="AZ413" t="s">
        <v>54</v>
      </c>
      <c r="BA413">
        <v>1</v>
      </c>
      <c r="BB413">
        <v>1</v>
      </c>
      <c r="BC413">
        <v>1</v>
      </c>
      <c r="BD413">
        <f t="shared" si="32"/>
        <v>3</v>
      </c>
      <c r="BE413" t="s">
        <v>532</v>
      </c>
      <c r="BF413" s="2" t="s">
        <v>45</v>
      </c>
      <c r="BG413" s="2" t="s">
        <v>45</v>
      </c>
    </row>
    <row r="414" spans="1:59" x14ac:dyDescent="0.3">
      <c r="A414" t="s">
        <v>529</v>
      </c>
      <c r="B414">
        <v>2015</v>
      </c>
      <c r="C414">
        <v>74</v>
      </c>
      <c r="D414" t="s">
        <v>551</v>
      </c>
      <c r="E414">
        <v>2000</v>
      </c>
      <c r="F414">
        <v>2004</v>
      </c>
      <c r="G414">
        <f t="shared" si="31"/>
        <v>5</v>
      </c>
      <c r="H414" s="2">
        <v>2</v>
      </c>
      <c r="I414" t="s">
        <v>42</v>
      </c>
      <c r="J414" t="s">
        <v>43</v>
      </c>
      <c r="K414" t="s">
        <v>44</v>
      </c>
      <c r="L414">
        <v>45.403003997437999</v>
      </c>
      <c r="M414">
        <v>-93.189270862763806</v>
      </c>
      <c r="N414">
        <v>200</v>
      </c>
      <c r="O414" t="s">
        <v>58</v>
      </c>
      <c r="P414" t="s">
        <v>59</v>
      </c>
      <c r="Q414" t="s">
        <v>203</v>
      </c>
      <c r="R414" s="2" t="s">
        <v>45</v>
      </c>
      <c r="S414" s="2" t="s">
        <v>125</v>
      </c>
      <c r="T414" t="s">
        <v>47</v>
      </c>
      <c r="U414" s="2" t="s">
        <v>47</v>
      </c>
      <c r="V414" s="12" t="s">
        <v>45</v>
      </c>
      <c r="W414" t="s">
        <v>47</v>
      </c>
      <c r="X414" s="2" t="s">
        <v>45</v>
      </c>
      <c r="Y414" s="4">
        <v>0</v>
      </c>
      <c r="Z414" t="s">
        <v>46</v>
      </c>
      <c r="AA414" t="s">
        <v>45</v>
      </c>
      <c r="AB414">
        <f t="shared" si="33"/>
        <v>400</v>
      </c>
      <c r="AC414">
        <v>1.5</v>
      </c>
      <c r="AD414">
        <v>2</v>
      </c>
      <c r="AE414">
        <v>0.70710678118654802</v>
      </c>
      <c r="AF414" s="2">
        <f t="shared" si="34"/>
        <v>0.50000000000000033</v>
      </c>
      <c r="AG414">
        <v>1.5</v>
      </c>
      <c r="AH414">
        <v>2</v>
      </c>
      <c r="AI414">
        <v>0.70710678118654802</v>
      </c>
      <c r="AJ414" s="2">
        <f t="shared" si="35"/>
        <v>0.50000000000000033</v>
      </c>
      <c r="AK414" s="7" t="s">
        <v>48</v>
      </c>
      <c r="AL414" s="7" t="s">
        <v>49</v>
      </c>
      <c r="AM414" s="7" t="s">
        <v>50</v>
      </c>
      <c r="AN414" s="7">
        <v>1</v>
      </c>
      <c r="AO414" s="7">
        <v>1</v>
      </c>
      <c r="AP414" t="s">
        <v>45</v>
      </c>
      <c r="AQ414" t="s">
        <v>51</v>
      </c>
      <c r="AR414" t="s">
        <v>531</v>
      </c>
      <c r="AS414" t="s">
        <v>45</v>
      </c>
      <c r="AT414" t="s">
        <v>45</v>
      </c>
      <c r="AU414" t="s">
        <v>45</v>
      </c>
      <c r="AV414" t="s">
        <v>45</v>
      </c>
      <c r="AW414" t="s">
        <v>45</v>
      </c>
      <c r="AX414" t="s">
        <v>53</v>
      </c>
      <c r="AY414" t="s">
        <v>53</v>
      </c>
      <c r="AZ414" t="s">
        <v>54</v>
      </c>
      <c r="BA414">
        <v>1</v>
      </c>
      <c r="BB414">
        <v>1</v>
      </c>
      <c r="BC414">
        <v>1</v>
      </c>
      <c r="BD414">
        <f t="shared" si="32"/>
        <v>3</v>
      </c>
      <c r="BE414" t="s">
        <v>532</v>
      </c>
      <c r="BF414" s="2" t="s">
        <v>45</v>
      </c>
      <c r="BG414" s="2" t="s">
        <v>45</v>
      </c>
    </row>
    <row r="415" spans="1:59" x14ac:dyDescent="0.3">
      <c r="A415" t="s">
        <v>529</v>
      </c>
      <c r="B415">
        <v>2015</v>
      </c>
      <c r="C415">
        <v>74</v>
      </c>
      <c r="D415" t="s">
        <v>551</v>
      </c>
      <c r="E415">
        <v>2000</v>
      </c>
      <c r="F415">
        <v>2004</v>
      </c>
      <c r="G415">
        <f t="shared" si="31"/>
        <v>5</v>
      </c>
      <c r="H415" s="2">
        <v>2</v>
      </c>
      <c r="I415" t="s">
        <v>42</v>
      </c>
      <c r="J415" t="s">
        <v>43</v>
      </c>
      <c r="K415" t="s">
        <v>44</v>
      </c>
      <c r="L415">
        <v>45.403003997437999</v>
      </c>
      <c r="M415">
        <v>-93.189270862763806</v>
      </c>
      <c r="N415">
        <v>200</v>
      </c>
      <c r="O415" t="s">
        <v>58</v>
      </c>
      <c r="P415" t="s">
        <v>59</v>
      </c>
      <c r="Q415" t="s">
        <v>203</v>
      </c>
      <c r="R415" s="2" t="s">
        <v>45</v>
      </c>
      <c r="S415" s="2" t="s">
        <v>125</v>
      </c>
      <c r="T415" t="s">
        <v>47</v>
      </c>
      <c r="U415" s="2" t="s">
        <v>47</v>
      </c>
      <c r="V415" s="12" t="s">
        <v>45</v>
      </c>
      <c r="W415" t="s">
        <v>47</v>
      </c>
      <c r="X415" s="2" t="s">
        <v>45</v>
      </c>
      <c r="Y415" s="4">
        <v>40</v>
      </c>
      <c r="Z415" t="s">
        <v>46</v>
      </c>
      <c r="AA415" t="s">
        <v>45</v>
      </c>
      <c r="AB415">
        <f t="shared" si="33"/>
        <v>400</v>
      </c>
      <c r="AC415">
        <v>1.75</v>
      </c>
      <c r="AD415">
        <v>4</v>
      </c>
      <c r="AE415">
        <v>0.95742710775633799</v>
      </c>
      <c r="AF415" s="2">
        <f t="shared" si="34"/>
        <v>0.478713553878169</v>
      </c>
      <c r="AG415">
        <v>1.5</v>
      </c>
      <c r="AH415">
        <v>2</v>
      </c>
      <c r="AI415">
        <v>0.70710678118654802</v>
      </c>
      <c r="AJ415" s="2">
        <f t="shared" si="35"/>
        <v>0.50000000000000033</v>
      </c>
      <c r="AK415" s="7" t="s">
        <v>48</v>
      </c>
      <c r="AL415" s="7" t="s">
        <v>49</v>
      </c>
      <c r="AM415" s="7" t="s">
        <v>50</v>
      </c>
      <c r="AN415" s="7">
        <v>1</v>
      </c>
      <c r="AO415" s="7">
        <v>1</v>
      </c>
      <c r="AP415" t="s">
        <v>45</v>
      </c>
      <c r="AQ415" t="s">
        <v>51</v>
      </c>
      <c r="AR415" t="s">
        <v>531</v>
      </c>
      <c r="AS415" t="s">
        <v>45</v>
      </c>
      <c r="AT415" t="s">
        <v>45</v>
      </c>
      <c r="AU415" t="s">
        <v>45</v>
      </c>
      <c r="AV415" t="s">
        <v>45</v>
      </c>
      <c r="AW415" t="s">
        <v>45</v>
      </c>
      <c r="AX415" t="s">
        <v>53</v>
      </c>
      <c r="AY415" t="s">
        <v>53</v>
      </c>
      <c r="AZ415" t="s">
        <v>54</v>
      </c>
      <c r="BA415">
        <v>1</v>
      </c>
      <c r="BB415">
        <v>1</v>
      </c>
      <c r="BC415">
        <v>1</v>
      </c>
      <c r="BD415">
        <f t="shared" si="32"/>
        <v>3</v>
      </c>
      <c r="BE415" t="s">
        <v>532</v>
      </c>
      <c r="BF415" s="2" t="s">
        <v>45</v>
      </c>
      <c r="BG415" s="2" t="s">
        <v>45</v>
      </c>
    </row>
    <row r="416" spans="1:59" x14ac:dyDescent="0.3">
      <c r="A416" t="s">
        <v>529</v>
      </c>
      <c r="B416">
        <v>2015</v>
      </c>
      <c r="C416">
        <v>74</v>
      </c>
      <c r="D416" t="s">
        <v>552</v>
      </c>
      <c r="E416">
        <v>2000</v>
      </c>
      <c r="F416">
        <v>2004</v>
      </c>
      <c r="G416">
        <f t="shared" si="31"/>
        <v>5</v>
      </c>
      <c r="H416" s="2">
        <v>2</v>
      </c>
      <c r="I416" t="s">
        <v>42</v>
      </c>
      <c r="J416" t="s">
        <v>43</v>
      </c>
      <c r="K416" t="s">
        <v>44</v>
      </c>
      <c r="L416">
        <v>45.403003997437999</v>
      </c>
      <c r="M416">
        <v>-93.189270862763806</v>
      </c>
      <c r="N416">
        <v>200</v>
      </c>
      <c r="O416" t="s">
        <v>58</v>
      </c>
      <c r="P416" t="s">
        <v>59</v>
      </c>
      <c r="Q416" t="s">
        <v>203</v>
      </c>
      <c r="R416" s="2" t="s">
        <v>45</v>
      </c>
      <c r="S416" s="2" t="s">
        <v>125</v>
      </c>
      <c r="T416" t="s">
        <v>47</v>
      </c>
      <c r="U416" s="2" t="s">
        <v>47</v>
      </c>
      <c r="V416" s="12" t="s">
        <v>45</v>
      </c>
      <c r="W416" t="s">
        <v>47</v>
      </c>
      <c r="X416" s="2" t="s">
        <v>45</v>
      </c>
      <c r="Y416" s="4">
        <v>0</v>
      </c>
      <c r="Z416" t="s">
        <v>46</v>
      </c>
      <c r="AA416" t="s">
        <v>45</v>
      </c>
      <c r="AB416">
        <f t="shared" si="33"/>
        <v>400</v>
      </c>
      <c r="AC416">
        <v>7.25</v>
      </c>
      <c r="AD416">
        <v>4</v>
      </c>
      <c r="AE416">
        <v>0.95742710775633799</v>
      </c>
      <c r="AF416" s="2">
        <f t="shared" si="34"/>
        <v>0.478713553878169</v>
      </c>
      <c r="AG416">
        <v>7.25</v>
      </c>
      <c r="AH416">
        <v>4</v>
      </c>
      <c r="AI416">
        <v>0.95742710775633799</v>
      </c>
      <c r="AJ416" s="2">
        <f t="shared" si="35"/>
        <v>0.478713553878169</v>
      </c>
      <c r="AK416" s="7" t="s">
        <v>48</v>
      </c>
      <c r="AL416" s="7" t="s">
        <v>49</v>
      </c>
      <c r="AM416" s="7" t="s">
        <v>50</v>
      </c>
      <c r="AN416" s="7">
        <v>1</v>
      </c>
      <c r="AO416" s="7">
        <v>1</v>
      </c>
      <c r="AP416" t="s">
        <v>45</v>
      </c>
      <c r="AQ416" t="s">
        <v>51</v>
      </c>
      <c r="AR416" t="s">
        <v>531</v>
      </c>
      <c r="AS416" t="s">
        <v>45</v>
      </c>
      <c r="AT416" t="s">
        <v>45</v>
      </c>
      <c r="AU416" t="s">
        <v>45</v>
      </c>
      <c r="AV416" t="s">
        <v>45</v>
      </c>
      <c r="AW416" t="s">
        <v>45</v>
      </c>
      <c r="AX416" t="s">
        <v>53</v>
      </c>
      <c r="AY416" t="s">
        <v>53</v>
      </c>
      <c r="AZ416" t="s">
        <v>54</v>
      </c>
      <c r="BA416">
        <v>1</v>
      </c>
      <c r="BB416">
        <v>1</v>
      </c>
      <c r="BC416">
        <v>1</v>
      </c>
      <c r="BD416">
        <f t="shared" si="32"/>
        <v>3</v>
      </c>
      <c r="BE416" t="s">
        <v>532</v>
      </c>
      <c r="BF416" s="2" t="s">
        <v>45</v>
      </c>
      <c r="BG416" s="2" t="s">
        <v>45</v>
      </c>
    </row>
    <row r="417" spans="1:59" x14ac:dyDescent="0.3">
      <c r="A417" t="s">
        <v>529</v>
      </c>
      <c r="B417">
        <v>2015</v>
      </c>
      <c r="C417">
        <v>74</v>
      </c>
      <c r="D417" t="s">
        <v>552</v>
      </c>
      <c r="E417">
        <v>2000</v>
      </c>
      <c r="F417">
        <v>2004</v>
      </c>
      <c r="G417">
        <f t="shared" si="31"/>
        <v>5</v>
      </c>
      <c r="H417" s="2">
        <v>2</v>
      </c>
      <c r="I417" t="s">
        <v>42</v>
      </c>
      <c r="J417" t="s">
        <v>43</v>
      </c>
      <c r="K417" t="s">
        <v>44</v>
      </c>
      <c r="L417">
        <v>45.403003997437999</v>
      </c>
      <c r="M417">
        <v>-93.189270862763806</v>
      </c>
      <c r="N417">
        <v>200</v>
      </c>
      <c r="O417" t="s">
        <v>58</v>
      </c>
      <c r="P417" t="s">
        <v>59</v>
      </c>
      <c r="Q417" t="s">
        <v>203</v>
      </c>
      <c r="R417" s="2" t="s">
        <v>45</v>
      </c>
      <c r="S417" s="2" t="s">
        <v>125</v>
      </c>
      <c r="T417" t="s">
        <v>47</v>
      </c>
      <c r="U417" s="2" t="s">
        <v>47</v>
      </c>
      <c r="V417" s="12" t="s">
        <v>45</v>
      </c>
      <c r="W417" t="s">
        <v>47</v>
      </c>
      <c r="X417" s="2" t="s">
        <v>45</v>
      </c>
      <c r="Y417" s="4">
        <v>40</v>
      </c>
      <c r="Z417" t="s">
        <v>46</v>
      </c>
      <c r="AA417" t="s">
        <v>45</v>
      </c>
      <c r="AB417">
        <f t="shared" si="33"/>
        <v>400</v>
      </c>
      <c r="AC417">
        <v>8.5</v>
      </c>
      <c r="AD417">
        <v>4</v>
      </c>
      <c r="AE417">
        <v>1.29099444873581</v>
      </c>
      <c r="AF417" s="2">
        <f t="shared" si="34"/>
        <v>0.64549722436790502</v>
      </c>
      <c r="AG417">
        <v>7.25</v>
      </c>
      <c r="AH417">
        <v>4</v>
      </c>
      <c r="AI417">
        <v>0.95742710775633799</v>
      </c>
      <c r="AJ417" s="2">
        <f t="shared" si="35"/>
        <v>0.478713553878169</v>
      </c>
      <c r="AK417" s="7" t="s">
        <v>48</v>
      </c>
      <c r="AL417" s="7" t="s">
        <v>49</v>
      </c>
      <c r="AM417" s="7" t="s">
        <v>50</v>
      </c>
      <c r="AN417" s="7">
        <v>1</v>
      </c>
      <c r="AO417" s="7">
        <v>1</v>
      </c>
      <c r="AP417" t="s">
        <v>45</v>
      </c>
      <c r="AQ417" t="s">
        <v>51</v>
      </c>
      <c r="AR417" t="s">
        <v>531</v>
      </c>
      <c r="AS417" t="s">
        <v>45</v>
      </c>
      <c r="AT417" t="s">
        <v>45</v>
      </c>
      <c r="AU417" t="s">
        <v>45</v>
      </c>
      <c r="AV417" t="s">
        <v>45</v>
      </c>
      <c r="AW417" t="s">
        <v>45</v>
      </c>
      <c r="AX417" t="s">
        <v>53</v>
      </c>
      <c r="AY417" t="s">
        <v>53</v>
      </c>
      <c r="AZ417" t="s">
        <v>54</v>
      </c>
      <c r="BA417">
        <v>1</v>
      </c>
      <c r="BB417">
        <v>1</v>
      </c>
      <c r="BC417">
        <v>1</v>
      </c>
      <c r="BD417">
        <f t="shared" si="32"/>
        <v>3</v>
      </c>
      <c r="BE417" t="s">
        <v>532</v>
      </c>
      <c r="BF417" s="2" t="s">
        <v>45</v>
      </c>
      <c r="BG417" s="2" t="s">
        <v>45</v>
      </c>
    </row>
    <row r="418" spans="1:59" x14ac:dyDescent="0.3">
      <c r="A418" t="s">
        <v>529</v>
      </c>
      <c r="B418">
        <v>2015</v>
      </c>
      <c r="C418">
        <v>74</v>
      </c>
      <c r="D418" t="s">
        <v>553</v>
      </c>
      <c r="E418">
        <v>2000</v>
      </c>
      <c r="F418">
        <v>2004</v>
      </c>
      <c r="G418">
        <f t="shared" si="31"/>
        <v>5</v>
      </c>
      <c r="H418" s="2">
        <v>2</v>
      </c>
      <c r="I418" t="s">
        <v>42</v>
      </c>
      <c r="J418" t="s">
        <v>43</v>
      </c>
      <c r="K418" t="s">
        <v>44</v>
      </c>
      <c r="L418">
        <v>45.403003997437999</v>
      </c>
      <c r="M418">
        <v>-93.189270862763806</v>
      </c>
      <c r="N418">
        <v>200</v>
      </c>
      <c r="O418" t="s">
        <v>58</v>
      </c>
      <c r="P418" t="s">
        <v>59</v>
      </c>
      <c r="Q418" t="s">
        <v>540</v>
      </c>
      <c r="R418" s="2" t="s">
        <v>45</v>
      </c>
      <c r="S418" s="2" t="s">
        <v>188</v>
      </c>
      <c r="T418" t="s">
        <v>47</v>
      </c>
      <c r="U418" s="2" t="s">
        <v>47</v>
      </c>
      <c r="V418" s="12" t="s">
        <v>45</v>
      </c>
      <c r="W418" t="s">
        <v>47</v>
      </c>
      <c r="X418" s="2" t="s">
        <v>45</v>
      </c>
      <c r="Y418" s="4">
        <v>0</v>
      </c>
      <c r="Z418" t="s">
        <v>46</v>
      </c>
      <c r="AA418" t="s">
        <v>45</v>
      </c>
      <c r="AB418">
        <f t="shared" si="33"/>
        <v>400</v>
      </c>
      <c r="AC418">
        <v>4.75</v>
      </c>
      <c r="AD418">
        <v>4</v>
      </c>
      <c r="AE418">
        <v>2.62995563967658</v>
      </c>
      <c r="AF418" s="2">
        <f t="shared" si="34"/>
        <v>1.31497781983829</v>
      </c>
      <c r="AG418">
        <v>4.75</v>
      </c>
      <c r="AH418">
        <v>4</v>
      </c>
      <c r="AI418">
        <v>2.62995563967658</v>
      </c>
      <c r="AJ418" s="2">
        <f t="shared" si="35"/>
        <v>1.31497781983829</v>
      </c>
      <c r="AK418" s="7" t="s">
        <v>48</v>
      </c>
      <c r="AL418" s="7" t="s">
        <v>49</v>
      </c>
      <c r="AM418" s="7" t="s">
        <v>50</v>
      </c>
      <c r="AN418" s="7">
        <v>1</v>
      </c>
      <c r="AO418" s="7">
        <v>1</v>
      </c>
      <c r="AP418" t="s">
        <v>45</v>
      </c>
      <c r="AQ418" t="s">
        <v>51</v>
      </c>
      <c r="AR418" t="s">
        <v>531</v>
      </c>
      <c r="AS418" t="s">
        <v>45</v>
      </c>
      <c r="AT418" t="s">
        <v>45</v>
      </c>
      <c r="AU418" t="s">
        <v>45</v>
      </c>
      <c r="AV418" t="s">
        <v>45</v>
      </c>
      <c r="AW418" t="s">
        <v>45</v>
      </c>
      <c r="AX418" t="s">
        <v>53</v>
      </c>
      <c r="AY418" t="s">
        <v>53</v>
      </c>
      <c r="AZ418" t="s">
        <v>54</v>
      </c>
      <c r="BA418">
        <v>1</v>
      </c>
      <c r="BB418">
        <v>1</v>
      </c>
      <c r="BC418">
        <v>1</v>
      </c>
      <c r="BD418">
        <f t="shared" si="32"/>
        <v>3</v>
      </c>
      <c r="BE418" t="s">
        <v>532</v>
      </c>
      <c r="BF418" s="2" t="s">
        <v>45</v>
      </c>
      <c r="BG418" s="2" t="s">
        <v>45</v>
      </c>
    </row>
    <row r="419" spans="1:59" x14ac:dyDescent="0.3">
      <c r="A419" t="s">
        <v>529</v>
      </c>
      <c r="B419">
        <v>2015</v>
      </c>
      <c r="C419">
        <v>74</v>
      </c>
      <c r="D419" t="s">
        <v>553</v>
      </c>
      <c r="E419">
        <v>2000</v>
      </c>
      <c r="F419">
        <v>2004</v>
      </c>
      <c r="G419">
        <f t="shared" si="31"/>
        <v>5</v>
      </c>
      <c r="H419" s="2">
        <v>2</v>
      </c>
      <c r="I419" t="s">
        <v>42</v>
      </c>
      <c r="J419" t="s">
        <v>43</v>
      </c>
      <c r="K419" t="s">
        <v>44</v>
      </c>
      <c r="L419">
        <v>45.403003997437999</v>
      </c>
      <c r="M419">
        <v>-93.189270862763806</v>
      </c>
      <c r="N419">
        <v>200</v>
      </c>
      <c r="O419" t="s">
        <v>58</v>
      </c>
      <c r="P419" t="s">
        <v>59</v>
      </c>
      <c r="Q419" t="s">
        <v>540</v>
      </c>
      <c r="R419" s="2" t="s">
        <v>45</v>
      </c>
      <c r="S419" s="2" t="s">
        <v>188</v>
      </c>
      <c r="T419" t="s">
        <v>47</v>
      </c>
      <c r="U419" s="2" t="s">
        <v>47</v>
      </c>
      <c r="V419" s="12" t="s">
        <v>45</v>
      </c>
      <c r="W419" t="s">
        <v>47</v>
      </c>
      <c r="X419" s="2" t="s">
        <v>45</v>
      </c>
      <c r="Y419" s="4">
        <v>40</v>
      </c>
      <c r="Z419" t="s">
        <v>46</v>
      </c>
      <c r="AA419" t="s">
        <v>45</v>
      </c>
      <c r="AB419">
        <f t="shared" si="33"/>
        <v>400</v>
      </c>
      <c r="AC419">
        <v>7</v>
      </c>
      <c r="AD419">
        <v>4</v>
      </c>
      <c r="AE419">
        <v>4.5460605656619499</v>
      </c>
      <c r="AF419" s="2">
        <f t="shared" si="34"/>
        <v>2.273030282830975</v>
      </c>
      <c r="AG419">
        <v>4.75</v>
      </c>
      <c r="AH419">
        <v>4</v>
      </c>
      <c r="AI419">
        <v>2.62995563967658</v>
      </c>
      <c r="AJ419" s="2">
        <f t="shared" si="35"/>
        <v>1.31497781983829</v>
      </c>
      <c r="AK419" s="7" t="s">
        <v>48</v>
      </c>
      <c r="AL419" s="7" t="s">
        <v>49</v>
      </c>
      <c r="AM419" s="7" t="s">
        <v>50</v>
      </c>
      <c r="AN419" s="7">
        <v>1</v>
      </c>
      <c r="AO419" s="7">
        <v>1</v>
      </c>
      <c r="AP419" t="s">
        <v>45</v>
      </c>
      <c r="AQ419" t="s">
        <v>51</v>
      </c>
      <c r="AR419" t="s">
        <v>531</v>
      </c>
      <c r="AS419" t="s">
        <v>45</v>
      </c>
      <c r="AT419" t="s">
        <v>45</v>
      </c>
      <c r="AU419" t="s">
        <v>45</v>
      </c>
      <c r="AV419" t="s">
        <v>45</v>
      </c>
      <c r="AW419" t="s">
        <v>45</v>
      </c>
      <c r="AX419" t="s">
        <v>53</v>
      </c>
      <c r="AY419" t="s">
        <v>53</v>
      </c>
      <c r="AZ419" t="s">
        <v>54</v>
      </c>
      <c r="BA419">
        <v>1</v>
      </c>
      <c r="BB419">
        <v>1</v>
      </c>
      <c r="BC419">
        <v>1</v>
      </c>
      <c r="BD419">
        <f t="shared" si="32"/>
        <v>3</v>
      </c>
      <c r="BE419" t="s">
        <v>532</v>
      </c>
      <c r="BF419" s="2" t="s">
        <v>45</v>
      </c>
      <c r="BG419" s="2" t="s">
        <v>45</v>
      </c>
    </row>
    <row r="420" spans="1:59" x14ac:dyDescent="0.3">
      <c r="A420" t="s">
        <v>529</v>
      </c>
      <c r="B420">
        <v>2015</v>
      </c>
      <c r="C420">
        <v>74</v>
      </c>
      <c r="D420" t="s">
        <v>554</v>
      </c>
      <c r="E420">
        <v>2000</v>
      </c>
      <c r="F420">
        <v>2004</v>
      </c>
      <c r="G420">
        <f t="shared" si="31"/>
        <v>5</v>
      </c>
      <c r="H420" s="2">
        <v>2</v>
      </c>
      <c r="I420" t="s">
        <v>42</v>
      </c>
      <c r="J420" t="s">
        <v>43</v>
      </c>
      <c r="K420" t="s">
        <v>44</v>
      </c>
      <c r="L420">
        <v>45.403003997437999</v>
      </c>
      <c r="M420">
        <v>-93.189270862763806</v>
      </c>
      <c r="N420">
        <v>200</v>
      </c>
      <c r="O420" t="s">
        <v>58</v>
      </c>
      <c r="P420" t="s">
        <v>59</v>
      </c>
      <c r="Q420" t="s">
        <v>542</v>
      </c>
      <c r="R420" s="2" t="s">
        <v>45</v>
      </c>
      <c r="S420" s="2" t="s">
        <v>125</v>
      </c>
      <c r="T420" t="s">
        <v>47</v>
      </c>
      <c r="U420" s="2" t="s">
        <v>47</v>
      </c>
      <c r="V420" s="12" t="s">
        <v>45</v>
      </c>
      <c r="W420" t="s">
        <v>47</v>
      </c>
      <c r="X420" s="2" t="s">
        <v>45</v>
      </c>
      <c r="Y420" s="4">
        <v>0</v>
      </c>
      <c r="Z420" t="s">
        <v>46</v>
      </c>
      <c r="AA420" t="s">
        <v>45</v>
      </c>
      <c r="AB420">
        <f t="shared" si="33"/>
        <v>400</v>
      </c>
      <c r="AC420">
        <v>1.3333333333333299</v>
      </c>
      <c r="AD420">
        <v>3</v>
      </c>
      <c r="AE420">
        <v>0.57735026918962595</v>
      </c>
      <c r="AF420" s="2">
        <f t="shared" si="34"/>
        <v>0.33333333333333348</v>
      </c>
      <c r="AG420">
        <v>1.3333333333333299</v>
      </c>
      <c r="AH420">
        <v>3</v>
      </c>
      <c r="AI420">
        <v>0.57735026918962595</v>
      </c>
      <c r="AJ420" s="2">
        <f t="shared" si="35"/>
        <v>0.33333333333333348</v>
      </c>
      <c r="AK420" s="7" t="s">
        <v>48</v>
      </c>
      <c r="AL420" s="7" t="s">
        <v>49</v>
      </c>
      <c r="AM420" s="7" t="s">
        <v>50</v>
      </c>
      <c r="AN420" s="7">
        <v>1</v>
      </c>
      <c r="AO420" s="7">
        <v>1</v>
      </c>
      <c r="AP420" t="s">
        <v>45</v>
      </c>
      <c r="AQ420" t="s">
        <v>51</v>
      </c>
      <c r="AR420" t="s">
        <v>531</v>
      </c>
      <c r="AS420" t="s">
        <v>45</v>
      </c>
      <c r="AT420" t="s">
        <v>45</v>
      </c>
      <c r="AU420" t="s">
        <v>45</v>
      </c>
      <c r="AV420" t="s">
        <v>45</v>
      </c>
      <c r="AW420" t="s">
        <v>45</v>
      </c>
      <c r="AX420" t="s">
        <v>53</v>
      </c>
      <c r="AY420" t="s">
        <v>53</v>
      </c>
      <c r="AZ420" t="s">
        <v>54</v>
      </c>
      <c r="BA420">
        <v>1</v>
      </c>
      <c r="BB420">
        <v>1</v>
      </c>
      <c r="BC420">
        <v>1</v>
      </c>
      <c r="BD420">
        <f t="shared" si="32"/>
        <v>3</v>
      </c>
      <c r="BE420" t="s">
        <v>532</v>
      </c>
      <c r="BF420" s="2" t="s">
        <v>45</v>
      </c>
      <c r="BG420" s="2" t="s">
        <v>45</v>
      </c>
    </row>
    <row r="421" spans="1:59" x14ac:dyDescent="0.3">
      <c r="A421" t="s">
        <v>529</v>
      </c>
      <c r="B421">
        <v>2015</v>
      </c>
      <c r="C421">
        <v>74</v>
      </c>
      <c r="D421" t="s">
        <v>554</v>
      </c>
      <c r="E421">
        <v>2000</v>
      </c>
      <c r="F421">
        <v>2004</v>
      </c>
      <c r="G421">
        <f t="shared" si="31"/>
        <v>5</v>
      </c>
      <c r="H421" s="2">
        <v>2</v>
      </c>
      <c r="I421" t="s">
        <v>42</v>
      </c>
      <c r="J421" t="s">
        <v>43</v>
      </c>
      <c r="K421" t="s">
        <v>44</v>
      </c>
      <c r="L421">
        <v>45.403003997437999</v>
      </c>
      <c r="M421">
        <v>-93.189270862763806</v>
      </c>
      <c r="N421">
        <v>200</v>
      </c>
      <c r="O421" t="s">
        <v>58</v>
      </c>
      <c r="P421" t="s">
        <v>59</v>
      </c>
      <c r="Q421" t="s">
        <v>542</v>
      </c>
      <c r="R421" s="2" t="s">
        <v>45</v>
      </c>
      <c r="S421" s="2" t="s">
        <v>125</v>
      </c>
      <c r="T421" t="s">
        <v>47</v>
      </c>
      <c r="U421" s="2" t="s">
        <v>47</v>
      </c>
      <c r="V421" s="12" t="s">
        <v>45</v>
      </c>
      <c r="W421" t="s">
        <v>47</v>
      </c>
      <c r="X421" s="2" t="s">
        <v>45</v>
      </c>
      <c r="Y421" s="4">
        <v>40</v>
      </c>
      <c r="Z421" t="s">
        <v>46</v>
      </c>
      <c r="AA421" t="s">
        <v>45</v>
      </c>
      <c r="AB421">
        <f t="shared" si="33"/>
        <v>400</v>
      </c>
      <c r="AC421">
        <v>1.3333333333333299</v>
      </c>
      <c r="AD421">
        <v>3</v>
      </c>
      <c r="AE421">
        <v>0.57735026918962595</v>
      </c>
      <c r="AF421" s="2">
        <f t="shared" si="34"/>
        <v>0.33333333333333348</v>
      </c>
      <c r="AG421">
        <v>1.3333333333333299</v>
      </c>
      <c r="AH421">
        <v>3</v>
      </c>
      <c r="AI421">
        <v>0.57735026918962595</v>
      </c>
      <c r="AJ421" s="2">
        <f t="shared" si="35"/>
        <v>0.33333333333333348</v>
      </c>
      <c r="AK421" s="7" t="s">
        <v>48</v>
      </c>
      <c r="AL421" s="7" t="s">
        <v>49</v>
      </c>
      <c r="AM421" s="7" t="s">
        <v>50</v>
      </c>
      <c r="AN421" s="7">
        <v>1</v>
      </c>
      <c r="AO421" s="7">
        <v>1</v>
      </c>
      <c r="AP421" t="s">
        <v>45</v>
      </c>
      <c r="AQ421" t="s">
        <v>51</v>
      </c>
      <c r="AR421" t="s">
        <v>531</v>
      </c>
      <c r="AS421" t="s">
        <v>45</v>
      </c>
      <c r="AT421" t="s">
        <v>45</v>
      </c>
      <c r="AU421" t="s">
        <v>45</v>
      </c>
      <c r="AV421" t="s">
        <v>45</v>
      </c>
      <c r="AW421" t="s">
        <v>45</v>
      </c>
      <c r="AX421" t="s">
        <v>53</v>
      </c>
      <c r="AY421" t="s">
        <v>53</v>
      </c>
      <c r="AZ421" t="s">
        <v>54</v>
      </c>
      <c r="BA421">
        <v>1</v>
      </c>
      <c r="BB421">
        <v>1</v>
      </c>
      <c r="BC421">
        <v>1</v>
      </c>
      <c r="BD421">
        <f t="shared" si="32"/>
        <v>3</v>
      </c>
      <c r="BE421" t="s">
        <v>532</v>
      </c>
      <c r="BF421" s="2" t="s">
        <v>45</v>
      </c>
      <c r="BG421" s="2" t="s">
        <v>45</v>
      </c>
    </row>
    <row r="422" spans="1:59" x14ac:dyDescent="0.3">
      <c r="A422" t="s">
        <v>529</v>
      </c>
      <c r="B422">
        <v>2015</v>
      </c>
      <c r="C422">
        <v>74</v>
      </c>
      <c r="D422" t="s">
        <v>555</v>
      </c>
      <c r="E422">
        <v>2000</v>
      </c>
      <c r="F422">
        <v>2004</v>
      </c>
      <c r="G422">
        <f t="shared" ref="G422:G484" si="36">F422-E422+1</f>
        <v>5</v>
      </c>
      <c r="H422" s="2">
        <v>2</v>
      </c>
      <c r="I422" t="s">
        <v>42</v>
      </c>
      <c r="J422" t="s">
        <v>43</v>
      </c>
      <c r="K422" t="s">
        <v>44</v>
      </c>
      <c r="L422">
        <v>45.403003997437999</v>
      </c>
      <c r="M422">
        <v>-93.189270862763806</v>
      </c>
      <c r="N422">
        <v>200</v>
      </c>
      <c r="O422" t="s">
        <v>58</v>
      </c>
      <c r="P422" t="s">
        <v>59</v>
      </c>
      <c r="Q422" t="s">
        <v>546</v>
      </c>
      <c r="R422" s="2" t="s">
        <v>45</v>
      </c>
      <c r="S422" s="2" t="s">
        <v>125</v>
      </c>
      <c r="T422" t="s">
        <v>47</v>
      </c>
      <c r="U422" s="2" t="s">
        <v>47</v>
      </c>
      <c r="V422" s="12" t="s">
        <v>45</v>
      </c>
      <c r="W422" t="s">
        <v>47</v>
      </c>
      <c r="X422" s="2" t="s">
        <v>45</v>
      </c>
      <c r="Y422" s="4">
        <v>0</v>
      </c>
      <c r="Z422" t="s">
        <v>46</v>
      </c>
      <c r="AA422" t="s">
        <v>45</v>
      </c>
      <c r="AB422">
        <f t="shared" si="33"/>
        <v>400</v>
      </c>
      <c r="AC422">
        <v>2</v>
      </c>
      <c r="AD422">
        <v>4</v>
      </c>
      <c r="AE422">
        <v>0.81649658092772603</v>
      </c>
      <c r="AF422" s="2">
        <f t="shared" si="34"/>
        <v>0.40824829046386302</v>
      </c>
      <c r="AG422">
        <v>2</v>
      </c>
      <c r="AH422">
        <v>4</v>
      </c>
      <c r="AI422">
        <v>0.81649658092772603</v>
      </c>
      <c r="AJ422" s="2">
        <f t="shared" si="35"/>
        <v>0.40824829046386302</v>
      </c>
      <c r="AK422" s="7" t="s">
        <v>48</v>
      </c>
      <c r="AL422" s="7" t="s">
        <v>49</v>
      </c>
      <c r="AM422" s="7" t="s">
        <v>50</v>
      </c>
      <c r="AN422" s="7">
        <v>1</v>
      </c>
      <c r="AO422" s="7">
        <v>1</v>
      </c>
      <c r="AP422" t="s">
        <v>45</v>
      </c>
      <c r="AQ422" t="s">
        <v>51</v>
      </c>
      <c r="AR422" t="s">
        <v>531</v>
      </c>
      <c r="AS422" t="s">
        <v>45</v>
      </c>
      <c r="AT422" t="s">
        <v>45</v>
      </c>
      <c r="AU422" t="s">
        <v>45</v>
      </c>
      <c r="AV422" t="s">
        <v>45</v>
      </c>
      <c r="AW422" t="s">
        <v>45</v>
      </c>
      <c r="AX422" t="s">
        <v>53</v>
      </c>
      <c r="AY422" t="s">
        <v>53</v>
      </c>
      <c r="AZ422" t="s">
        <v>54</v>
      </c>
      <c r="BA422">
        <v>1</v>
      </c>
      <c r="BB422">
        <v>1</v>
      </c>
      <c r="BC422">
        <v>1</v>
      </c>
      <c r="BD422">
        <f t="shared" si="32"/>
        <v>3</v>
      </c>
      <c r="BE422" t="s">
        <v>532</v>
      </c>
      <c r="BF422" s="2" t="s">
        <v>45</v>
      </c>
      <c r="BG422" s="2" t="s">
        <v>45</v>
      </c>
    </row>
    <row r="423" spans="1:59" x14ac:dyDescent="0.3">
      <c r="A423" t="s">
        <v>529</v>
      </c>
      <c r="B423">
        <v>2015</v>
      </c>
      <c r="C423">
        <v>74</v>
      </c>
      <c r="D423" t="s">
        <v>555</v>
      </c>
      <c r="E423">
        <v>2000</v>
      </c>
      <c r="F423">
        <v>2004</v>
      </c>
      <c r="G423">
        <f t="shared" si="36"/>
        <v>5</v>
      </c>
      <c r="H423" s="2">
        <v>2</v>
      </c>
      <c r="I423" t="s">
        <v>42</v>
      </c>
      <c r="J423" t="s">
        <v>43</v>
      </c>
      <c r="K423" t="s">
        <v>44</v>
      </c>
      <c r="L423">
        <v>45.403003997437999</v>
      </c>
      <c r="M423">
        <v>-93.189270862763806</v>
      </c>
      <c r="N423">
        <v>200</v>
      </c>
      <c r="O423" t="s">
        <v>58</v>
      </c>
      <c r="P423" t="s">
        <v>59</v>
      </c>
      <c r="Q423" t="s">
        <v>546</v>
      </c>
      <c r="R423" s="2" t="s">
        <v>45</v>
      </c>
      <c r="S423" s="2" t="s">
        <v>125</v>
      </c>
      <c r="T423" t="s">
        <v>47</v>
      </c>
      <c r="U423" s="2" t="s">
        <v>47</v>
      </c>
      <c r="V423" s="12" t="s">
        <v>45</v>
      </c>
      <c r="W423" t="s">
        <v>47</v>
      </c>
      <c r="X423" s="2" t="s">
        <v>45</v>
      </c>
      <c r="Y423" s="4">
        <v>40</v>
      </c>
      <c r="Z423" t="s">
        <v>46</v>
      </c>
      <c r="AA423" t="s">
        <v>45</v>
      </c>
      <c r="AB423">
        <f t="shared" si="33"/>
        <v>400</v>
      </c>
      <c r="AC423">
        <v>1.75</v>
      </c>
      <c r="AD423">
        <v>4</v>
      </c>
      <c r="AE423">
        <v>0.95742710775633799</v>
      </c>
      <c r="AF423" s="2">
        <f t="shared" si="34"/>
        <v>0.478713553878169</v>
      </c>
      <c r="AG423">
        <v>2</v>
      </c>
      <c r="AH423">
        <v>4</v>
      </c>
      <c r="AI423">
        <v>0.81649658092772603</v>
      </c>
      <c r="AJ423" s="2">
        <f t="shared" si="35"/>
        <v>0.40824829046386302</v>
      </c>
      <c r="AK423" s="7" t="s">
        <v>48</v>
      </c>
      <c r="AL423" s="7" t="s">
        <v>49</v>
      </c>
      <c r="AM423" s="7" t="s">
        <v>50</v>
      </c>
      <c r="AN423" s="7">
        <v>1</v>
      </c>
      <c r="AO423" s="7">
        <v>1</v>
      </c>
      <c r="AP423" t="s">
        <v>45</v>
      </c>
      <c r="AQ423" t="s">
        <v>51</v>
      </c>
      <c r="AR423" t="s">
        <v>531</v>
      </c>
      <c r="AS423" t="s">
        <v>45</v>
      </c>
      <c r="AT423" t="s">
        <v>45</v>
      </c>
      <c r="AU423" t="s">
        <v>45</v>
      </c>
      <c r="AV423" t="s">
        <v>45</v>
      </c>
      <c r="AW423" t="s">
        <v>45</v>
      </c>
      <c r="AX423" t="s">
        <v>53</v>
      </c>
      <c r="AY423" t="s">
        <v>53</v>
      </c>
      <c r="AZ423" t="s">
        <v>54</v>
      </c>
      <c r="BA423">
        <v>1</v>
      </c>
      <c r="BB423">
        <v>1</v>
      </c>
      <c r="BC423">
        <v>1</v>
      </c>
      <c r="BD423">
        <f t="shared" si="32"/>
        <v>3</v>
      </c>
      <c r="BE423" t="s">
        <v>532</v>
      </c>
      <c r="BF423" s="2" t="s">
        <v>45</v>
      </c>
      <c r="BG423" s="2" t="s">
        <v>45</v>
      </c>
    </row>
    <row r="424" spans="1:59" x14ac:dyDescent="0.3">
      <c r="A424" t="s">
        <v>529</v>
      </c>
      <c r="B424">
        <v>2015</v>
      </c>
      <c r="C424">
        <v>74</v>
      </c>
      <c r="D424" t="s">
        <v>556</v>
      </c>
      <c r="E424">
        <v>2000</v>
      </c>
      <c r="F424">
        <v>2004</v>
      </c>
      <c r="G424">
        <f t="shared" si="36"/>
        <v>5</v>
      </c>
      <c r="H424" s="2">
        <v>2</v>
      </c>
      <c r="I424" t="s">
        <v>42</v>
      </c>
      <c r="J424" t="s">
        <v>43</v>
      </c>
      <c r="K424" t="s">
        <v>44</v>
      </c>
      <c r="L424">
        <v>45.403003997437999</v>
      </c>
      <c r="M424">
        <v>-93.189270862763806</v>
      </c>
      <c r="N424">
        <v>200</v>
      </c>
      <c r="O424" t="s">
        <v>58</v>
      </c>
      <c r="P424" t="s">
        <v>59</v>
      </c>
      <c r="Q424" t="s">
        <v>548</v>
      </c>
      <c r="R424" s="2" t="s">
        <v>45</v>
      </c>
      <c r="S424" s="2" t="s">
        <v>125</v>
      </c>
      <c r="T424" t="s">
        <v>47</v>
      </c>
      <c r="U424" s="2" t="s">
        <v>47</v>
      </c>
      <c r="V424" s="12" t="s">
        <v>45</v>
      </c>
      <c r="W424" t="s">
        <v>47</v>
      </c>
      <c r="X424" s="2" t="s">
        <v>45</v>
      </c>
      <c r="Y424" s="4">
        <v>0</v>
      </c>
      <c r="Z424" t="s">
        <v>46</v>
      </c>
      <c r="AA424" t="s">
        <v>45</v>
      </c>
      <c r="AB424">
        <f t="shared" si="33"/>
        <v>400</v>
      </c>
      <c r="AC424">
        <v>1</v>
      </c>
      <c r="AD424">
        <v>1</v>
      </c>
      <c r="AE424" t="s">
        <v>45</v>
      </c>
      <c r="AF424" t="s">
        <v>45</v>
      </c>
      <c r="AG424">
        <v>1</v>
      </c>
      <c r="AH424">
        <v>1</v>
      </c>
      <c r="AI424" t="s">
        <v>45</v>
      </c>
      <c r="AJ424" t="s">
        <v>45</v>
      </c>
      <c r="AK424" s="7" t="s">
        <v>48</v>
      </c>
      <c r="AL424" s="7" t="s">
        <v>49</v>
      </c>
      <c r="AM424" s="7" t="s">
        <v>50</v>
      </c>
      <c r="AN424" s="7">
        <v>1</v>
      </c>
      <c r="AO424" s="7">
        <v>1</v>
      </c>
      <c r="AP424" t="s">
        <v>45</v>
      </c>
      <c r="AQ424" t="s">
        <v>51</v>
      </c>
      <c r="AR424" t="s">
        <v>531</v>
      </c>
      <c r="AS424" t="s">
        <v>45</v>
      </c>
      <c r="AT424" t="s">
        <v>45</v>
      </c>
      <c r="AU424" t="s">
        <v>45</v>
      </c>
      <c r="AV424" t="s">
        <v>45</v>
      </c>
      <c r="AW424" t="s">
        <v>45</v>
      </c>
      <c r="AX424" t="s">
        <v>53</v>
      </c>
      <c r="AY424" t="s">
        <v>53</v>
      </c>
      <c r="AZ424" t="s">
        <v>54</v>
      </c>
      <c r="BA424">
        <v>1</v>
      </c>
      <c r="BB424">
        <v>1</v>
      </c>
      <c r="BC424">
        <v>1</v>
      </c>
      <c r="BD424">
        <f t="shared" si="32"/>
        <v>3</v>
      </c>
      <c r="BE424" t="s">
        <v>532</v>
      </c>
      <c r="BF424" s="2" t="s">
        <v>45</v>
      </c>
      <c r="BG424" s="2" t="s">
        <v>45</v>
      </c>
    </row>
    <row r="425" spans="1:59" x14ac:dyDescent="0.3">
      <c r="A425" t="s">
        <v>529</v>
      </c>
      <c r="B425">
        <v>2015</v>
      </c>
      <c r="C425">
        <v>74</v>
      </c>
      <c r="D425" t="s">
        <v>556</v>
      </c>
      <c r="E425">
        <v>2000</v>
      </c>
      <c r="F425">
        <v>2004</v>
      </c>
      <c r="G425">
        <f t="shared" si="36"/>
        <v>5</v>
      </c>
      <c r="H425" s="2">
        <v>2</v>
      </c>
      <c r="I425" t="s">
        <v>42</v>
      </c>
      <c r="J425" t="s">
        <v>43</v>
      </c>
      <c r="K425" t="s">
        <v>44</v>
      </c>
      <c r="L425">
        <v>45.403003997437999</v>
      </c>
      <c r="M425">
        <v>-93.189270862763806</v>
      </c>
      <c r="N425">
        <v>200</v>
      </c>
      <c r="O425" t="s">
        <v>58</v>
      </c>
      <c r="P425" t="s">
        <v>59</v>
      </c>
      <c r="Q425" t="s">
        <v>548</v>
      </c>
      <c r="R425" s="2" t="s">
        <v>45</v>
      </c>
      <c r="S425" s="2" t="s">
        <v>125</v>
      </c>
      <c r="T425" t="s">
        <v>47</v>
      </c>
      <c r="U425" s="2" t="s">
        <v>47</v>
      </c>
      <c r="V425" s="12" t="s">
        <v>45</v>
      </c>
      <c r="W425" t="s">
        <v>47</v>
      </c>
      <c r="X425" s="2" t="s">
        <v>45</v>
      </c>
      <c r="Y425" s="4">
        <v>40</v>
      </c>
      <c r="Z425" t="s">
        <v>46</v>
      </c>
      <c r="AA425" t="s">
        <v>45</v>
      </c>
      <c r="AB425">
        <f t="shared" si="33"/>
        <v>400</v>
      </c>
      <c r="AC425">
        <v>1</v>
      </c>
      <c r="AD425">
        <v>1</v>
      </c>
      <c r="AE425" t="s">
        <v>45</v>
      </c>
      <c r="AF425" t="s">
        <v>45</v>
      </c>
      <c r="AG425">
        <v>1</v>
      </c>
      <c r="AH425">
        <v>1</v>
      </c>
      <c r="AI425" t="s">
        <v>45</v>
      </c>
      <c r="AJ425" t="s">
        <v>45</v>
      </c>
      <c r="AK425" s="7" t="s">
        <v>48</v>
      </c>
      <c r="AL425" s="7" t="s">
        <v>49</v>
      </c>
      <c r="AM425" s="7" t="s">
        <v>50</v>
      </c>
      <c r="AN425" s="7">
        <v>1</v>
      </c>
      <c r="AO425" s="7">
        <v>1</v>
      </c>
      <c r="AP425" t="s">
        <v>45</v>
      </c>
      <c r="AQ425" t="s">
        <v>51</v>
      </c>
      <c r="AR425" t="s">
        <v>531</v>
      </c>
      <c r="AS425" t="s">
        <v>45</v>
      </c>
      <c r="AT425" t="s">
        <v>45</v>
      </c>
      <c r="AU425" t="s">
        <v>45</v>
      </c>
      <c r="AV425" t="s">
        <v>45</v>
      </c>
      <c r="AW425" t="s">
        <v>45</v>
      </c>
      <c r="AX425" t="s">
        <v>53</v>
      </c>
      <c r="AY425" t="s">
        <v>53</v>
      </c>
      <c r="AZ425" t="s">
        <v>54</v>
      </c>
      <c r="BA425">
        <v>1</v>
      </c>
      <c r="BB425">
        <v>1</v>
      </c>
      <c r="BC425">
        <v>1</v>
      </c>
      <c r="BD425">
        <f t="shared" si="32"/>
        <v>3</v>
      </c>
      <c r="BE425" t="s">
        <v>532</v>
      </c>
      <c r="BF425" s="2" t="s">
        <v>45</v>
      </c>
      <c r="BG425" s="2" t="s">
        <v>45</v>
      </c>
    </row>
    <row r="426" spans="1:59" x14ac:dyDescent="0.3">
      <c r="A426" t="s">
        <v>529</v>
      </c>
      <c r="B426">
        <v>2015</v>
      </c>
      <c r="C426">
        <v>75</v>
      </c>
      <c r="D426" t="s">
        <v>557</v>
      </c>
      <c r="E426">
        <v>2000</v>
      </c>
      <c r="F426">
        <v>2005</v>
      </c>
      <c r="G426">
        <f t="shared" si="36"/>
        <v>6</v>
      </c>
      <c r="H426" s="2">
        <v>2</v>
      </c>
      <c r="I426" t="s">
        <v>42</v>
      </c>
      <c r="J426" t="s">
        <v>43</v>
      </c>
      <c r="K426" t="s">
        <v>44</v>
      </c>
      <c r="L426">
        <v>45.403003997437999</v>
      </c>
      <c r="M426">
        <v>-93.189270862763806</v>
      </c>
      <c r="N426">
        <v>200</v>
      </c>
      <c r="O426" t="s">
        <v>58</v>
      </c>
      <c r="P426" t="s">
        <v>138</v>
      </c>
      <c r="Q426" t="s">
        <v>216</v>
      </c>
      <c r="R426" s="2" t="s">
        <v>45</v>
      </c>
      <c r="S426" s="2" t="s">
        <v>126</v>
      </c>
      <c r="T426" t="s">
        <v>47</v>
      </c>
      <c r="U426" s="2" t="s">
        <v>47</v>
      </c>
      <c r="V426" s="12" t="s">
        <v>45</v>
      </c>
      <c r="W426" t="s">
        <v>47</v>
      </c>
      <c r="X426" s="2" t="s">
        <v>45</v>
      </c>
      <c r="Y426" s="4">
        <v>0</v>
      </c>
      <c r="Z426" t="s">
        <v>46</v>
      </c>
      <c r="AA426" t="s">
        <v>45</v>
      </c>
      <c r="AB426">
        <f t="shared" si="33"/>
        <v>400</v>
      </c>
      <c r="AC426">
        <v>7.5</v>
      </c>
      <c r="AD426">
        <v>4</v>
      </c>
      <c r="AE426">
        <v>1.7320508075688801</v>
      </c>
      <c r="AF426" s="2">
        <f t="shared" si="34"/>
        <v>0.86602540378444004</v>
      </c>
      <c r="AG426">
        <v>7.5</v>
      </c>
      <c r="AH426">
        <v>4</v>
      </c>
      <c r="AI426">
        <v>1.7320508075688801</v>
      </c>
      <c r="AJ426" s="2">
        <f t="shared" si="35"/>
        <v>0.86602540378444004</v>
      </c>
      <c r="AK426" s="7" t="s">
        <v>48</v>
      </c>
      <c r="AL426" s="7" t="s">
        <v>49</v>
      </c>
      <c r="AM426" s="7" t="s">
        <v>50</v>
      </c>
      <c r="AN426" s="7">
        <v>1</v>
      </c>
      <c r="AO426" s="7">
        <v>1</v>
      </c>
      <c r="AP426" t="s">
        <v>45</v>
      </c>
      <c r="AQ426" t="s">
        <v>51</v>
      </c>
      <c r="AR426" t="s">
        <v>531</v>
      </c>
      <c r="AS426" t="s">
        <v>45</v>
      </c>
      <c r="AT426" t="s">
        <v>45</v>
      </c>
      <c r="AU426" t="s">
        <v>45</v>
      </c>
      <c r="AV426" t="s">
        <v>45</v>
      </c>
      <c r="AW426" t="s">
        <v>45</v>
      </c>
      <c r="AX426" t="s">
        <v>53</v>
      </c>
      <c r="AY426" t="s">
        <v>53</v>
      </c>
      <c r="AZ426" t="s">
        <v>54</v>
      </c>
      <c r="BA426">
        <v>1</v>
      </c>
      <c r="BB426">
        <v>1</v>
      </c>
      <c r="BC426">
        <v>1</v>
      </c>
      <c r="BD426">
        <f t="shared" si="32"/>
        <v>3</v>
      </c>
      <c r="BE426" t="s">
        <v>532</v>
      </c>
      <c r="BF426" s="2" t="s">
        <v>45</v>
      </c>
      <c r="BG426" s="2" t="s">
        <v>45</v>
      </c>
    </row>
    <row r="427" spans="1:59" x14ac:dyDescent="0.3">
      <c r="A427" t="s">
        <v>529</v>
      </c>
      <c r="B427">
        <v>2015</v>
      </c>
      <c r="C427">
        <v>75</v>
      </c>
      <c r="D427" t="s">
        <v>557</v>
      </c>
      <c r="E427">
        <v>2000</v>
      </c>
      <c r="F427">
        <v>2005</v>
      </c>
      <c r="G427">
        <f t="shared" si="36"/>
        <v>6</v>
      </c>
      <c r="H427" s="2">
        <v>2</v>
      </c>
      <c r="I427" t="s">
        <v>42</v>
      </c>
      <c r="J427" t="s">
        <v>43</v>
      </c>
      <c r="K427" t="s">
        <v>44</v>
      </c>
      <c r="L427">
        <v>45.403003997437999</v>
      </c>
      <c r="M427">
        <v>-93.189270862763806</v>
      </c>
      <c r="N427">
        <v>200</v>
      </c>
      <c r="O427" t="s">
        <v>58</v>
      </c>
      <c r="P427" t="s">
        <v>138</v>
      </c>
      <c r="Q427" t="s">
        <v>216</v>
      </c>
      <c r="R427" s="2" t="s">
        <v>45</v>
      </c>
      <c r="S427" s="2" t="s">
        <v>126</v>
      </c>
      <c r="T427" t="s">
        <v>47</v>
      </c>
      <c r="U427" s="2" t="s">
        <v>47</v>
      </c>
      <c r="V427" s="12" t="s">
        <v>45</v>
      </c>
      <c r="W427" t="s">
        <v>47</v>
      </c>
      <c r="X427" s="2" t="s">
        <v>45</v>
      </c>
      <c r="Y427" s="4">
        <v>40</v>
      </c>
      <c r="Z427" t="s">
        <v>46</v>
      </c>
      <c r="AA427" t="s">
        <v>45</v>
      </c>
      <c r="AB427">
        <f t="shared" si="33"/>
        <v>400</v>
      </c>
      <c r="AC427">
        <v>6.75</v>
      </c>
      <c r="AD427">
        <v>4</v>
      </c>
      <c r="AE427">
        <v>3.5939764421413001</v>
      </c>
      <c r="AF427" s="2">
        <f t="shared" si="34"/>
        <v>1.79698822107065</v>
      </c>
      <c r="AG427">
        <v>7.5</v>
      </c>
      <c r="AH427">
        <v>4</v>
      </c>
      <c r="AI427">
        <v>1.7320508075688801</v>
      </c>
      <c r="AJ427" s="2">
        <f t="shared" si="35"/>
        <v>0.86602540378444004</v>
      </c>
      <c r="AK427" s="7" t="s">
        <v>48</v>
      </c>
      <c r="AL427" s="7" t="s">
        <v>49</v>
      </c>
      <c r="AM427" s="7" t="s">
        <v>50</v>
      </c>
      <c r="AN427" s="7">
        <v>1</v>
      </c>
      <c r="AO427" s="7">
        <v>1</v>
      </c>
      <c r="AP427" t="s">
        <v>45</v>
      </c>
      <c r="AQ427" t="s">
        <v>51</v>
      </c>
      <c r="AR427" t="s">
        <v>531</v>
      </c>
      <c r="AS427" t="s">
        <v>45</v>
      </c>
      <c r="AT427" t="s">
        <v>45</v>
      </c>
      <c r="AU427" t="s">
        <v>45</v>
      </c>
      <c r="AV427" t="s">
        <v>45</v>
      </c>
      <c r="AW427" t="s">
        <v>45</v>
      </c>
      <c r="AX427" t="s">
        <v>53</v>
      </c>
      <c r="AY427" t="s">
        <v>53</v>
      </c>
      <c r="AZ427" t="s">
        <v>54</v>
      </c>
      <c r="BA427">
        <v>1</v>
      </c>
      <c r="BB427">
        <v>1</v>
      </c>
      <c r="BC427">
        <v>1</v>
      </c>
      <c r="BD427">
        <f t="shared" si="32"/>
        <v>3</v>
      </c>
      <c r="BE427" t="s">
        <v>532</v>
      </c>
      <c r="BF427" s="2" t="s">
        <v>45</v>
      </c>
      <c r="BG427" s="2" t="s">
        <v>45</v>
      </c>
    </row>
    <row r="428" spans="1:59" x14ac:dyDescent="0.3">
      <c r="A428" t="s">
        <v>529</v>
      </c>
      <c r="B428">
        <v>2015</v>
      </c>
      <c r="C428">
        <v>75</v>
      </c>
      <c r="D428" t="s">
        <v>558</v>
      </c>
      <c r="E428">
        <v>2000</v>
      </c>
      <c r="F428">
        <v>2005</v>
      </c>
      <c r="G428">
        <f t="shared" si="36"/>
        <v>6</v>
      </c>
      <c r="H428" s="2">
        <v>2</v>
      </c>
      <c r="I428" t="s">
        <v>42</v>
      </c>
      <c r="J428" t="s">
        <v>43</v>
      </c>
      <c r="K428" t="s">
        <v>44</v>
      </c>
      <c r="L428">
        <v>45.403003997437999</v>
      </c>
      <c r="M428">
        <v>-93.189270862763806</v>
      </c>
      <c r="N428">
        <v>200</v>
      </c>
      <c r="O428" t="s">
        <v>58</v>
      </c>
      <c r="P428" t="s">
        <v>59</v>
      </c>
      <c r="Q428" t="s">
        <v>181</v>
      </c>
      <c r="R428" s="2" t="s">
        <v>45</v>
      </c>
      <c r="S428" s="2" t="s">
        <v>126</v>
      </c>
      <c r="T428" t="s">
        <v>47</v>
      </c>
      <c r="U428" s="2" t="s">
        <v>47</v>
      </c>
      <c r="V428" s="12" t="s">
        <v>45</v>
      </c>
      <c r="W428" t="s">
        <v>47</v>
      </c>
      <c r="X428" s="2" t="s">
        <v>45</v>
      </c>
      <c r="Y428" s="4">
        <v>0</v>
      </c>
      <c r="Z428" t="s">
        <v>46</v>
      </c>
      <c r="AA428" t="s">
        <v>45</v>
      </c>
      <c r="AB428">
        <f t="shared" si="33"/>
        <v>400</v>
      </c>
      <c r="AC428">
        <v>9.5</v>
      </c>
      <c r="AD428">
        <v>4</v>
      </c>
      <c r="AE428">
        <v>2.3804761428476202</v>
      </c>
      <c r="AF428" s="2">
        <f t="shared" si="34"/>
        <v>1.1902380714238101</v>
      </c>
      <c r="AG428">
        <v>9.5</v>
      </c>
      <c r="AH428">
        <v>4</v>
      </c>
      <c r="AI428">
        <v>2.3804761428476202</v>
      </c>
      <c r="AJ428" s="2">
        <f t="shared" si="35"/>
        <v>1.1902380714238101</v>
      </c>
      <c r="AK428" s="7" t="s">
        <v>48</v>
      </c>
      <c r="AL428" s="7" t="s">
        <v>49</v>
      </c>
      <c r="AM428" s="7" t="s">
        <v>50</v>
      </c>
      <c r="AN428" s="7">
        <v>1</v>
      </c>
      <c r="AO428" s="7">
        <v>1</v>
      </c>
      <c r="AP428" t="s">
        <v>45</v>
      </c>
      <c r="AQ428" t="s">
        <v>51</v>
      </c>
      <c r="AR428" t="s">
        <v>531</v>
      </c>
      <c r="AS428" t="s">
        <v>45</v>
      </c>
      <c r="AT428" t="s">
        <v>45</v>
      </c>
      <c r="AU428" t="s">
        <v>45</v>
      </c>
      <c r="AV428" t="s">
        <v>45</v>
      </c>
      <c r="AW428" t="s">
        <v>45</v>
      </c>
      <c r="AX428" t="s">
        <v>53</v>
      </c>
      <c r="AY428" t="s">
        <v>53</v>
      </c>
      <c r="AZ428" t="s">
        <v>54</v>
      </c>
      <c r="BA428">
        <v>1</v>
      </c>
      <c r="BB428">
        <v>1</v>
      </c>
      <c r="BC428">
        <v>1</v>
      </c>
      <c r="BD428">
        <f t="shared" si="32"/>
        <v>3</v>
      </c>
      <c r="BE428" t="s">
        <v>532</v>
      </c>
      <c r="BF428" s="2" t="s">
        <v>45</v>
      </c>
      <c r="BG428" s="2" t="s">
        <v>45</v>
      </c>
    </row>
    <row r="429" spans="1:59" x14ac:dyDescent="0.3">
      <c r="A429" t="s">
        <v>529</v>
      </c>
      <c r="B429">
        <v>2015</v>
      </c>
      <c r="C429">
        <v>75</v>
      </c>
      <c r="D429" t="s">
        <v>558</v>
      </c>
      <c r="E429">
        <v>2000</v>
      </c>
      <c r="F429">
        <v>2005</v>
      </c>
      <c r="G429">
        <f t="shared" si="36"/>
        <v>6</v>
      </c>
      <c r="H429" s="2">
        <v>2</v>
      </c>
      <c r="I429" t="s">
        <v>42</v>
      </c>
      <c r="J429" t="s">
        <v>43</v>
      </c>
      <c r="K429" t="s">
        <v>44</v>
      </c>
      <c r="L429">
        <v>45.403003997437999</v>
      </c>
      <c r="M429">
        <v>-93.189270862763806</v>
      </c>
      <c r="N429">
        <v>200</v>
      </c>
      <c r="O429" t="s">
        <v>58</v>
      </c>
      <c r="P429" t="s">
        <v>59</v>
      </c>
      <c r="Q429" t="s">
        <v>181</v>
      </c>
      <c r="R429" s="2" t="s">
        <v>45</v>
      </c>
      <c r="S429" s="2" t="s">
        <v>126</v>
      </c>
      <c r="T429" t="s">
        <v>47</v>
      </c>
      <c r="U429" s="2" t="s">
        <v>47</v>
      </c>
      <c r="V429" s="12" t="s">
        <v>45</v>
      </c>
      <c r="W429" t="s">
        <v>47</v>
      </c>
      <c r="X429" s="2" t="s">
        <v>45</v>
      </c>
      <c r="Y429" s="4">
        <v>40</v>
      </c>
      <c r="Z429" t="s">
        <v>46</v>
      </c>
      <c r="AA429" t="s">
        <v>45</v>
      </c>
      <c r="AB429">
        <f t="shared" si="33"/>
        <v>400</v>
      </c>
      <c r="AC429">
        <v>9.25</v>
      </c>
      <c r="AD429">
        <v>4</v>
      </c>
      <c r="AE429">
        <v>5.5602757725374303</v>
      </c>
      <c r="AF429" s="2">
        <f t="shared" si="34"/>
        <v>2.7801378862687152</v>
      </c>
      <c r="AG429">
        <v>9.5</v>
      </c>
      <c r="AH429">
        <v>4</v>
      </c>
      <c r="AI429">
        <v>2.3804761428476202</v>
      </c>
      <c r="AJ429" s="2">
        <f t="shared" si="35"/>
        <v>1.1902380714238101</v>
      </c>
      <c r="AK429" s="7" t="s">
        <v>48</v>
      </c>
      <c r="AL429" s="7" t="s">
        <v>49</v>
      </c>
      <c r="AM429" s="7" t="s">
        <v>50</v>
      </c>
      <c r="AN429" s="7">
        <v>1</v>
      </c>
      <c r="AO429" s="7">
        <v>1</v>
      </c>
      <c r="AP429" t="s">
        <v>45</v>
      </c>
      <c r="AQ429" t="s">
        <v>51</v>
      </c>
      <c r="AR429" t="s">
        <v>531</v>
      </c>
      <c r="AS429" t="s">
        <v>45</v>
      </c>
      <c r="AT429" t="s">
        <v>45</v>
      </c>
      <c r="AU429" t="s">
        <v>45</v>
      </c>
      <c r="AV429" t="s">
        <v>45</v>
      </c>
      <c r="AW429" t="s">
        <v>45</v>
      </c>
      <c r="AX429" t="s">
        <v>53</v>
      </c>
      <c r="AY429" t="s">
        <v>53</v>
      </c>
      <c r="AZ429" t="s">
        <v>54</v>
      </c>
      <c r="BA429">
        <v>1</v>
      </c>
      <c r="BB429">
        <v>1</v>
      </c>
      <c r="BC429">
        <v>1</v>
      </c>
      <c r="BD429">
        <f t="shared" si="32"/>
        <v>3</v>
      </c>
      <c r="BE429" t="s">
        <v>532</v>
      </c>
      <c r="BF429" s="2" t="s">
        <v>45</v>
      </c>
      <c r="BG429" s="2" t="s">
        <v>45</v>
      </c>
    </row>
    <row r="430" spans="1:59" x14ac:dyDescent="0.3">
      <c r="A430" t="s">
        <v>529</v>
      </c>
      <c r="B430">
        <v>2015</v>
      </c>
      <c r="C430">
        <v>75</v>
      </c>
      <c r="D430" t="s">
        <v>559</v>
      </c>
      <c r="E430">
        <v>2000</v>
      </c>
      <c r="F430">
        <v>2005</v>
      </c>
      <c r="G430">
        <f t="shared" si="36"/>
        <v>6</v>
      </c>
      <c r="H430" s="2">
        <v>2</v>
      </c>
      <c r="I430" t="s">
        <v>42</v>
      </c>
      <c r="J430" t="s">
        <v>43</v>
      </c>
      <c r="K430" t="s">
        <v>44</v>
      </c>
      <c r="L430">
        <v>45.403003997437999</v>
      </c>
      <c r="M430">
        <v>-93.189270862763806</v>
      </c>
      <c r="N430">
        <v>200</v>
      </c>
      <c r="O430" t="s">
        <v>58</v>
      </c>
      <c r="P430" t="s">
        <v>59</v>
      </c>
      <c r="Q430" t="s">
        <v>536</v>
      </c>
      <c r="R430" s="2" t="s">
        <v>45</v>
      </c>
      <c r="S430" s="2" t="s">
        <v>188</v>
      </c>
      <c r="T430" t="s">
        <v>47</v>
      </c>
      <c r="U430" s="2" t="s">
        <v>47</v>
      </c>
      <c r="V430" s="12" t="s">
        <v>45</v>
      </c>
      <c r="W430" t="s">
        <v>47</v>
      </c>
      <c r="X430" s="2" t="s">
        <v>45</v>
      </c>
      <c r="Y430" s="4">
        <v>0</v>
      </c>
      <c r="Z430" t="s">
        <v>46</v>
      </c>
      <c r="AA430" t="s">
        <v>45</v>
      </c>
      <c r="AB430">
        <f t="shared" si="33"/>
        <v>400</v>
      </c>
      <c r="AC430">
        <v>29.75</v>
      </c>
      <c r="AD430">
        <v>4</v>
      </c>
      <c r="AE430">
        <v>11.295279249905001</v>
      </c>
      <c r="AF430" s="2">
        <f t="shared" si="34"/>
        <v>5.6476396249525003</v>
      </c>
      <c r="AG430">
        <v>29.75</v>
      </c>
      <c r="AH430">
        <v>4</v>
      </c>
      <c r="AI430">
        <v>11.295279249905001</v>
      </c>
      <c r="AJ430" s="2">
        <f t="shared" si="35"/>
        <v>5.6476396249525003</v>
      </c>
      <c r="AK430" s="7" t="s">
        <v>48</v>
      </c>
      <c r="AL430" s="7" t="s">
        <v>49</v>
      </c>
      <c r="AM430" s="7" t="s">
        <v>50</v>
      </c>
      <c r="AN430" s="7">
        <v>1</v>
      </c>
      <c r="AO430" s="7">
        <v>1</v>
      </c>
      <c r="AP430" t="s">
        <v>45</v>
      </c>
      <c r="AQ430" t="s">
        <v>51</v>
      </c>
      <c r="AR430" t="s">
        <v>531</v>
      </c>
      <c r="AS430" t="s">
        <v>45</v>
      </c>
      <c r="AT430" t="s">
        <v>45</v>
      </c>
      <c r="AU430" t="s">
        <v>45</v>
      </c>
      <c r="AV430" t="s">
        <v>45</v>
      </c>
      <c r="AW430" t="s">
        <v>45</v>
      </c>
      <c r="AX430" t="s">
        <v>53</v>
      </c>
      <c r="AY430" t="s">
        <v>53</v>
      </c>
      <c r="AZ430" t="s">
        <v>54</v>
      </c>
      <c r="BA430">
        <v>1</v>
      </c>
      <c r="BB430">
        <v>1</v>
      </c>
      <c r="BC430">
        <v>1</v>
      </c>
      <c r="BD430">
        <f t="shared" si="32"/>
        <v>3</v>
      </c>
      <c r="BE430" t="s">
        <v>532</v>
      </c>
      <c r="BF430" s="2" t="s">
        <v>45</v>
      </c>
      <c r="BG430" s="2" t="s">
        <v>45</v>
      </c>
    </row>
    <row r="431" spans="1:59" x14ac:dyDescent="0.3">
      <c r="A431" t="s">
        <v>529</v>
      </c>
      <c r="B431">
        <v>2015</v>
      </c>
      <c r="C431">
        <v>75</v>
      </c>
      <c r="D431" t="s">
        <v>559</v>
      </c>
      <c r="E431">
        <v>2000</v>
      </c>
      <c r="F431">
        <v>2005</v>
      </c>
      <c r="G431">
        <f t="shared" si="36"/>
        <v>6</v>
      </c>
      <c r="H431" s="2">
        <v>2</v>
      </c>
      <c r="I431" t="s">
        <v>42</v>
      </c>
      <c r="J431" t="s">
        <v>43</v>
      </c>
      <c r="K431" t="s">
        <v>44</v>
      </c>
      <c r="L431">
        <v>45.403003997437999</v>
      </c>
      <c r="M431">
        <v>-93.189270862763806</v>
      </c>
      <c r="N431">
        <v>200</v>
      </c>
      <c r="O431" t="s">
        <v>58</v>
      </c>
      <c r="P431" t="s">
        <v>59</v>
      </c>
      <c r="Q431" t="s">
        <v>536</v>
      </c>
      <c r="R431" s="2" t="s">
        <v>45</v>
      </c>
      <c r="S431" s="2" t="s">
        <v>188</v>
      </c>
      <c r="T431" t="s">
        <v>47</v>
      </c>
      <c r="U431" s="2" t="s">
        <v>47</v>
      </c>
      <c r="V431" s="12" t="s">
        <v>45</v>
      </c>
      <c r="W431" t="s">
        <v>47</v>
      </c>
      <c r="X431" s="2" t="s">
        <v>45</v>
      </c>
      <c r="Y431" s="4">
        <v>40</v>
      </c>
      <c r="Z431" t="s">
        <v>46</v>
      </c>
      <c r="AA431" t="s">
        <v>45</v>
      </c>
      <c r="AB431">
        <f t="shared" si="33"/>
        <v>400</v>
      </c>
      <c r="AC431">
        <v>22.75</v>
      </c>
      <c r="AD431">
        <v>4</v>
      </c>
      <c r="AE431">
        <v>4.9244289008980502</v>
      </c>
      <c r="AF431" s="2">
        <f t="shared" si="34"/>
        <v>2.4622144504490251</v>
      </c>
      <c r="AG431">
        <v>29.75</v>
      </c>
      <c r="AH431">
        <v>4</v>
      </c>
      <c r="AI431">
        <v>11.295279249905001</v>
      </c>
      <c r="AJ431" s="2">
        <f t="shared" si="35"/>
        <v>5.6476396249525003</v>
      </c>
      <c r="AK431" s="7" t="s">
        <v>48</v>
      </c>
      <c r="AL431" s="7" t="s">
        <v>49</v>
      </c>
      <c r="AM431" s="7" t="s">
        <v>50</v>
      </c>
      <c r="AN431" s="7">
        <v>1</v>
      </c>
      <c r="AO431" s="7">
        <v>1</v>
      </c>
      <c r="AP431" t="s">
        <v>45</v>
      </c>
      <c r="AQ431" t="s">
        <v>51</v>
      </c>
      <c r="AR431" t="s">
        <v>531</v>
      </c>
      <c r="AS431" t="s">
        <v>45</v>
      </c>
      <c r="AT431" t="s">
        <v>45</v>
      </c>
      <c r="AU431" t="s">
        <v>45</v>
      </c>
      <c r="AV431" t="s">
        <v>45</v>
      </c>
      <c r="AW431" t="s">
        <v>45</v>
      </c>
      <c r="AX431" t="s">
        <v>53</v>
      </c>
      <c r="AY431" t="s">
        <v>53</v>
      </c>
      <c r="AZ431" t="s">
        <v>54</v>
      </c>
      <c r="BA431">
        <v>1</v>
      </c>
      <c r="BB431">
        <v>1</v>
      </c>
      <c r="BC431">
        <v>1</v>
      </c>
      <c r="BD431">
        <f t="shared" si="32"/>
        <v>3</v>
      </c>
      <c r="BE431" t="s">
        <v>532</v>
      </c>
      <c r="BF431" s="2" t="s">
        <v>45</v>
      </c>
      <c r="BG431" s="2" t="s">
        <v>45</v>
      </c>
    </row>
    <row r="432" spans="1:59" x14ac:dyDescent="0.3">
      <c r="A432" t="s">
        <v>529</v>
      </c>
      <c r="B432">
        <v>2015</v>
      </c>
      <c r="C432">
        <v>75</v>
      </c>
      <c r="D432" t="s">
        <v>560</v>
      </c>
      <c r="E432">
        <v>2000</v>
      </c>
      <c r="F432">
        <v>2005</v>
      </c>
      <c r="G432">
        <f t="shared" si="36"/>
        <v>6</v>
      </c>
      <c r="H432" s="2">
        <v>2</v>
      </c>
      <c r="I432" t="s">
        <v>42</v>
      </c>
      <c r="J432" t="s">
        <v>43</v>
      </c>
      <c r="K432" t="s">
        <v>44</v>
      </c>
      <c r="L432">
        <v>45.403003997437999</v>
      </c>
      <c r="M432">
        <v>-93.189270862763806</v>
      </c>
      <c r="N432">
        <v>200</v>
      </c>
      <c r="O432" t="s">
        <v>58</v>
      </c>
      <c r="P432" t="s">
        <v>59</v>
      </c>
      <c r="Q432" t="s">
        <v>203</v>
      </c>
      <c r="R432" s="2" t="s">
        <v>45</v>
      </c>
      <c r="S432" s="2" t="s">
        <v>125</v>
      </c>
      <c r="T432" t="s">
        <v>47</v>
      </c>
      <c r="U432" s="2" t="s">
        <v>47</v>
      </c>
      <c r="V432" s="12" t="s">
        <v>45</v>
      </c>
      <c r="W432" t="s">
        <v>47</v>
      </c>
      <c r="X432" s="2" t="s">
        <v>45</v>
      </c>
      <c r="Y432" s="4">
        <v>0</v>
      </c>
      <c r="Z432" t="s">
        <v>46</v>
      </c>
      <c r="AA432" t="s">
        <v>45</v>
      </c>
      <c r="AB432">
        <f t="shared" si="33"/>
        <v>400</v>
      </c>
      <c r="AC432">
        <v>13.25</v>
      </c>
      <c r="AD432">
        <v>4</v>
      </c>
      <c r="AE432">
        <v>1.25830573921179</v>
      </c>
      <c r="AF432" s="2">
        <f t="shared" si="34"/>
        <v>0.629152869605895</v>
      </c>
      <c r="AG432">
        <v>13.25</v>
      </c>
      <c r="AH432">
        <v>4</v>
      </c>
      <c r="AI432">
        <v>1.25830573921179</v>
      </c>
      <c r="AJ432" s="2">
        <f t="shared" si="35"/>
        <v>0.629152869605895</v>
      </c>
      <c r="AK432" s="7" t="s">
        <v>48</v>
      </c>
      <c r="AL432" s="7" t="s">
        <v>49</v>
      </c>
      <c r="AM432" s="7" t="s">
        <v>50</v>
      </c>
      <c r="AN432" s="7">
        <v>1</v>
      </c>
      <c r="AO432" s="7">
        <v>1</v>
      </c>
      <c r="AP432" t="s">
        <v>45</v>
      </c>
      <c r="AQ432" t="s">
        <v>51</v>
      </c>
      <c r="AR432" t="s">
        <v>531</v>
      </c>
      <c r="AS432" t="s">
        <v>45</v>
      </c>
      <c r="AT432" t="s">
        <v>45</v>
      </c>
      <c r="AU432" t="s">
        <v>45</v>
      </c>
      <c r="AV432" t="s">
        <v>45</v>
      </c>
      <c r="AW432" t="s">
        <v>45</v>
      </c>
      <c r="AX432" t="s">
        <v>53</v>
      </c>
      <c r="AY432" t="s">
        <v>53</v>
      </c>
      <c r="AZ432" t="s">
        <v>54</v>
      </c>
      <c r="BA432">
        <v>1</v>
      </c>
      <c r="BB432">
        <v>1</v>
      </c>
      <c r="BC432">
        <v>1</v>
      </c>
      <c r="BD432">
        <f t="shared" si="32"/>
        <v>3</v>
      </c>
      <c r="BE432" t="s">
        <v>532</v>
      </c>
      <c r="BF432" s="2" t="s">
        <v>45</v>
      </c>
      <c r="BG432" s="2" t="s">
        <v>45</v>
      </c>
    </row>
    <row r="433" spans="1:59" x14ac:dyDescent="0.3">
      <c r="A433" t="s">
        <v>529</v>
      </c>
      <c r="B433">
        <v>2015</v>
      </c>
      <c r="C433">
        <v>75</v>
      </c>
      <c r="D433" t="s">
        <v>560</v>
      </c>
      <c r="E433">
        <v>2000</v>
      </c>
      <c r="F433">
        <v>2005</v>
      </c>
      <c r="G433">
        <f t="shared" si="36"/>
        <v>6</v>
      </c>
      <c r="H433" s="2">
        <v>2</v>
      </c>
      <c r="I433" t="s">
        <v>42</v>
      </c>
      <c r="J433" t="s">
        <v>43</v>
      </c>
      <c r="K433" t="s">
        <v>44</v>
      </c>
      <c r="L433">
        <v>45.403003997437999</v>
      </c>
      <c r="M433">
        <v>-93.189270862763806</v>
      </c>
      <c r="N433">
        <v>200</v>
      </c>
      <c r="O433" t="s">
        <v>58</v>
      </c>
      <c r="P433" t="s">
        <v>59</v>
      </c>
      <c r="Q433" t="s">
        <v>203</v>
      </c>
      <c r="R433" s="2" t="s">
        <v>45</v>
      </c>
      <c r="S433" s="2" t="s">
        <v>125</v>
      </c>
      <c r="T433" t="s">
        <v>47</v>
      </c>
      <c r="U433" s="2" t="s">
        <v>47</v>
      </c>
      <c r="V433" s="12" t="s">
        <v>45</v>
      </c>
      <c r="W433" t="s">
        <v>47</v>
      </c>
      <c r="X433" s="2" t="s">
        <v>45</v>
      </c>
      <c r="Y433" s="4">
        <v>40</v>
      </c>
      <c r="Z433" t="s">
        <v>46</v>
      </c>
      <c r="AA433" t="s">
        <v>45</v>
      </c>
      <c r="AB433">
        <f t="shared" si="33"/>
        <v>400</v>
      </c>
      <c r="AC433">
        <v>12.5</v>
      </c>
      <c r="AD433">
        <v>4</v>
      </c>
      <c r="AE433">
        <v>4.4347115652166904</v>
      </c>
      <c r="AF433" s="2">
        <f t="shared" si="34"/>
        <v>2.2173557826083452</v>
      </c>
      <c r="AG433">
        <v>13.25</v>
      </c>
      <c r="AH433">
        <v>4</v>
      </c>
      <c r="AI433">
        <v>1.25830573921179</v>
      </c>
      <c r="AJ433" s="2">
        <f t="shared" si="35"/>
        <v>0.629152869605895</v>
      </c>
      <c r="AK433" s="7" t="s">
        <v>48</v>
      </c>
      <c r="AL433" s="7" t="s">
        <v>49</v>
      </c>
      <c r="AM433" s="7" t="s">
        <v>50</v>
      </c>
      <c r="AN433" s="7">
        <v>1</v>
      </c>
      <c r="AO433" s="7">
        <v>1</v>
      </c>
      <c r="AP433" t="s">
        <v>45</v>
      </c>
      <c r="AQ433" t="s">
        <v>51</v>
      </c>
      <c r="AR433" t="s">
        <v>531</v>
      </c>
      <c r="AS433" t="s">
        <v>45</v>
      </c>
      <c r="AT433" t="s">
        <v>45</v>
      </c>
      <c r="AU433" t="s">
        <v>45</v>
      </c>
      <c r="AV433" t="s">
        <v>45</v>
      </c>
      <c r="AW433" t="s">
        <v>45</v>
      </c>
      <c r="AX433" t="s">
        <v>53</v>
      </c>
      <c r="AY433" t="s">
        <v>53</v>
      </c>
      <c r="AZ433" t="s">
        <v>54</v>
      </c>
      <c r="BA433">
        <v>1</v>
      </c>
      <c r="BB433">
        <v>1</v>
      </c>
      <c r="BC433">
        <v>1</v>
      </c>
      <c r="BD433">
        <f t="shared" si="32"/>
        <v>3</v>
      </c>
      <c r="BE433" t="s">
        <v>532</v>
      </c>
      <c r="BF433" s="2" t="s">
        <v>45</v>
      </c>
      <c r="BG433" s="2" t="s">
        <v>45</v>
      </c>
    </row>
    <row r="434" spans="1:59" x14ac:dyDescent="0.3">
      <c r="A434" t="s">
        <v>529</v>
      </c>
      <c r="B434">
        <v>2015</v>
      </c>
      <c r="C434">
        <v>75</v>
      </c>
      <c r="D434" t="s">
        <v>561</v>
      </c>
      <c r="E434">
        <v>2000</v>
      </c>
      <c r="F434">
        <v>2005</v>
      </c>
      <c r="G434">
        <f t="shared" si="36"/>
        <v>6</v>
      </c>
      <c r="H434" s="2">
        <v>2</v>
      </c>
      <c r="I434" t="s">
        <v>42</v>
      </c>
      <c r="J434" t="s">
        <v>43</v>
      </c>
      <c r="K434" t="s">
        <v>44</v>
      </c>
      <c r="L434">
        <v>45.403003997437999</v>
      </c>
      <c r="M434">
        <v>-93.189270862763806</v>
      </c>
      <c r="N434">
        <v>200</v>
      </c>
      <c r="O434" t="s">
        <v>58</v>
      </c>
      <c r="P434" t="s">
        <v>59</v>
      </c>
      <c r="Q434" t="s">
        <v>203</v>
      </c>
      <c r="R434" s="2" t="s">
        <v>45</v>
      </c>
      <c r="S434" s="2" t="s">
        <v>125</v>
      </c>
      <c r="T434" t="s">
        <v>47</v>
      </c>
      <c r="U434" s="2" t="s">
        <v>47</v>
      </c>
      <c r="V434" s="12" t="s">
        <v>45</v>
      </c>
      <c r="W434" t="s">
        <v>47</v>
      </c>
      <c r="X434" s="2" t="s">
        <v>45</v>
      </c>
      <c r="Y434" s="4">
        <v>0</v>
      </c>
      <c r="Z434" t="s">
        <v>46</v>
      </c>
      <c r="AA434" t="s">
        <v>45</v>
      </c>
      <c r="AB434">
        <f t="shared" si="33"/>
        <v>400</v>
      </c>
      <c r="AC434">
        <v>32.5</v>
      </c>
      <c r="AD434">
        <v>4</v>
      </c>
      <c r="AE434">
        <v>6.0277137733417101</v>
      </c>
      <c r="AF434" s="2">
        <f t="shared" si="34"/>
        <v>3.0138568866708551</v>
      </c>
      <c r="AG434">
        <v>32.5</v>
      </c>
      <c r="AH434">
        <v>4</v>
      </c>
      <c r="AI434">
        <v>6.0277137733417101</v>
      </c>
      <c r="AJ434" s="2">
        <f t="shared" si="35"/>
        <v>3.0138568866708551</v>
      </c>
      <c r="AK434" s="7" t="s">
        <v>48</v>
      </c>
      <c r="AL434" s="7" t="s">
        <v>49</v>
      </c>
      <c r="AM434" s="7" t="s">
        <v>50</v>
      </c>
      <c r="AN434" s="7">
        <v>1</v>
      </c>
      <c r="AO434" s="7">
        <v>1</v>
      </c>
      <c r="AP434" t="s">
        <v>45</v>
      </c>
      <c r="AQ434" t="s">
        <v>51</v>
      </c>
      <c r="AR434" t="s">
        <v>531</v>
      </c>
      <c r="AS434" t="s">
        <v>45</v>
      </c>
      <c r="AT434" t="s">
        <v>45</v>
      </c>
      <c r="AU434" t="s">
        <v>45</v>
      </c>
      <c r="AV434" t="s">
        <v>45</v>
      </c>
      <c r="AW434" t="s">
        <v>45</v>
      </c>
      <c r="AX434" t="s">
        <v>53</v>
      </c>
      <c r="AY434" t="s">
        <v>53</v>
      </c>
      <c r="AZ434" t="s">
        <v>54</v>
      </c>
      <c r="BA434">
        <v>1</v>
      </c>
      <c r="BB434">
        <v>1</v>
      </c>
      <c r="BC434">
        <v>1</v>
      </c>
      <c r="BD434">
        <f t="shared" si="32"/>
        <v>3</v>
      </c>
      <c r="BE434" t="s">
        <v>532</v>
      </c>
      <c r="BF434" s="2" t="s">
        <v>45</v>
      </c>
      <c r="BG434" s="2" t="s">
        <v>45</v>
      </c>
    </row>
    <row r="435" spans="1:59" x14ac:dyDescent="0.3">
      <c r="A435" t="s">
        <v>529</v>
      </c>
      <c r="B435">
        <v>2015</v>
      </c>
      <c r="C435">
        <v>75</v>
      </c>
      <c r="D435" t="s">
        <v>561</v>
      </c>
      <c r="E435">
        <v>2000</v>
      </c>
      <c r="F435">
        <v>2005</v>
      </c>
      <c r="G435">
        <f t="shared" si="36"/>
        <v>6</v>
      </c>
      <c r="H435" s="2">
        <v>2</v>
      </c>
      <c r="I435" t="s">
        <v>42</v>
      </c>
      <c r="J435" t="s">
        <v>43</v>
      </c>
      <c r="K435" t="s">
        <v>44</v>
      </c>
      <c r="L435">
        <v>45.403003997437999</v>
      </c>
      <c r="M435">
        <v>-93.189270862763806</v>
      </c>
      <c r="N435">
        <v>200</v>
      </c>
      <c r="O435" t="s">
        <v>58</v>
      </c>
      <c r="P435" t="s">
        <v>59</v>
      </c>
      <c r="Q435" t="s">
        <v>203</v>
      </c>
      <c r="R435" s="2" t="s">
        <v>45</v>
      </c>
      <c r="S435" s="2" t="s">
        <v>125</v>
      </c>
      <c r="T435" t="s">
        <v>47</v>
      </c>
      <c r="U435" s="2" t="s">
        <v>47</v>
      </c>
      <c r="V435" s="12" t="s">
        <v>45</v>
      </c>
      <c r="W435" t="s">
        <v>47</v>
      </c>
      <c r="X435" s="2" t="s">
        <v>45</v>
      </c>
      <c r="Y435" s="4">
        <v>40</v>
      </c>
      <c r="Z435" t="s">
        <v>46</v>
      </c>
      <c r="AA435" t="s">
        <v>45</v>
      </c>
      <c r="AB435">
        <f t="shared" si="33"/>
        <v>400</v>
      </c>
      <c r="AC435">
        <v>25.75</v>
      </c>
      <c r="AD435">
        <v>4</v>
      </c>
      <c r="AE435">
        <v>7.3200637519992497</v>
      </c>
      <c r="AF435" s="2">
        <f t="shared" si="34"/>
        <v>3.6600318759996249</v>
      </c>
      <c r="AG435">
        <v>32.5</v>
      </c>
      <c r="AH435">
        <v>4</v>
      </c>
      <c r="AI435">
        <v>6.0277137733417101</v>
      </c>
      <c r="AJ435" s="2">
        <f t="shared" si="35"/>
        <v>3.0138568866708551</v>
      </c>
      <c r="AK435" s="7" t="s">
        <v>48</v>
      </c>
      <c r="AL435" s="7" t="s">
        <v>49</v>
      </c>
      <c r="AM435" s="7" t="s">
        <v>50</v>
      </c>
      <c r="AN435" s="7">
        <v>1</v>
      </c>
      <c r="AO435" s="7">
        <v>1</v>
      </c>
      <c r="AP435" t="s">
        <v>45</v>
      </c>
      <c r="AQ435" t="s">
        <v>51</v>
      </c>
      <c r="AR435" t="s">
        <v>531</v>
      </c>
      <c r="AS435" t="s">
        <v>45</v>
      </c>
      <c r="AT435" t="s">
        <v>45</v>
      </c>
      <c r="AU435" t="s">
        <v>45</v>
      </c>
      <c r="AV435" t="s">
        <v>45</v>
      </c>
      <c r="AW435" t="s">
        <v>45</v>
      </c>
      <c r="AX435" t="s">
        <v>53</v>
      </c>
      <c r="AY435" t="s">
        <v>53</v>
      </c>
      <c r="AZ435" t="s">
        <v>54</v>
      </c>
      <c r="BA435">
        <v>1</v>
      </c>
      <c r="BB435">
        <v>1</v>
      </c>
      <c r="BC435">
        <v>1</v>
      </c>
      <c r="BD435">
        <f t="shared" si="32"/>
        <v>3</v>
      </c>
      <c r="BE435" t="s">
        <v>532</v>
      </c>
      <c r="BF435" s="2" t="s">
        <v>45</v>
      </c>
      <c r="BG435" s="2" t="s">
        <v>45</v>
      </c>
    </row>
    <row r="436" spans="1:59" x14ac:dyDescent="0.3">
      <c r="A436" t="s">
        <v>529</v>
      </c>
      <c r="B436">
        <v>2015</v>
      </c>
      <c r="C436">
        <v>75</v>
      </c>
      <c r="D436" t="s">
        <v>562</v>
      </c>
      <c r="E436">
        <v>2000</v>
      </c>
      <c r="F436">
        <v>2005</v>
      </c>
      <c r="G436">
        <f t="shared" si="36"/>
        <v>6</v>
      </c>
      <c r="H436" s="2">
        <v>2</v>
      </c>
      <c r="I436" t="s">
        <v>42</v>
      </c>
      <c r="J436" t="s">
        <v>43</v>
      </c>
      <c r="K436" t="s">
        <v>44</v>
      </c>
      <c r="L436">
        <v>45.403003997437999</v>
      </c>
      <c r="M436">
        <v>-93.189270862763806</v>
      </c>
      <c r="N436">
        <v>200</v>
      </c>
      <c r="O436" t="s">
        <v>58</v>
      </c>
      <c r="P436" t="s">
        <v>59</v>
      </c>
      <c r="Q436" t="s">
        <v>540</v>
      </c>
      <c r="R436" s="2" t="s">
        <v>45</v>
      </c>
      <c r="S436" s="2" t="s">
        <v>188</v>
      </c>
      <c r="T436" t="s">
        <v>47</v>
      </c>
      <c r="U436" s="2" t="s">
        <v>47</v>
      </c>
      <c r="V436" s="12" t="s">
        <v>45</v>
      </c>
      <c r="W436" t="s">
        <v>47</v>
      </c>
      <c r="X436" s="2" t="s">
        <v>45</v>
      </c>
      <c r="Y436" s="4">
        <v>0</v>
      </c>
      <c r="Z436" t="s">
        <v>46</v>
      </c>
      <c r="AA436" t="s">
        <v>45</v>
      </c>
      <c r="AB436">
        <f t="shared" si="33"/>
        <v>400</v>
      </c>
      <c r="AC436">
        <v>20.5</v>
      </c>
      <c r="AD436">
        <v>4</v>
      </c>
      <c r="AE436">
        <v>5.2599112793531697</v>
      </c>
      <c r="AF436" s="2">
        <f t="shared" si="34"/>
        <v>2.6299556396765849</v>
      </c>
      <c r="AG436">
        <v>20.5</v>
      </c>
      <c r="AH436">
        <v>4</v>
      </c>
      <c r="AI436">
        <v>5.2599112793531697</v>
      </c>
      <c r="AJ436" s="2">
        <f t="shared" si="35"/>
        <v>2.6299556396765849</v>
      </c>
      <c r="AK436" s="7" t="s">
        <v>48</v>
      </c>
      <c r="AL436" s="7" t="s">
        <v>49</v>
      </c>
      <c r="AM436" s="7" t="s">
        <v>50</v>
      </c>
      <c r="AN436" s="7">
        <v>1</v>
      </c>
      <c r="AO436" s="7">
        <v>1</v>
      </c>
      <c r="AP436" t="s">
        <v>45</v>
      </c>
      <c r="AQ436" t="s">
        <v>51</v>
      </c>
      <c r="AR436" t="s">
        <v>531</v>
      </c>
      <c r="AS436" t="s">
        <v>45</v>
      </c>
      <c r="AT436" t="s">
        <v>45</v>
      </c>
      <c r="AU436" t="s">
        <v>45</v>
      </c>
      <c r="AV436" t="s">
        <v>45</v>
      </c>
      <c r="AW436" t="s">
        <v>45</v>
      </c>
      <c r="AX436" t="s">
        <v>53</v>
      </c>
      <c r="AY436" t="s">
        <v>53</v>
      </c>
      <c r="AZ436" t="s">
        <v>54</v>
      </c>
      <c r="BA436">
        <v>1</v>
      </c>
      <c r="BB436">
        <v>1</v>
      </c>
      <c r="BC436">
        <v>1</v>
      </c>
      <c r="BD436">
        <f t="shared" si="32"/>
        <v>3</v>
      </c>
      <c r="BE436" t="s">
        <v>532</v>
      </c>
      <c r="BF436" s="2" t="s">
        <v>45</v>
      </c>
      <c r="BG436" s="2" t="s">
        <v>45</v>
      </c>
    </row>
    <row r="437" spans="1:59" x14ac:dyDescent="0.3">
      <c r="A437" t="s">
        <v>529</v>
      </c>
      <c r="B437">
        <v>2015</v>
      </c>
      <c r="C437">
        <v>75</v>
      </c>
      <c r="D437" t="s">
        <v>562</v>
      </c>
      <c r="E437">
        <v>2000</v>
      </c>
      <c r="F437">
        <v>2005</v>
      </c>
      <c r="G437">
        <f t="shared" si="36"/>
        <v>6</v>
      </c>
      <c r="H437" s="2">
        <v>2</v>
      </c>
      <c r="I437" t="s">
        <v>42</v>
      </c>
      <c r="J437" t="s">
        <v>43</v>
      </c>
      <c r="K437" t="s">
        <v>44</v>
      </c>
      <c r="L437">
        <v>45.403003997437999</v>
      </c>
      <c r="M437">
        <v>-93.189270862763806</v>
      </c>
      <c r="N437">
        <v>200</v>
      </c>
      <c r="O437" t="s">
        <v>58</v>
      </c>
      <c r="P437" t="s">
        <v>59</v>
      </c>
      <c r="Q437" t="s">
        <v>540</v>
      </c>
      <c r="R437" s="2" t="s">
        <v>45</v>
      </c>
      <c r="S437" s="2" t="s">
        <v>188</v>
      </c>
      <c r="T437" t="s">
        <v>47</v>
      </c>
      <c r="U437" s="2" t="s">
        <v>47</v>
      </c>
      <c r="V437" s="12" t="s">
        <v>45</v>
      </c>
      <c r="W437" t="s">
        <v>47</v>
      </c>
      <c r="X437" s="2" t="s">
        <v>45</v>
      </c>
      <c r="Y437" s="4">
        <v>40</v>
      </c>
      <c r="Z437" t="s">
        <v>46</v>
      </c>
      <c r="AA437" t="s">
        <v>45</v>
      </c>
      <c r="AB437">
        <f t="shared" si="33"/>
        <v>400</v>
      </c>
      <c r="AC437">
        <v>13.5</v>
      </c>
      <c r="AD437">
        <v>4</v>
      </c>
      <c r="AE437">
        <v>8.8881944173155905</v>
      </c>
      <c r="AF437" s="2">
        <f t="shared" si="34"/>
        <v>4.4440972086577952</v>
      </c>
      <c r="AG437">
        <v>20.5</v>
      </c>
      <c r="AH437">
        <v>4</v>
      </c>
      <c r="AI437">
        <v>5.2599112793531697</v>
      </c>
      <c r="AJ437" s="2">
        <f t="shared" si="35"/>
        <v>2.6299556396765849</v>
      </c>
      <c r="AK437" s="7" t="s">
        <v>48</v>
      </c>
      <c r="AL437" s="7" t="s">
        <v>49</v>
      </c>
      <c r="AM437" s="7" t="s">
        <v>50</v>
      </c>
      <c r="AN437" s="7">
        <v>1</v>
      </c>
      <c r="AO437" s="7">
        <v>1</v>
      </c>
      <c r="AP437" t="s">
        <v>45</v>
      </c>
      <c r="AQ437" t="s">
        <v>51</v>
      </c>
      <c r="AR437" t="s">
        <v>531</v>
      </c>
      <c r="AS437" t="s">
        <v>45</v>
      </c>
      <c r="AT437" t="s">
        <v>45</v>
      </c>
      <c r="AU437" t="s">
        <v>45</v>
      </c>
      <c r="AV437" t="s">
        <v>45</v>
      </c>
      <c r="AW437" t="s">
        <v>45</v>
      </c>
      <c r="AX437" t="s">
        <v>53</v>
      </c>
      <c r="AY437" t="s">
        <v>53</v>
      </c>
      <c r="AZ437" t="s">
        <v>54</v>
      </c>
      <c r="BA437">
        <v>1</v>
      </c>
      <c r="BB437">
        <v>1</v>
      </c>
      <c r="BC437">
        <v>1</v>
      </c>
      <c r="BD437">
        <f t="shared" si="32"/>
        <v>3</v>
      </c>
      <c r="BE437" t="s">
        <v>532</v>
      </c>
      <c r="BF437" s="2" t="s">
        <v>45</v>
      </c>
      <c r="BG437" s="2" t="s">
        <v>45</v>
      </c>
    </row>
    <row r="438" spans="1:59" x14ac:dyDescent="0.3">
      <c r="A438" t="s">
        <v>529</v>
      </c>
      <c r="B438">
        <v>2015</v>
      </c>
      <c r="C438">
        <v>75</v>
      </c>
      <c r="D438" t="s">
        <v>563</v>
      </c>
      <c r="E438">
        <v>2000</v>
      </c>
      <c r="F438">
        <v>2005</v>
      </c>
      <c r="G438">
        <f t="shared" si="36"/>
        <v>6</v>
      </c>
      <c r="H438" s="2">
        <v>2</v>
      </c>
      <c r="I438" t="s">
        <v>42</v>
      </c>
      <c r="J438" t="s">
        <v>43</v>
      </c>
      <c r="K438" t="s">
        <v>44</v>
      </c>
      <c r="L438">
        <v>45.403003997437999</v>
      </c>
      <c r="M438">
        <v>-93.189270862763806</v>
      </c>
      <c r="N438">
        <v>200</v>
      </c>
      <c r="O438" t="s">
        <v>58</v>
      </c>
      <c r="P438" t="s">
        <v>59</v>
      </c>
      <c r="Q438" t="s">
        <v>542</v>
      </c>
      <c r="R438" s="2" t="s">
        <v>45</v>
      </c>
      <c r="S438" s="2" t="s">
        <v>125</v>
      </c>
      <c r="T438" t="s">
        <v>47</v>
      </c>
      <c r="U438" s="2" t="s">
        <v>47</v>
      </c>
      <c r="V438" s="12" t="s">
        <v>45</v>
      </c>
      <c r="W438" t="s">
        <v>47</v>
      </c>
      <c r="X438" s="2" t="s">
        <v>45</v>
      </c>
      <c r="Y438" s="4">
        <v>0</v>
      </c>
      <c r="Z438" t="s">
        <v>46</v>
      </c>
      <c r="AA438" t="s">
        <v>45</v>
      </c>
      <c r="AB438">
        <f t="shared" si="33"/>
        <v>400</v>
      </c>
      <c r="AC438">
        <v>4.5</v>
      </c>
      <c r="AD438">
        <v>4</v>
      </c>
      <c r="AE438">
        <v>1.29099444873581</v>
      </c>
      <c r="AF438" s="2">
        <f t="shared" si="34"/>
        <v>0.64549722436790502</v>
      </c>
      <c r="AG438">
        <v>4.5</v>
      </c>
      <c r="AH438">
        <v>4</v>
      </c>
      <c r="AI438">
        <v>1.29099444873581</v>
      </c>
      <c r="AJ438" s="2">
        <f t="shared" si="35"/>
        <v>0.64549722436790502</v>
      </c>
      <c r="AK438" s="7" t="s">
        <v>48</v>
      </c>
      <c r="AL438" s="7" t="s">
        <v>49</v>
      </c>
      <c r="AM438" s="7" t="s">
        <v>50</v>
      </c>
      <c r="AN438" s="7">
        <v>1</v>
      </c>
      <c r="AO438" s="7">
        <v>1</v>
      </c>
      <c r="AP438" t="s">
        <v>45</v>
      </c>
      <c r="AQ438" t="s">
        <v>51</v>
      </c>
      <c r="AR438" t="s">
        <v>531</v>
      </c>
      <c r="AS438" t="s">
        <v>45</v>
      </c>
      <c r="AT438" t="s">
        <v>45</v>
      </c>
      <c r="AU438" t="s">
        <v>45</v>
      </c>
      <c r="AV438" t="s">
        <v>45</v>
      </c>
      <c r="AW438" t="s">
        <v>45</v>
      </c>
      <c r="AX438" t="s">
        <v>53</v>
      </c>
      <c r="AY438" t="s">
        <v>53</v>
      </c>
      <c r="AZ438" t="s">
        <v>54</v>
      </c>
      <c r="BA438">
        <v>1</v>
      </c>
      <c r="BB438">
        <v>1</v>
      </c>
      <c r="BC438">
        <v>1</v>
      </c>
      <c r="BD438">
        <f t="shared" si="32"/>
        <v>3</v>
      </c>
      <c r="BE438" t="s">
        <v>532</v>
      </c>
      <c r="BF438" s="2" t="s">
        <v>45</v>
      </c>
      <c r="BG438" s="2" t="s">
        <v>45</v>
      </c>
    </row>
    <row r="439" spans="1:59" x14ac:dyDescent="0.3">
      <c r="A439" t="s">
        <v>529</v>
      </c>
      <c r="B439">
        <v>2015</v>
      </c>
      <c r="C439">
        <v>75</v>
      </c>
      <c r="D439" t="s">
        <v>563</v>
      </c>
      <c r="E439">
        <v>2000</v>
      </c>
      <c r="F439">
        <v>2005</v>
      </c>
      <c r="G439">
        <f t="shared" si="36"/>
        <v>6</v>
      </c>
      <c r="H439" s="2">
        <v>2</v>
      </c>
      <c r="I439" t="s">
        <v>42</v>
      </c>
      <c r="J439" t="s">
        <v>43</v>
      </c>
      <c r="K439" t="s">
        <v>44</v>
      </c>
      <c r="L439">
        <v>45.403003997437999</v>
      </c>
      <c r="M439">
        <v>-93.189270862763806</v>
      </c>
      <c r="N439">
        <v>200</v>
      </c>
      <c r="O439" t="s">
        <v>58</v>
      </c>
      <c r="P439" t="s">
        <v>59</v>
      </c>
      <c r="Q439" t="s">
        <v>542</v>
      </c>
      <c r="R439" s="2" t="s">
        <v>45</v>
      </c>
      <c r="S439" s="2" t="s">
        <v>125</v>
      </c>
      <c r="T439" t="s">
        <v>47</v>
      </c>
      <c r="U439" s="2" t="s">
        <v>47</v>
      </c>
      <c r="V439" s="12" t="s">
        <v>45</v>
      </c>
      <c r="W439" t="s">
        <v>47</v>
      </c>
      <c r="X439" s="2" t="s">
        <v>45</v>
      </c>
      <c r="Y439" s="4">
        <v>40</v>
      </c>
      <c r="Z439" t="s">
        <v>46</v>
      </c>
      <c r="AA439" t="s">
        <v>45</v>
      </c>
      <c r="AB439">
        <f t="shared" si="33"/>
        <v>400</v>
      </c>
      <c r="AC439">
        <v>3.25</v>
      </c>
      <c r="AD439">
        <v>4</v>
      </c>
      <c r="AE439">
        <v>1.7078251276599301</v>
      </c>
      <c r="AF439" s="2">
        <f t="shared" si="34"/>
        <v>0.85391256382996505</v>
      </c>
      <c r="AG439">
        <v>4.5</v>
      </c>
      <c r="AH439">
        <v>4</v>
      </c>
      <c r="AI439">
        <v>1.29099444873581</v>
      </c>
      <c r="AJ439" s="2">
        <f t="shared" si="35"/>
        <v>0.64549722436790502</v>
      </c>
      <c r="AK439" s="7" t="s">
        <v>48</v>
      </c>
      <c r="AL439" s="7" t="s">
        <v>49</v>
      </c>
      <c r="AM439" s="7" t="s">
        <v>50</v>
      </c>
      <c r="AN439" s="7">
        <v>1</v>
      </c>
      <c r="AO439" s="7">
        <v>1</v>
      </c>
      <c r="AP439" t="s">
        <v>45</v>
      </c>
      <c r="AQ439" t="s">
        <v>51</v>
      </c>
      <c r="AR439" t="s">
        <v>531</v>
      </c>
      <c r="AS439" t="s">
        <v>45</v>
      </c>
      <c r="AT439" t="s">
        <v>45</v>
      </c>
      <c r="AU439" t="s">
        <v>45</v>
      </c>
      <c r="AV439" t="s">
        <v>45</v>
      </c>
      <c r="AW439" t="s">
        <v>45</v>
      </c>
      <c r="AX439" t="s">
        <v>53</v>
      </c>
      <c r="AY439" t="s">
        <v>53</v>
      </c>
      <c r="AZ439" t="s">
        <v>54</v>
      </c>
      <c r="BA439">
        <v>1</v>
      </c>
      <c r="BB439">
        <v>1</v>
      </c>
      <c r="BC439">
        <v>1</v>
      </c>
      <c r="BD439">
        <f t="shared" si="32"/>
        <v>3</v>
      </c>
      <c r="BE439" t="s">
        <v>532</v>
      </c>
      <c r="BF439" s="2" t="s">
        <v>45</v>
      </c>
      <c r="BG439" s="2" t="s">
        <v>45</v>
      </c>
    </row>
    <row r="440" spans="1:59" x14ac:dyDescent="0.3">
      <c r="A440" t="s">
        <v>529</v>
      </c>
      <c r="B440">
        <v>2015</v>
      </c>
      <c r="C440">
        <v>75</v>
      </c>
      <c r="D440" t="s">
        <v>564</v>
      </c>
      <c r="E440">
        <v>2000</v>
      </c>
      <c r="F440">
        <v>2005</v>
      </c>
      <c r="G440">
        <f t="shared" si="36"/>
        <v>6</v>
      </c>
      <c r="H440" s="2">
        <v>2</v>
      </c>
      <c r="I440" t="s">
        <v>42</v>
      </c>
      <c r="J440" t="s">
        <v>43</v>
      </c>
      <c r="K440" t="s">
        <v>44</v>
      </c>
      <c r="L440">
        <v>45.403003997437999</v>
      </c>
      <c r="M440">
        <v>-93.189270862763806</v>
      </c>
      <c r="N440">
        <v>200</v>
      </c>
      <c r="O440" t="s">
        <v>58</v>
      </c>
      <c r="P440" t="s">
        <v>59</v>
      </c>
      <c r="Q440" t="s">
        <v>565</v>
      </c>
      <c r="R440" s="2" t="s">
        <v>45</v>
      </c>
      <c r="S440" s="2" t="s">
        <v>126</v>
      </c>
      <c r="T440" t="s">
        <v>47</v>
      </c>
      <c r="U440" s="2" t="s">
        <v>47</v>
      </c>
      <c r="V440" s="12" t="s">
        <v>45</v>
      </c>
      <c r="W440" t="s">
        <v>47</v>
      </c>
      <c r="X440" s="2" t="s">
        <v>45</v>
      </c>
      <c r="Y440" s="4">
        <v>0</v>
      </c>
      <c r="Z440" t="s">
        <v>46</v>
      </c>
      <c r="AA440" t="s">
        <v>45</v>
      </c>
      <c r="AB440">
        <f t="shared" si="33"/>
        <v>400</v>
      </c>
      <c r="AC440">
        <v>2</v>
      </c>
      <c r="AD440">
        <v>4</v>
      </c>
      <c r="AE440">
        <v>0.81649658092772603</v>
      </c>
      <c r="AF440" s="2">
        <f t="shared" si="34"/>
        <v>0.40824829046386302</v>
      </c>
      <c r="AG440">
        <v>2</v>
      </c>
      <c r="AH440">
        <v>4</v>
      </c>
      <c r="AI440">
        <v>0.81649658092772603</v>
      </c>
      <c r="AJ440" s="2">
        <f t="shared" si="35"/>
        <v>0.40824829046386302</v>
      </c>
      <c r="AK440" s="7" t="s">
        <v>48</v>
      </c>
      <c r="AL440" s="7" t="s">
        <v>49</v>
      </c>
      <c r="AM440" s="7" t="s">
        <v>50</v>
      </c>
      <c r="AN440" s="7">
        <v>1</v>
      </c>
      <c r="AO440" s="7">
        <v>1</v>
      </c>
      <c r="AP440" t="s">
        <v>45</v>
      </c>
      <c r="AQ440" t="s">
        <v>51</v>
      </c>
      <c r="AR440" t="s">
        <v>531</v>
      </c>
      <c r="AS440" t="s">
        <v>45</v>
      </c>
      <c r="AT440" t="s">
        <v>45</v>
      </c>
      <c r="AU440" t="s">
        <v>45</v>
      </c>
      <c r="AV440" t="s">
        <v>45</v>
      </c>
      <c r="AW440" t="s">
        <v>45</v>
      </c>
      <c r="AX440" t="s">
        <v>53</v>
      </c>
      <c r="AY440" t="s">
        <v>53</v>
      </c>
      <c r="AZ440" t="s">
        <v>54</v>
      </c>
      <c r="BA440">
        <v>1</v>
      </c>
      <c r="BB440">
        <v>1</v>
      </c>
      <c r="BC440">
        <v>1</v>
      </c>
      <c r="BD440">
        <f t="shared" si="32"/>
        <v>3</v>
      </c>
      <c r="BE440" t="s">
        <v>532</v>
      </c>
      <c r="BF440" s="2" t="s">
        <v>45</v>
      </c>
      <c r="BG440" s="2" t="s">
        <v>45</v>
      </c>
    </row>
    <row r="441" spans="1:59" x14ac:dyDescent="0.3">
      <c r="A441" t="s">
        <v>529</v>
      </c>
      <c r="B441">
        <v>2015</v>
      </c>
      <c r="C441">
        <v>75</v>
      </c>
      <c r="D441" t="s">
        <v>564</v>
      </c>
      <c r="E441">
        <v>2000</v>
      </c>
      <c r="F441">
        <v>2005</v>
      </c>
      <c r="G441">
        <f t="shared" si="36"/>
        <v>6</v>
      </c>
      <c r="H441" s="2">
        <v>2</v>
      </c>
      <c r="I441" t="s">
        <v>42</v>
      </c>
      <c r="J441" t="s">
        <v>43</v>
      </c>
      <c r="K441" t="s">
        <v>44</v>
      </c>
      <c r="L441">
        <v>45.403003997437999</v>
      </c>
      <c r="M441">
        <v>-93.189270862763806</v>
      </c>
      <c r="N441">
        <v>200</v>
      </c>
      <c r="O441" t="s">
        <v>58</v>
      </c>
      <c r="P441" t="s">
        <v>59</v>
      </c>
      <c r="Q441" t="s">
        <v>565</v>
      </c>
      <c r="R441" s="2" t="s">
        <v>45</v>
      </c>
      <c r="S441" s="2" t="s">
        <v>126</v>
      </c>
      <c r="T441" t="s">
        <v>47</v>
      </c>
      <c r="U441" s="2" t="s">
        <v>47</v>
      </c>
      <c r="V441" s="12" t="s">
        <v>45</v>
      </c>
      <c r="W441" t="s">
        <v>47</v>
      </c>
      <c r="X441" s="2" t="s">
        <v>45</v>
      </c>
      <c r="Y441" s="4">
        <v>40</v>
      </c>
      <c r="Z441" t="s">
        <v>46</v>
      </c>
      <c r="AA441" t="s">
        <v>45</v>
      </c>
      <c r="AB441">
        <f t="shared" si="33"/>
        <v>400</v>
      </c>
      <c r="AC441">
        <v>2.5</v>
      </c>
      <c r="AD441">
        <v>4</v>
      </c>
      <c r="AE441">
        <v>1.29099444873581</v>
      </c>
      <c r="AF441" s="2">
        <f t="shared" si="34"/>
        <v>0.64549722436790502</v>
      </c>
      <c r="AG441">
        <v>2</v>
      </c>
      <c r="AH441">
        <v>4</v>
      </c>
      <c r="AI441">
        <v>0.81649658092772603</v>
      </c>
      <c r="AJ441" s="2">
        <f t="shared" si="35"/>
        <v>0.40824829046386302</v>
      </c>
      <c r="AK441" s="7" t="s">
        <v>48</v>
      </c>
      <c r="AL441" s="7" t="s">
        <v>49</v>
      </c>
      <c r="AM441" s="7" t="s">
        <v>50</v>
      </c>
      <c r="AN441" s="7">
        <v>1</v>
      </c>
      <c r="AO441" s="7">
        <v>1</v>
      </c>
      <c r="AP441" t="s">
        <v>45</v>
      </c>
      <c r="AQ441" t="s">
        <v>51</v>
      </c>
      <c r="AR441" t="s">
        <v>531</v>
      </c>
      <c r="AS441" t="s">
        <v>45</v>
      </c>
      <c r="AT441" t="s">
        <v>45</v>
      </c>
      <c r="AU441" t="s">
        <v>45</v>
      </c>
      <c r="AV441" t="s">
        <v>45</v>
      </c>
      <c r="AW441" t="s">
        <v>45</v>
      </c>
      <c r="AX441" t="s">
        <v>53</v>
      </c>
      <c r="AY441" t="s">
        <v>53</v>
      </c>
      <c r="AZ441" t="s">
        <v>54</v>
      </c>
      <c r="BA441">
        <v>1</v>
      </c>
      <c r="BB441">
        <v>1</v>
      </c>
      <c r="BC441">
        <v>1</v>
      </c>
      <c r="BD441">
        <f t="shared" si="32"/>
        <v>3</v>
      </c>
      <c r="BE441" t="s">
        <v>532</v>
      </c>
      <c r="BF441" s="2" t="s">
        <v>45</v>
      </c>
      <c r="BG441" s="2" t="s">
        <v>45</v>
      </c>
    </row>
    <row r="442" spans="1:59" x14ac:dyDescent="0.3">
      <c r="A442" t="s">
        <v>529</v>
      </c>
      <c r="B442">
        <v>2015</v>
      </c>
      <c r="C442">
        <v>75</v>
      </c>
      <c r="D442" t="s">
        <v>566</v>
      </c>
      <c r="E442">
        <v>2000</v>
      </c>
      <c r="F442">
        <v>2005</v>
      </c>
      <c r="G442">
        <f t="shared" si="36"/>
        <v>6</v>
      </c>
      <c r="H442" s="2">
        <v>2</v>
      </c>
      <c r="I442" t="s">
        <v>42</v>
      </c>
      <c r="J442" t="s">
        <v>43</v>
      </c>
      <c r="K442" t="s">
        <v>44</v>
      </c>
      <c r="L442">
        <v>45.403003997437999</v>
      </c>
      <c r="M442">
        <v>-93.189270862763806</v>
      </c>
      <c r="N442">
        <v>200</v>
      </c>
      <c r="O442" t="s">
        <v>58</v>
      </c>
      <c r="P442" t="s">
        <v>59</v>
      </c>
      <c r="Q442" t="s">
        <v>546</v>
      </c>
      <c r="R442" s="2" t="s">
        <v>45</v>
      </c>
      <c r="S442" s="2" t="s">
        <v>125</v>
      </c>
      <c r="T442" t="s">
        <v>47</v>
      </c>
      <c r="U442" s="2" t="s">
        <v>47</v>
      </c>
      <c r="V442" s="12" t="s">
        <v>45</v>
      </c>
      <c r="W442" t="s">
        <v>47</v>
      </c>
      <c r="X442" s="2" t="s">
        <v>45</v>
      </c>
      <c r="Y442" s="4">
        <v>0</v>
      </c>
      <c r="Z442" t="s">
        <v>46</v>
      </c>
      <c r="AA442" t="s">
        <v>45</v>
      </c>
      <c r="AB442">
        <f t="shared" si="33"/>
        <v>400</v>
      </c>
      <c r="AC442">
        <v>5.5</v>
      </c>
      <c r="AD442">
        <v>4</v>
      </c>
      <c r="AE442">
        <v>0.57735026918962595</v>
      </c>
      <c r="AF442" s="2">
        <f t="shared" si="34"/>
        <v>0.28867513459481298</v>
      </c>
      <c r="AG442">
        <v>5.5</v>
      </c>
      <c r="AH442">
        <v>4</v>
      </c>
      <c r="AI442">
        <v>0.57735026918962595</v>
      </c>
      <c r="AJ442" s="2">
        <f t="shared" si="35"/>
        <v>0.28867513459481298</v>
      </c>
      <c r="AK442" s="7" t="s">
        <v>48</v>
      </c>
      <c r="AL442" s="7" t="s">
        <v>49</v>
      </c>
      <c r="AM442" s="7" t="s">
        <v>50</v>
      </c>
      <c r="AN442" s="7">
        <v>1</v>
      </c>
      <c r="AO442" s="7">
        <v>1</v>
      </c>
      <c r="AP442" t="s">
        <v>45</v>
      </c>
      <c r="AQ442" t="s">
        <v>51</v>
      </c>
      <c r="AR442" t="s">
        <v>531</v>
      </c>
      <c r="AS442" t="s">
        <v>45</v>
      </c>
      <c r="AT442" t="s">
        <v>45</v>
      </c>
      <c r="AU442" t="s">
        <v>45</v>
      </c>
      <c r="AV442" t="s">
        <v>45</v>
      </c>
      <c r="AW442" t="s">
        <v>45</v>
      </c>
      <c r="AX442" t="s">
        <v>53</v>
      </c>
      <c r="AY442" t="s">
        <v>53</v>
      </c>
      <c r="AZ442" t="s">
        <v>54</v>
      </c>
      <c r="BA442">
        <v>1</v>
      </c>
      <c r="BB442">
        <v>1</v>
      </c>
      <c r="BC442">
        <v>1</v>
      </c>
      <c r="BD442">
        <f t="shared" si="32"/>
        <v>3</v>
      </c>
      <c r="BE442" t="s">
        <v>532</v>
      </c>
      <c r="BF442" s="2" t="s">
        <v>45</v>
      </c>
      <c r="BG442" s="2" t="s">
        <v>45</v>
      </c>
    </row>
    <row r="443" spans="1:59" x14ac:dyDescent="0.3">
      <c r="A443" t="s">
        <v>529</v>
      </c>
      <c r="B443">
        <v>2015</v>
      </c>
      <c r="C443">
        <v>75</v>
      </c>
      <c r="D443" t="s">
        <v>566</v>
      </c>
      <c r="E443">
        <v>2000</v>
      </c>
      <c r="F443">
        <v>2005</v>
      </c>
      <c r="G443">
        <f t="shared" si="36"/>
        <v>6</v>
      </c>
      <c r="H443" s="2">
        <v>2</v>
      </c>
      <c r="I443" t="s">
        <v>42</v>
      </c>
      <c r="J443" t="s">
        <v>43</v>
      </c>
      <c r="K443" t="s">
        <v>44</v>
      </c>
      <c r="L443">
        <v>45.403003997437999</v>
      </c>
      <c r="M443">
        <v>-93.189270862763806</v>
      </c>
      <c r="N443">
        <v>200</v>
      </c>
      <c r="O443" t="s">
        <v>58</v>
      </c>
      <c r="P443" t="s">
        <v>59</v>
      </c>
      <c r="Q443" t="s">
        <v>546</v>
      </c>
      <c r="R443" s="2" t="s">
        <v>45</v>
      </c>
      <c r="S443" s="2" t="s">
        <v>125</v>
      </c>
      <c r="T443" t="s">
        <v>47</v>
      </c>
      <c r="U443" s="2" t="s">
        <v>47</v>
      </c>
      <c r="V443" s="12" t="s">
        <v>45</v>
      </c>
      <c r="W443" t="s">
        <v>47</v>
      </c>
      <c r="X443" s="2" t="s">
        <v>45</v>
      </c>
      <c r="Y443" s="4">
        <v>40</v>
      </c>
      <c r="Z443" t="s">
        <v>46</v>
      </c>
      <c r="AA443" t="s">
        <v>45</v>
      </c>
      <c r="AB443">
        <f t="shared" si="33"/>
        <v>400</v>
      </c>
      <c r="AC443">
        <v>6</v>
      </c>
      <c r="AD443">
        <v>4</v>
      </c>
      <c r="AE443">
        <v>2.70801280154532</v>
      </c>
      <c r="AF443" s="2">
        <f t="shared" si="34"/>
        <v>1.35400640077266</v>
      </c>
      <c r="AG443">
        <v>5.5</v>
      </c>
      <c r="AH443">
        <v>4</v>
      </c>
      <c r="AI443">
        <v>0.57735026918962595</v>
      </c>
      <c r="AJ443" s="2">
        <f t="shared" si="35"/>
        <v>0.28867513459481298</v>
      </c>
      <c r="AK443" s="7" t="s">
        <v>48</v>
      </c>
      <c r="AL443" s="7" t="s">
        <v>49</v>
      </c>
      <c r="AM443" s="7" t="s">
        <v>50</v>
      </c>
      <c r="AN443" s="7">
        <v>1</v>
      </c>
      <c r="AO443" s="7">
        <v>1</v>
      </c>
      <c r="AP443" t="s">
        <v>45</v>
      </c>
      <c r="AQ443" t="s">
        <v>51</v>
      </c>
      <c r="AR443" t="s">
        <v>531</v>
      </c>
      <c r="AS443" t="s">
        <v>45</v>
      </c>
      <c r="AT443" t="s">
        <v>45</v>
      </c>
      <c r="AU443" t="s">
        <v>45</v>
      </c>
      <c r="AV443" t="s">
        <v>45</v>
      </c>
      <c r="AW443" t="s">
        <v>45</v>
      </c>
      <c r="AX443" t="s">
        <v>53</v>
      </c>
      <c r="AY443" t="s">
        <v>53</v>
      </c>
      <c r="AZ443" t="s">
        <v>54</v>
      </c>
      <c r="BA443">
        <v>1</v>
      </c>
      <c r="BB443">
        <v>1</v>
      </c>
      <c r="BC443">
        <v>1</v>
      </c>
      <c r="BD443">
        <f t="shared" si="32"/>
        <v>3</v>
      </c>
      <c r="BE443" t="s">
        <v>532</v>
      </c>
      <c r="BF443" s="2" t="s">
        <v>45</v>
      </c>
      <c r="BG443" s="2" t="s">
        <v>45</v>
      </c>
    </row>
    <row r="444" spans="1:59" x14ac:dyDescent="0.3">
      <c r="A444" t="s">
        <v>529</v>
      </c>
      <c r="B444">
        <v>2015</v>
      </c>
      <c r="C444">
        <v>75</v>
      </c>
      <c r="D444" t="s">
        <v>567</v>
      </c>
      <c r="E444">
        <v>2000</v>
      </c>
      <c r="F444">
        <v>2005</v>
      </c>
      <c r="G444">
        <f t="shared" si="36"/>
        <v>6</v>
      </c>
      <c r="H444" s="2">
        <v>2</v>
      </c>
      <c r="I444" t="s">
        <v>42</v>
      </c>
      <c r="J444" t="s">
        <v>43</v>
      </c>
      <c r="K444" t="s">
        <v>44</v>
      </c>
      <c r="L444">
        <v>45.403003997437999</v>
      </c>
      <c r="M444">
        <v>-93.189270862763806</v>
      </c>
      <c r="N444">
        <v>200</v>
      </c>
      <c r="O444" t="s">
        <v>58</v>
      </c>
      <c r="P444" t="s">
        <v>59</v>
      </c>
      <c r="Q444" t="s">
        <v>568</v>
      </c>
      <c r="R444" s="2" t="s">
        <v>45</v>
      </c>
      <c r="S444" s="2" t="s">
        <v>125</v>
      </c>
      <c r="T444" t="s">
        <v>47</v>
      </c>
      <c r="U444" s="2" t="s">
        <v>47</v>
      </c>
      <c r="V444" s="12" t="s">
        <v>45</v>
      </c>
      <c r="W444" t="s">
        <v>47</v>
      </c>
      <c r="X444" s="2" t="s">
        <v>45</v>
      </c>
      <c r="Y444" s="4">
        <v>0</v>
      </c>
      <c r="Z444" t="s">
        <v>46</v>
      </c>
      <c r="AA444" t="s">
        <v>45</v>
      </c>
      <c r="AB444">
        <f t="shared" si="33"/>
        <v>400</v>
      </c>
      <c r="AC444">
        <v>1</v>
      </c>
      <c r="AD444">
        <v>2</v>
      </c>
      <c r="AE444">
        <v>0</v>
      </c>
      <c r="AF444" s="2">
        <f t="shared" si="34"/>
        <v>0</v>
      </c>
      <c r="AG444">
        <v>1</v>
      </c>
      <c r="AH444">
        <v>2</v>
      </c>
      <c r="AI444">
        <v>0</v>
      </c>
      <c r="AJ444" s="2">
        <f t="shared" si="35"/>
        <v>0</v>
      </c>
      <c r="AK444" s="7" t="s">
        <v>48</v>
      </c>
      <c r="AL444" s="7" t="s">
        <v>49</v>
      </c>
      <c r="AM444" s="7" t="s">
        <v>50</v>
      </c>
      <c r="AN444" s="7">
        <v>1</v>
      </c>
      <c r="AO444" s="7">
        <v>1</v>
      </c>
      <c r="AP444" t="s">
        <v>45</v>
      </c>
      <c r="AQ444" t="s">
        <v>51</v>
      </c>
      <c r="AR444" t="s">
        <v>531</v>
      </c>
      <c r="AS444" t="s">
        <v>45</v>
      </c>
      <c r="AT444" t="s">
        <v>45</v>
      </c>
      <c r="AU444" t="s">
        <v>45</v>
      </c>
      <c r="AV444" t="s">
        <v>45</v>
      </c>
      <c r="AW444" t="s">
        <v>45</v>
      </c>
      <c r="AX444" t="s">
        <v>53</v>
      </c>
      <c r="AY444" t="s">
        <v>53</v>
      </c>
      <c r="AZ444" t="s">
        <v>54</v>
      </c>
      <c r="BA444">
        <v>1</v>
      </c>
      <c r="BB444">
        <v>1</v>
      </c>
      <c r="BC444">
        <v>1</v>
      </c>
      <c r="BD444">
        <f t="shared" si="32"/>
        <v>3</v>
      </c>
      <c r="BE444" t="s">
        <v>532</v>
      </c>
      <c r="BF444" s="2" t="s">
        <v>45</v>
      </c>
      <c r="BG444" s="2" t="s">
        <v>45</v>
      </c>
    </row>
    <row r="445" spans="1:59" x14ac:dyDescent="0.3">
      <c r="A445" t="s">
        <v>529</v>
      </c>
      <c r="B445">
        <v>2015</v>
      </c>
      <c r="C445">
        <v>75</v>
      </c>
      <c r="D445" t="s">
        <v>567</v>
      </c>
      <c r="E445">
        <v>2000</v>
      </c>
      <c r="F445">
        <v>2005</v>
      </c>
      <c r="G445">
        <f t="shared" si="36"/>
        <v>6</v>
      </c>
      <c r="H445" s="2">
        <v>2</v>
      </c>
      <c r="I445" t="s">
        <v>42</v>
      </c>
      <c r="J445" t="s">
        <v>43</v>
      </c>
      <c r="K445" t="s">
        <v>44</v>
      </c>
      <c r="L445">
        <v>45.403003997437999</v>
      </c>
      <c r="M445">
        <v>-93.189270862763806</v>
      </c>
      <c r="N445">
        <v>200</v>
      </c>
      <c r="O445" t="s">
        <v>58</v>
      </c>
      <c r="P445" t="s">
        <v>59</v>
      </c>
      <c r="Q445" t="s">
        <v>568</v>
      </c>
      <c r="R445" s="2" t="s">
        <v>45</v>
      </c>
      <c r="S445" s="2" t="s">
        <v>125</v>
      </c>
      <c r="T445" t="s">
        <v>47</v>
      </c>
      <c r="U445" s="2" t="s">
        <v>47</v>
      </c>
      <c r="V445" s="12" t="s">
        <v>45</v>
      </c>
      <c r="W445" t="s">
        <v>47</v>
      </c>
      <c r="X445" s="2" t="s">
        <v>45</v>
      </c>
      <c r="Y445" s="4">
        <v>40</v>
      </c>
      <c r="Z445" t="s">
        <v>46</v>
      </c>
      <c r="AA445" t="s">
        <v>45</v>
      </c>
      <c r="AB445">
        <f t="shared" si="33"/>
        <v>400</v>
      </c>
      <c r="AC445">
        <v>1.5</v>
      </c>
      <c r="AD445">
        <v>2</v>
      </c>
      <c r="AE445">
        <v>0.70710678118654802</v>
      </c>
      <c r="AF445" s="2">
        <f t="shared" si="34"/>
        <v>0.50000000000000033</v>
      </c>
      <c r="AG445">
        <v>1</v>
      </c>
      <c r="AH445">
        <v>2</v>
      </c>
      <c r="AI445">
        <v>0</v>
      </c>
      <c r="AJ445" s="2">
        <f t="shared" si="35"/>
        <v>0</v>
      </c>
      <c r="AK445" s="7" t="s">
        <v>48</v>
      </c>
      <c r="AL445" s="7" t="s">
        <v>49</v>
      </c>
      <c r="AM445" s="7" t="s">
        <v>50</v>
      </c>
      <c r="AN445" s="7">
        <v>1</v>
      </c>
      <c r="AO445" s="7">
        <v>1</v>
      </c>
      <c r="AP445" t="s">
        <v>45</v>
      </c>
      <c r="AQ445" t="s">
        <v>51</v>
      </c>
      <c r="AR445" t="s">
        <v>531</v>
      </c>
      <c r="AS445" t="s">
        <v>45</v>
      </c>
      <c r="AT445" t="s">
        <v>45</v>
      </c>
      <c r="AU445" t="s">
        <v>45</v>
      </c>
      <c r="AV445" t="s">
        <v>45</v>
      </c>
      <c r="AW445" t="s">
        <v>45</v>
      </c>
      <c r="AX445" t="s">
        <v>53</v>
      </c>
      <c r="AY445" t="s">
        <v>53</v>
      </c>
      <c r="AZ445" t="s">
        <v>54</v>
      </c>
      <c r="BA445">
        <v>1</v>
      </c>
      <c r="BB445">
        <v>1</v>
      </c>
      <c r="BC445">
        <v>1</v>
      </c>
      <c r="BD445">
        <f t="shared" si="32"/>
        <v>3</v>
      </c>
      <c r="BE445" t="s">
        <v>532</v>
      </c>
      <c r="BF445" s="2" t="s">
        <v>45</v>
      </c>
      <c r="BG445" s="2" t="s">
        <v>45</v>
      </c>
    </row>
    <row r="446" spans="1:59" x14ac:dyDescent="0.3">
      <c r="A446" t="s">
        <v>529</v>
      </c>
      <c r="B446">
        <v>2015</v>
      </c>
      <c r="C446">
        <v>75</v>
      </c>
      <c r="D446" t="s">
        <v>569</v>
      </c>
      <c r="E446">
        <v>2000</v>
      </c>
      <c r="F446">
        <v>2005</v>
      </c>
      <c r="G446">
        <f t="shared" si="36"/>
        <v>6</v>
      </c>
      <c r="H446" s="2">
        <v>2</v>
      </c>
      <c r="I446" t="s">
        <v>42</v>
      </c>
      <c r="J446" t="s">
        <v>43</v>
      </c>
      <c r="K446" t="s">
        <v>44</v>
      </c>
      <c r="L446">
        <v>45.403003997437999</v>
      </c>
      <c r="M446">
        <v>-93.189270862763806</v>
      </c>
      <c r="N446">
        <v>200</v>
      </c>
      <c r="O446" t="s">
        <v>58</v>
      </c>
      <c r="P446" t="s">
        <v>59</v>
      </c>
      <c r="Q446" t="s">
        <v>548</v>
      </c>
      <c r="R446" s="2" t="s">
        <v>45</v>
      </c>
      <c r="S446" s="2" t="s">
        <v>125</v>
      </c>
      <c r="T446" t="s">
        <v>47</v>
      </c>
      <c r="U446" s="2" t="s">
        <v>47</v>
      </c>
      <c r="V446" s="12" t="s">
        <v>45</v>
      </c>
      <c r="W446" t="s">
        <v>47</v>
      </c>
      <c r="X446" s="2" t="s">
        <v>45</v>
      </c>
      <c r="Y446" s="4">
        <v>0</v>
      </c>
      <c r="Z446" t="s">
        <v>46</v>
      </c>
      <c r="AA446" t="s">
        <v>45</v>
      </c>
      <c r="AB446">
        <f t="shared" si="33"/>
        <v>400</v>
      </c>
      <c r="AC446">
        <v>1.75</v>
      </c>
      <c r="AD446">
        <v>4</v>
      </c>
      <c r="AE446">
        <v>0.5</v>
      </c>
      <c r="AF446" s="2">
        <f t="shared" si="34"/>
        <v>0.25</v>
      </c>
      <c r="AG446">
        <v>1.75</v>
      </c>
      <c r="AH446">
        <v>4</v>
      </c>
      <c r="AI446">
        <v>0.5</v>
      </c>
      <c r="AJ446" s="2">
        <f t="shared" si="35"/>
        <v>0.25</v>
      </c>
      <c r="AK446" s="7" t="s">
        <v>48</v>
      </c>
      <c r="AL446" s="7" t="s">
        <v>49</v>
      </c>
      <c r="AM446" s="7" t="s">
        <v>50</v>
      </c>
      <c r="AN446" s="7">
        <v>1</v>
      </c>
      <c r="AO446" s="7">
        <v>1</v>
      </c>
      <c r="AP446" t="s">
        <v>45</v>
      </c>
      <c r="AQ446" t="s">
        <v>51</v>
      </c>
      <c r="AR446" t="s">
        <v>531</v>
      </c>
      <c r="AS446" t="s">
        <v>45</v>
      </c>
      <c r="AT446" t="s">
        <v>45</v>
      </c>
      <c r="AU446" t="s">
        <v>45</v>
      </c>
      <c r="AV446" t="s">
        <v>45</v>
      </c>
      <c r="AW446" t="s">
        <v>45</v>
      </c>
      <c r="AX446" t="s">
        <v>53</v>
      </c>
      <c r="AY446" t="s">
        <v>53</v>
      </c>
      <c r="AZ446" t="s">
        <v>54</v>
      </c>
      <c r="BA446">
        <v>1</v>
      </c>
      <c r="BB446">
        <v>1</v>
      </c>
      <c r="BC446">
        <v>1</v>
      </c>
      <c r="BD446">
        <f t="shared" si="32"/>
        <v>3</v>
      </c>
      <c r="BE446" t="s">
        <v>532</v>
      </c>
      <c r="BF446" s="2" t="s">
        <v>45</v>
      </c>
      <c r="BG446" s="2" t="s">
        <v>45</v>
      </c>
    </row>
    <row r="447" spans="1:59" x14ac:dyDescent="0.3">
      <c r="A447" t="s">
        <v>529</v>
      </c>
      <c r="B447">
        <v>2015</v>
      </c>
      <c r="C447">
        <v>75</v>
      </c>
      <c r="D447" t="s">
        <v>569</v>
      </c>
      <c r="E447">
        <v>2000</v>
      </c>
      <c r="F447">
        <v>2005</v>
      </c>
      <c r="G447">
        <f t="shared" si="36"/>
        <v>6</v>
      </c>
      <c r="H447" s="2">
        <v>2</v>
      </c>
      <c r="I447" t="s">
        <v>42</v>
      </c>
      <c r="J447" t="s">
        <v>43</v>
      </c>
      <c r="K447" t="s">
        <v>44</v>
      </c>
      <c r="L447">
        <v>45.403003997437999</v>
      </c>
      <c r="M447">
        <v>-93.189270862763806</v>
      </c>
      <c r="N447">
        <v>200</v>
      </c>
      <c r="O447" t="s">
        <v>58</v>
      </c>
      <c r="P447" t="s">
        <v>59</v>
      </c>
      <c r="Q447" t="s">
        <v>548</v>
      </c>
      <c r="R447" s="2" t="s">
        <v>45</v>
      </c>
      <c r="S447" s="2" t="s">
        <v>125</v>
      </c>
      <c r="T447" t="s">
        <v>47</v>
      </c>
      <c r="U447" s="2" t="s">
        <v>47</v>
      </c>
      <c r="V447" s="12" t="s">
        <v>45</v>
      </c>
      <c r="W447" t="s">
        <v>47</v>
      </c>
      <c r="X447" s="2" t="s">
        <v>45</v>
      </c>
      <c r="Y447" s="4">
        <v>40</v>
      </c>
      <c r="Z447" t="s">
        <v>46</v>
      </c>
      <c r="AA447" t="s">
        <v>45</v>
      </c>
      <c r="AB447">
        <f t="shared" si="33"/>
        <v>400</v>
      </c>
      <c r="AC447">
        <v>1</v>
      </c>
      <c r="AD447">
        <v>4</v>
      </c>
      <c r="AE447">
        <v>0</v>
      </c>
      <c r="AF447" s="2">
        <f t="shared" si="34"/>
        <v>0</v>
      </c>
      <c r="AG447">
        <v>1.75</v>
      </c>
      <c r="AH447">
        <v>4</v>
      </c>
      <c r="AI447">
        <v>0.5</v>
      </c>
      <c r="AJ447" s="2">
        <f t="shared" si="35"/>
        <v>0.25</v>
      </c>
      <c r="AK447" s="7" t="s">
        <v>48</v>
      </c>
      <c r="AL447" s="7" t="s">
        <v>49</v>
      </c>
      <c r="AM447" s="7" t="s">
        <v>50</v>
      </c>
      <c r="AN447" s="7">
        <v>1</v>
      </c>
      <c r="AO447" s="7">
        <v>1</v>
      </c>
      <c r="AP447" t="s">
        <v>45</v>
      </c>
      <c r="AQ447" t="s">
        <v>51</v>
      </c>
      <c r="AR447" t="s">
        <v>531</v>
      </c>
      <c r="AS447" t="s">
        <v>45</v>
      </c>
      <c r="AT447" t="s">
        <v>45</v>
      </c>
      <c r="AU447" t="s">
        <v>45</v>
      </c>
      <c r="AV447" t="s">
        <v>45</v>
      </c>
      <c r="AW447" t="s">
        <v>45</v>
      </c>
      <c r="AX447" t="s">
        <v>53</v>
      </c>
      <c r="AY447" t="s">
        <v>53</v>
      </c>
      <c r="AZ447" t="s">
        <v>54</v>
      </c>
      <c r="BA447">
        <v>1</v>
      </c>
      <c r="BB447">
        <v>1</v>
      </c>
      <c r="BC447">
        <v>1</v>
      </c>
      <c r="BD447">
        <f t="shared" si="32"/>
        <v>3</v>
      </c>
      <c r="BE447" t="s">
        <v>532</v>
      </c>
      <c r="BF447" s="2" t="s">
        <v>45</v>
      </c>
      <c r="BG447" s="2" t="s">
        <v>45</v>
      </c>
    </row>
    <row r="448" spans="1:59" x14ac:dyDescent="0.3">
      <c r="A448" t="s">
        <v>529</v>
      </c>
      <c r="B448">
        <v>2015</v>
      </c>
      <c r="C448">
        <v>76</v>
      </c>
      <c r="D448" t="s">
        <v>570</v>
      </c>
      <c r="E448">
        <v>2000</v>
      </c>
      <c r="F448">
        <v>2006</v>
      </c>
      <c r="G448">
        <f t="shared" si="36"/>
        <v>7</v>
      </c>
      <c r="H448" s="2">
        <v>2</v>
      </c>
      <c r="I448" t="s">
        <v>42</v>
      </c>
      <c r="J448" t="s">
        <v>43</v>
      </c>
      <c r="K448" t="s">
        <v>44</v>
      </c>
      <c r="L448">
        <v>45.403003997437999</v>
      </c>
      <c r="M448">
        <v>-93.189270862763806</v>
      </c>
      <c r="N448">
        <v>200</v>
      </c>
      <c r="O448" t="s">
        <v>58</v>
      </c>
      <c r="P448" t="s">
        <v>138</v>
      </c>
      <c r="Q448" t="s">
        <v>216</v>
      </c>
      <c r="R448" s="2" t="s">
        <v>45</v>
      </c>
      <c r="S448" s="2" t="s">
        <v>126</v>
      </c>
      <c r="T448" t="s">
        <v>47</v>
      </c>
      <c r="U448" s="2" t="s">
        <v>47</v>
      </c>
      <c r="V448" s="12" t="s">
        <v>45</v>
      </c>
      <c r="W448" t="s">
        <v>47</v>
      </c>
      <c r="X448" s="2" t="s">
        <v>45</v>
      </c>
      <c r="Y448" s="4">
        <v>0</v>
      </c>
      <c r="Z448" t="s">
        <v>46</v>
      </c>
      <c r="AA448" t="s">
        <v>45</v>
      </c>
      <c r="AB448">
        <f t="shared" si="33"/>
        <v>400</v>
      </c>
      <c r="AC448">
        <v>9.25</v>
      </c>
      <c r="AD448">
        <v>4</v>
      </c>
      <c r="AE448">
        <v>2.62995563967658</v>
      </c>
      <c r="AF448" s="2">
        <f t="shared" si="34"/>
        <v>1.31497781983829</v>
      </c>
      <c r="AG448">
        <v>9.25</v>
      </c>
      <c r="AH448">
        <v>4</v>
      </c>
      <c r="AI448">
        <v>2.62995563967658</v>
      </c>
      <c r="AJ448" s="2">
        <f t="shared" si="35"/>
        <v>1.31497781983829</v>
      </c>
      <c r="AK448" s="7" t="s">
        <v>48</v>
      </c>
      <c r="AL448" s="7" t="s">
        <v>49</v>
      </c>
      <c r="AM448" s="7" t="s">
        <v>50</v>
      </c>
      <c r="AN448" s="7">
        <v>1</v>
      </c>
      <c r="AO448" s="7">
        <v>1</v>
      </c>
      <c r="AP448" t="s">
        <v>45</v>
      </c>
      <c r="AQ448" t="s">
        <v>51</v>
      </c>
      <c r="AR448" t="s">
        <v>531</v>
      </c>
      <c r="AS448" t="s">
        <v>45</v>
      </c>
      <c r="AT448" t="s">
        <v>45</v>
      </c>
      <c r="AU448" t="s">
        <v>45</v>
      </c>
      <c r="AV448" t="s">
        <v>45</v>
      </c>
      <c r="AW448" t="s">
        <v>45</v>
      </c>
      <c r="AX448" t="s">
        <v>53</v>
      </c>
      <c r="AY448" t="s">
        <v>53</v>
      </c>
      <c r="AZ448" t="s">
        <v>54</v>
      </c>
      <c r="BA448">
        <v>1</v>
      </c>
      <c r="BB448">
        <v>1</v>
      </c>
      <c r="BC448">
        <v>1</v>
      </c>
      <c r="BD448">
        <f t="shared" si="32"/>
        <v>3</v>
      </c>
      <c r="BE448" t="s">
        <v>532</v>
      </c>
      <c r="BF448" s="2" t="s">
        <v>45</v>
      </c>
      <c r="BG448" s="2" t="s">
        <v>45</v>
      </c>
    </row>
    <row r="449" spans="1:59" x14ac:dyDescent="0.3">
      <c r="A449" t="s">
        <v>529</v>
      </c>
      <c r="B449">
        <v>2015</v>
      </c>
      <c r="C449">
        <v>76</v>
      </c>
      <c r="D449" t="s">
        <v>570</v>
      </c>
      <c r="E449">
        <v>2000</v>
      </c>
      <c r="F449">
        <v>2006</v>
      </c>
      <c r="G449">
        <f t="shared" si="36"/>
        <v>7</v>
      </c>
      <c r="H449" s="2">
        <v>2</v>
      </c>
      <c r="I449" t="s">
        <v>42</v>
      </c>
      <c r="J449" t="s">
        <v>43</v>
      </c>
      <c r="K449" t="s">
        <v>44</v>
      </c>
      <c r="L449">
        <v>45.403003997437999</v>
      </c>
      <c r="M449">
        <v>-93.189270862763806</v>
      </c>
      <c r="N449">
        <v>200</v>
      </c>
      <c r="O449" t="s">
        <v>58</v>
      </c>
      <c r="P449" t="s">
        <v>138</v>
      </c>
      <c r="Q449" t="s">
        <v>216</v>
      </c>
      <c r="R449" s="2" t="s">
        <v>45</v>
      </c>
      <c r="S449" s="2" t="s">
        <v>126</v>
      </c>
      <c r="T449" t="s">
        <v>47</v>
      </c>
      <c r="U449" s="2" t="s">
        <v>47</v>
      </c>
      <c r="V449" s="12" t="s">
        <v>45</v>
      </c>
      <c r="W449" t="s">
        <v>47</v>
      </c>
      <c r="X449" s="2" t="s">
        <v>45</v>
      </c>
      <c r="Y449" s="4">
        <v>40</v>
      </c>
      <c r="Z449" t="s">
        <v>46</v>
      </c>
      <c r="AA449" t="s">
        <v>45</v>
      </c>
      <c r="AB449">
        <f t="shared" si="33"/>
        <v>400</v>
      </c>
      <c r="AC449">
        <v>6</v>
      </c>
      <c r="AD449">
        <v>4</v>
      </c>
      <c r="AE449">
        <v>2.16024689946929</v>
      </c>
      <c r="AF449" s="2">
        <f t="shared" si="34"/>
        <v>1.080123449734645</v>
      </c>
      <c r="AG449">
        <v>9.25</v>
      </c>
      <c r="AH449">
        <v>4</v>
      </c>
      <c r="AI449">
        <v>2.62995563967658</v>
      </c>
      <c r="AJ449" s="2">
        <f t="shared" si="35"/>
        <v>1.31497781983829</v>
      </c>
      <c r="AK449" s="7" t="s">
        <v>48</v>
      </c>
      <c r="AL449" s="7" t="s">
        <v>49</v>
      </c>
      <c r="AM449" s="7" t="s">
        <v>50</v>
      </c>
      <c r="AN449" s="7">
        <v>1</v>
      </c>
      <c r="AO449" s="7">
        <v>1</v>
      </c>
      <c r="AP449" t="s">
        <v>45</v>
      </c>
      <c r="AQ449" t="s">
        <v>51</v>
      </c>
      <c r="AR449" t="s">
        <v>531</v>
      </c>
      <c r="AS449" t="s">
        <v>45</v>
      </c>
      <c r="AT449" t="s">
        <v>45</v>
      </c>
      <c r="AU449" t="s">
        <v>45</v>
      </c>
      <c r="AV449" t="s">
        <v>45</v>
      </c>
      <c r="AW449" t="s">
        <v>45</v>
      </c>
      <c r="AX449" t="s">
        <v>53</v>
      </c>
      <c r="AY449" t="s">
        <v>53</v>
      </c>
      <c r="AZ449" t="s">
        <v>54</v>
      </c>
      <c r="BA449">
        <v>1</v>
      </c>
      <c r="BB449">
        <v>1</v>
      </c>
      <c r="BC449">
        <v>1</v>
      </c>
      <c r="BD449">
        <f t="shared" si="32"/>
        <v>3</v>
      </c>
      <c r="BE449" t="s">
        <v>532</v>
      </c>
      <c r="BF449" s="2" t="s">
        <v>45</v>
      </c>
      <c r="BG449" s="2" t="s">
        <v>45</v>
      </c>
    </row>
    <row r="450" spans="1:59" x14ac:dyDescent="0.3">
      <c r="A450" t="s">
        <v>529</v>
      </c>
      <c r="B450">
        <v>2015</v>
      </c>
      <c r="C450">
        <v>76</v>
      </c>
      <c r="D450" t="s">
        <v>571</v>
      </c>
      <c r="E450">
        <v>2000</v>
      </c>
      <c r="F450">
        <v>2006</v>
      </c>
      <c r="G450">
        <f t="shared" si="36"/>
        <v>7</v>
      </c>
      <c r="H450" s="2">
        <v>2</v>
      </c>
      <c r="I450" t="s">
        <v>42</v>
      </c>
      <c r="J450" t="s">
        <v>43</v>
      </c>
      <c r="K450" t="s">
        <v>44</v>
      </c>
      <c r="L450">
        <v>45.403003997437999</v>
      </c>
      <c r="M450">
        <v>-93.189270862763806</v>
      </c>
      <c r="N450">
        <v>200</v>
      </c>
      <c r="O450" t="s">
        <v>58</v>
      </c>
      <c r="P450" t="s">
        <v>59</v>
      </c>
      <c r="Q450" t="s">
        <v>181</v>
      </c>
      <c r="R450" s="2" t="s">
        <v>45</v>
      </c>
      <c r="S450" s="2" t="s">
        <v>126</v>
      </c>
      <c r="T450" t="s">
        <v>47</v>
      </c>
      <c r="U450" s="2" t="s">
        <v>47</v>
      </c>
      <c r="V450" s="12" t="s">
        <v>45</v>
      </c>
      <c r="W450" t="s">
        <v>47</v>
      </c>
      <c r="X450" s="2" t="s">
        <v>45</v>
      </c>
      <c r="Y450" s="4">
        <v>0</v>
      </c>
      <c r="Z450" t="s">
        <v>46</v>
      </c>
      <c r="AA450" t="s">
        <v>45</v>
      </c>
      <c r="AB450">
        <f t="shared" si="33"/>
        <v>400</v>
      </c>
      <c r="AC450">
        <v>6</v>
      </c>
      <c r="AD450">
        <v>4</v>
      </c>
      <c r="AE450">
        <v>1.4142135623731</v>
      </c>
      <c r="AF450" s="2">
        <f t="shared" si="34"/>
        <v>0.70710678118655002</v>
      </c>
      <c r="AG450">
        <v>6</v>
      </c>
      <c r="AH450">
        <v>4</v>
      </c>
      <c r="AI450">
        <v>1.4142135623731</v>
      </c>
      <c r="AJ450" s="2">
        <f t="shared" si="35"/>
        <v>0.70710678118655002</v>
      </c>
      <c r="AK450" s="7" t="s">
        <v>48</v>
      </c>
      <c r="AL450" s="7" t="s">
        <v>49</v>
      </c>
      <c r="AM450" s="7" t="s">
        <v>50</v>
      </c>
      <c r="AN450" s="7">
        <v>1</v>
      </c>
      <c r="AO450" s="7">
        <v>1</v>
      </c>
      <c r="AP450" t="s">
        <v>45</v>
      </c>
      <c r="AQ450" t="s">
        <v>51</v>
      </c>
      <c r="AR450" t="s">
        <v>531</v>
      </c>
      <c r="AS450" t="s">
        <v>45</v>
      </c>
      <c r="AT450" t="s">
        <v>45</v>
      </c>
      <c r="AU450" t="s">
        <v>45</v>
      </c>
      <c r="AV450" t="s">
        <v>45</v>
      </c>
      <c r="AW450" t="s">
        <v>45</v>
      </c>
      <c r="AX450" t="s">
        <v>53</v>
      </c>
      <c r="AY450" t="s">
        <v>53</v>
      </c>
      <c r="AZ450" t="s">
        <v>54</v>
      </c>
      <c r="BA450">
        <v>1</v>
      </c>
      <c r="BB450">
        <v>1</v>
      </c>
      <c r="BC450">
        <v>1</v>
      </c>
      <c r="BD450">
        <f t="shared" si="32"/>
        <v>3</v>
      </c>
      <c r="BE450" t="s">
        <v>532</v>
      </c>
      <c r="BF450" s="2" t="s">
        <v>45</v>
      </c>
      <c r="BG450" s="2" t="s">
        <v>45</v>
      </c>
    </row>
    <row r="451" spans="1:59" x14ac:dyDescent="0.3">
      <c r="A451" t="s">
        <v>529</v>
      </c>
      <c r="B451">
        <v>2015</v>
      </c>
      <c r="C451">
        <v>76</v>
      </c>
      <c r="D451" t="s">
        <v>571</v>
      </c>
      <c r="E451">
        <v>2000</v>
      </c>
      <c r="F451">
        <v>2006</v>
      </c>
      <c r="G451">
        <f t="shared" si="36"/>
        <v>7</v>
      </c>
      <c r="H451" s="2">
        <v>2</v>
      </c>
      <c r="I451" t="s">
        <v>42</v>
      </c>
      <c r="J451" t="s">
        <v>43</v>
      </c>
      <c r="K451" t="s">
        <v>44</v>
      </c>
      <c r="L451">
        <v>45.403003997437999</v>
      </c>
      <c r="M451">
        <v>-93.189270862763806</v>
      </c>
      <c r="N451">
        <v>200</v>
      </c>
      <c r="O451" t="s">
        <v>58</v>
      </c>
      <c r="P451" t="s">
        <v>59</v>
      </c>
      <c r="Q451" t="s">
        <v>181</v>
      </c>
      <c r="R451" s="2" t="s">
        <v>45</v>
      </c>
      <c r="S451" s="2" t="s">
        <v>126</v>
      </c>
      <c r="T451" t="s">
        <v>47</v>
      </c>
      <c r="U451" s="2" t="s">
        <v>47</v>
      </c>
      <c r="V451" s="12" t="s">
        <v>45</v>
      </c>
      <c r="W451" t="s">
        <v>47</v>
      </c>
      <c r="X451" s="2" t="s">
        <v>45</v>
      </c>
      <c r="Y451" s="4">
        <v>40</v>
      </c>
      <c r="Z451" t="s">
        <v>46</v>
      </c>
      <c r="AA451" t="s">
        <v>45</v>
      </c>
      <c r="AB451">
        <f t="shared" si="33"/>
        <v>400</v>
      </c>
      <c r="AC451">
        <v>8</v>
      </c>
      <c r="AD451">
        <v>4</v>
      </c>
      <c r="AE451">
        <v>0.81649658092772603</v>
      </c>
      <c r="AF451" s="2">
        <f t="shared" si="34"/>
        <v>0.40824829046386302</v>
      </c>
      <c r="AG451">
        <v>6</v>
      </c>
      <c r="AH451">
        <v>4</v>
      </c>
      <c r="AI451">
        <v>1.4142135623731</v>
      </c>
      <c r="AJ451" s="2">
        <f t="shared" si="35"/>
        <v>0.70710678118655002</v>
      </c>
      <c r="AK451" s="7" t="s">
        <v>48</v>
      </c>
      <c r="AL451" s="7" t="s">
        <v>49</v>
      </c>
      <c r="AM451" s="7" t="s">
        <v>50</v>
      </c>
      <c r="AN451" s="7">
        <v>1</v>
      </c>
      <c r="AO451" s="7">
        <v>1</v>
      </c>
      <c r="AP451" t="s">
        <v>45</v>
      </c>
      <c r="AQ451" t="s">
        <v>51</v>
      </c>
      <c r="AR451" t="s">
        <v>531</v>
      </c>
      <c r="AS451" t="s">
        <v>45</v>
      </c>
      <c r="AT451" t="s">
        <v>45</v>
      </c>
      <c r="AU451" t="s">
        <v>45</v>
      </c>
      <c r="AV451" t="s">
        <v>45</v>
      </c>
      <c r="AW451" t="s">
        <v>45</v>
      </c>
      <c r="AX451" t="s">
        <v>53</v>
      </c>
      <c r="AY451" t="s">
        <v>53</v>
      </c>
      <c r="AZ451" t="s">
        <v>54</v>
      </c>
      <c r="BA451">
        <v>1</v>
      </c>
      <c r="BB451">
        <v>1</v>
      </c>
      <c r="BC451">
        <v>1</v>
      </c>
      <c r="BD451">
        <f t="shared" ref="BD451:BD514" si="37">SUM(BA451,BB451,BC451)</f>
        <v>3</v>
      </c>
      <c r="BE451" t="s">
        <v>532</v>
      </c>
      <c r="BF451" s="2" t="s">
        <v>45</v>
      </c>
      <c r="BG451" s="2" t="s">
        <v>45</v>
      </c>
    </row>
    <row r="452" spans="1:59" x14ac:dyDescent="0.3">
      <c r="A452" t="s">
        <v>529</v>
      </c>
      <c r="B452">
        <v>2015</v>
      </c>
      <c r="C452">
        <v>76</v>
      </c>
      <c r="D452" t="s">
        <v>572</v>
      </c>
      <c r="E452">
        <v>2000</v>
      </c>
      <c r="F452">
        <v>2006</v>
      </c>
      <c r="G452">
        <f t="shared" si="36"/>
        <v>7</v>
      </c>
      <c r="H452" s="2">
        <v>2</v>
      </c>
      <c r="I452" t="s">
        <v>42</v>
      </c>
      <c r="J452" t="s">
        <v>43</v>
      </c>
      <c r="K452" t="s">
        <v>44</v>
      </c>
      <c r="L452">
        <v>45.403003997437999</v>
      </c>
      <c r="M452">
        <v>-93.189270862763806</v>
      </c>
      <c r="N452">
        <v>200</v>
      </c>
      <c r="O452" t="s">
        <v>58</v>
      </c>
      <c r="P452" t="s">
        <v>59</v>
      </c>
      <c r="Q452" t="s">
        <v>536</v>
      </c>
      <c r="R452" s="2" t="s">
        <v>45</v>
      </c>
      <c r="S452" s="2" t="s">
        <v>188</v>
      </c>
      <c r="T452" t="s">
        <v>47</v>
      </c>
      <c r="U452" s="2" t="s">
        <v>47</v>
      </c>
      <c r="V452" s="12" t="s">
        <v>45</v>
      </c>
      <c r="W452" t="s">
        <v>47</v>
      </c>
      <c r="X452" s="2" t="s">
        <v>45</v>
      </c>
      <c r="Y452" s="4">
        <v>0</v>
      </c>
      <c r="Z452" t="s">
        <v>46</v>
      </c>
      <c r="AA452" t="s">
        <v>45</v>
      </c>
      <c r="AB452">
        <f t="shared" si="33"/>
        <v>400</v>
      </c>
      <c r="AC452">
        <v>16</v>
      </c>
      <c r="AD452">
        <v>4</v>
      </c>
      <c r="AE452">
        <v>4.6904157598234297</v>
      </c>
      <c r="AF452" s="2">
        <f t="shared" si="34"/>
        <v>2.3452078799117149</v>
      </c>
      <c r="AG452">
        <v>16</v>
      </c>
      <c r="AH452">
        <v>4</v>
      </c>
      <c r="AI452">
        <v>4.6904157598234297</v>
      </c>
      <c r="AJ452" s="2">
        <f t="shared" si="35"/>
        <v>2.3452078799117149</v>
      </c>
      <c r="AK452" s="7" t="s">
        <v>48</v>
      </c>
      <c r="AL452" s="7" t="s">
        <v>49</v>
      </c>
      <c r="AM452" s="7" t="s">
        <v>50</v>
      </c>
      <c r="AN452" s="7">
        <v>1</v>
      </c>
      <c r="AO452" s="7">
        <v>1</v>
      </c>
      <c r="AP452" t="s">
        <v>45</v>
      </c>
      <c r="AQ452" t="s">
        <v>51</v>
      </c>
      <c r="AR452" t="s">
        <v>531</v>
      </c>
      <c r="AS452" t="s">
        <v>45</v>
      </c>
      <c r="AT452" t="s">
        <v>45</v>
      </c>
      <c r="AU452" t="s">
        <v>45</v>
      </c>
      <c r="AV452" t="s">
        <v>45</v>
      </c>
      <c r="AW452" t="s">
        <v>45</v>
      </c>
      <c r="AX452" t="s">
        <v>53</v>
      </c>
      <c r="AY452" t="s">
        <v>53</v>
      </c>
      <c r="AZ452" t="s">
        <v>54</v>
      </c>
      <c r="BA452">
        <v>1</v>
      </c>
      <c r="BB452">
        <v>1</v>
      </c>
      <c r="BC452">
        <v>1</v>
      </c>
      <c r="BD452">
        <f t="shared" si="37"/>
        <v>3</v>
      </c>
      <c r="BE452" t="s">
        <v>532</v>
      </c>
      <c r="BF452" s="2" t="s">
        <v>45</v>
      </c>
      <c r="BG452" s="2" t="s">
        <v>45</v>
      </c>
    </row>
    <row r="453" spans="1:59" x14ac:dyDescent="0.3">
      <c r="A453" t="s">
        <v>529</v>
      </c>
      <c r="B453">
        <v>2015</v>
      </c>
      <c r="C453">
        <v>76</v>
      </c>
      <c r="D453" t="s">
        <v>572</v>
      </c>
      <c r="E453">
        <v>2000</v>
      </c>
      <c r="F453">
        <v>2006</v>
      </c>
      <c r="G453">
        <f t="shared" si="36"/>
        <v>7</v>
      </c>
      <c r="H453" s="2">
        <v>2</v>
      </c>
      <c r="I453" t="s">
        <v>42</v>
      </c>
      <c r="J453" t="s">
        <v>43</v>
      </c>
      <c r="K453" t="s">
        <v>44</v>
      </c>
      <c r="L453">
        <v>45.403003997437999</v>
      </c>
      <c r="M453">
        <v>-93.189270862763806</v>
      </c>
      <c r="N453">
        <v>200</v>
      </c>
      <c r="O453" t="s">
        <v>58</v>
      </c>
      <c r="P453" t="s">
        <v>59</v>
      </c>
      <c r="Q453" t="s">
        <v>536</v>
      </c>
      <c r="R453" s="2" t="s">
        <v>45</v>
      </c>
      <c r="S453" s="2" t="s">
        <v>188</v>
      </c>
      <c r="T453" t="s">
        <v>47</v>
      </c>
      <c r="U453" s="2" t="s">
        <v>47</v>
      </c>
      <c r="V453" s="12" t="s">
        <v>45</v>
      </c>
      <c r="W453" t="s">
        <v>47</v>
      </c>
      <c r="X453" s="2" t="s">
        <v>45</v>
      </c>
      <c r="Y453" s="4">
        <v>40</v>
      </c>
      <c r="Z453" t="s">
        <v>46</v>
      </c>
      <c r="AA453" t="s">
        <v>45</v>
      </c>
      <c r="AB453">
        <f t="shared" ref="AB453:AB469" si="38">20*20</f>
        <v>400</v>
      </c>
      <c r="AC453">
        <v>12.75</v>
      </c>
      <c r="AD453">
        <v>4</v>
      </c>
      <c r="AE453">
        <v>3.6855573979159999</v>
      </c>
      <c r="AF453" s="2">
        <f t="shared" ref="AF453:AF469" si="39">AE453/SQRT(AD453)</f>
        <v>1.8427786989579999</v>
      </c>
      <c r="AG453">
        <v>16</v>
      </c>
      <c r="AH453">
        <v>4</v>
      </c>
      <c r="AI453">
        <v>4.6904157598234297</v>
      </c>
      <c r="AJ453" s="2">
        <f t="shared" ref="AJ453:AJ469" si="40">AI453/SQRT(AH453)</f>
        <v>2.3452078799117149</v>
      </c>
      <c r="AK453" s="7" t="s">
        <v>48</v>
      </c>
      <c r="AL453" s="7" t="s">
        <v>49</v>
      </c>
      <c r="AM453" s="7" t="s">
        <v>50</v>
      </c>
      <c r="AN453" s="7">
        <v>1</v>
      </c>
      <c r="AO453" s="7">
        <v>1</v>
      </c>
      <c r="AP453" t="s">
        <v>45</v>
      </c>
      <c r="AQ453" t="s">
        <v>51</v>
      </c>
      <c r="AR453" t="s">
        <v>531</v>
      </c>
      <c r="AS453" t="s">
        <v>45</v>
      </c>
      <c r="AT453" t="s">
        <v>45</v>
      </c>
      <c r="AU453" t="s">
        <v>45</v>
      </c>
      <c r="AV453" t="s">
        <v>45</v>
      </c>
      <c r="AW453" t="s">
        <v>45</v>
      </c>
      <c r="AX453" t="s">
        <v>53</v>
      </c>
      <c r="AY453" t="s">
        <v>53</v>
      </c>
      <c r="AZ453" t="s">
        <v>54</v>
      </c>
      <c r="BA453">
        <v>1</v>
      </c>
      <c r="BB453">
        <v>1</v>
      </c>
      <c r="BC453">
        <v>1</v>
      </c>
      <c r="BD453">
        <f t="shared" si="37"/>
        <v>3</v>
      </c>
      <c r="BE453" t="s">
        <v>532</v>
      </c>
      <c r="BF453" s="2" t="s">
        <v>45</v>
      </c>
      <c r="BG453" s="2" t="s">
        <v>45</v>
      </c>
    </row>
    <row r="454" spans="1:59" x14ac:dyDescent="0.3">
      <c r="A454" t="s">
        <v>529</v>
      </c>
      <c r="B454">
        <v>2015</v>
      </c>
      <c r="C454">
        <v>76</v>
      </c>
      <c r="D454" t="s">
        <v>573</v>
      </c>
      <c r="E454">
        <v>2000</v>
      </c>
      <c r="F454">
        <v>2006</v>
      </c>
      <c r="G454">
        <f t="shared" si="36"/>
        <v>7</v>
      </c>
      <c r="H454" s="2">
        <v>2</v>
      </c>
      <c r="I454" t="s">
        <v>42</v>
      </c>
      <c r="J454" t="s">
        <v>43</v>
      </c>
      <c r="K454" t="s">
        <v>44</v>
      </c>
      <c r="L454">
        <v>45.403003997437999</v>
      </c>
      <c r="M454">
        <v>-93.189270862763806</v>
      </c>
      <c r="N454">
        <v>200</v>
      </c>
      <c r="O454" t="s">
        <v>58</v>
      </c>
      <c r="P454" t="s">
        <v>59</v>
      </c>
      <c r="Q454" t="s">
        <v>203</v>
      </c>
      <c r="R454" s="2" t="s">
        <v>45</v>
      </c>
      <c r="S454" s="2" t="s">
        <v>125</v>
      </c>
      <c r="T454" t="s">
        <v>47</v>
      </c>
      <c r="U454" s="2" t="s">
        <v>47</v>
      </c>
      <c r="V454" s="12" t="s">
        <v>45</v>
      </c>
      <c r="W454" t="s">
        <v>47</v>
      </c>
      <c r="X454" s="2" t="s">
        <v>45</v>
      </c>
      <c r="Y454" s="4">
        <v>0</v>
      </c>
      <c r="Z454" t="s">
        <v>46</v>
      </c>
      <c r="AA454" t="s">
        <v>45</v>
      </c>
      <c r="AB454">
        <f t="shared" si="38"/>
        <v>400</v>
      </c>
      <c r="AC454">
        <v>8.5</v>
      </c>
      <c r="AD454">
        <v>4</v>
      </c>
      <c r="AE454">
        <v>1.29099444873581</v>
      </c>
      <c r="AF454" s="2">
        <f t="shared" si="39"/>
        <v>0.64549722436790502</v>
      </c>
      <c r="AG454">
        <v>8.5</v>
      </c>
      <c r="AH454">
        <v>4</v>
      </c>
      <c r="AI454">
        <v>1.29099444873581</v>
      </c>
      <c r="AJ454" s="2">
        <f t="shared" si="40"/>
        <v>0.64549722436790502</v>
      </c>
      <c r="AK454" s="7" t="s">
        <v>48</v>
      </c>
      <c r="AL454" s="7" t="s">
        <v>49</v>
      </c>
      <c r="AM454" s="7" t="s">
        <v>50</v>
      </c>
      <c r="AN454" s="7">
        <v>1</v>
      </c>
      <c r="AO454" s="7">
        <v>1</v>
      </c>
      <c r="AP454" t="s">
        <v>45</v>
      </c>
      <c r="AQ454" t="s">
        <v>51</v>
      </c>
      <c r="AR454" t="s">
        <v>531</v>
      </c>
      <c r="AS454" t="s">
        <v>45</v>
      </c>
      <c r="AT454" t="s">
        <v>45</v>
      </c>
      <c r="AU454" t="s">
        <v>45</v>
      </c>
      <c r="AV454" t="s">
        <v>45</v>
      </c>
      <c r="AW454" t="s">
        <v>45</v>
      </c>
      <c r="AX454" t="s">
        <v>53</v>
      </c>
      <c r="AY454" t="s">
        <v>53</v>
      </c>
      <c r="AZ454" t="s">
        <v>54</v>
      </c>
      <c r="BA454">
        <v>1</v>
      </c>
      <c r="BB454">
        <v>1</v>
      </c>
      <c r="BC454">
        <v>1</v>
      </c>
      <c r="BD454">
        <f t="shared" si="37"/>
        <v>3</v>
      </c>
      <c r="BE454" t="s">
        <v>532</v>
      </c>
      <c r="BF454" s="2" t="s">
        <v>45</v>
      </c>
      <c r="BG454" s="2" t="s">
        <v>45</v>
      </c>
    </row>
    <row r="455" spans="1:59" x14ac:dyDescent="0.3">
      <c r="A455" t="s">
        <v>529</v>
      </c>
      <c r="B455">
        <v>2015</v>
      </c>
      <c r="C455">
        <v>76</v>
      </c>
      <c r="D455" t="s">
        <v>573</v>
      </c>
      <c r="E455">
        <v>2000</v>
      </c>
      <c r="F455">
        <v>2006</v>
      </c>
      <c r="G455">
        <f t="shared" si="36"/>
        <v>7</v>
      </c>
      <c r="H455" s="2">
        <v>2</v>
      </c>
      <c r="I455" t="s">
        <v>42</v>
      </c>
      <c r="J455" t="s">
        <v>43</v>
      </c>
      <c r="K455" t="s">
        <v>44</v>
      </c>
      <c r="L455">
        <v>45.403003997437999</v>
      </c>
      <c r="M455">
        <v>-93.189270862763806</v>
      </c>
      <c r="N455">
        <v>200</v>
      </c>
      <c r="O455" t="s">
        <v>58</v>
      </c>
      <c r="P455" t="s">
        <v>59</v>
      </c>
      <c r="Q455" t="s">
        <v>203</v>
      </c>
      <c r="R455" s="2" t="s">
        <v>45</v>
      </c>
      <c r="S455" s="2" t="s">
        <v>125</v>
      </c>
      <c r="T455" t="s">
        <v>47</v>
      </c>
      <c r="U455" s="2" t="s">
        <v>47</v>
      </c>
      <c r="V455" s="12" t="s">
        <v>45</v>
      </c>
      <c r="W455" t="s">
        <v>47</v>
      </c>
      <c r="X455" s="2" t="s">
        <v>45</v>
      </c>
      <c r="Y455" s="4">
        <v>40</v>
      </c>
      <c r="Z455" t="s">
        <v>46</v>
      </c>
      <c r="AA455" t="s">
        <v>45</v>
      </c>
      <c r="AB455">
        <f t="shared" si="38"/>
        <v>400</v>
      </c>
      <c r="AC455">
        <v>12.75</v>
      </c>
      <c r="AD455">
        <v>4</v>
      </c>
      <c r="AE455">
        <v>3.8622100754188202</v>
      </c>
      <c r="AF455" s="2">
        <f t="shared" si="39"/>
        <v>1.9311050377094101</v>
      </c>
      <c r="AG455">
        <v>8.5</v>
      </c>
      <c r="AH455">
        <v>4</v>
      </c>
      <c r="AI455">
        <v>1.29099444873581</v>
      </c>
      <c r="AJ455" s="2">
        <f t="shared" si="40"/>
        <v>0.64549722436790502</v>
      </c>
      <c r="AK455" s="7" t="s">
        <v>48</v>
      </c>
      <c r="AL455" s="7" t="s">
        <v>49</v>
      </c>
      <c r="AM455" s="7" t="s">
        <v>50</v>
      </c>
      <c r="AN455" s="7">
        <v>1</v>
      </c>
      <c r="AO455" s="7">
        <v>1</v>
      </c>
      <c r="AP455" t="s">
        <v>45</v>
      </c>
      <c r="AQ455" t="s">
        <v>51</v>
      </c>
      <c r="AR455" t="s">
        <v>531</v>
      </c>
      <c r="AS455" t="s">
        <v>45</v>
      </c>
      <c r="AT455" t="s">
        <v>45</v>
      </c>
      <c r="AU455" t="s">
        <v>45</v>
      </c>
      <c r="AV455" t="s">
        <v>45</v>
      </c>
      <c r="AW455" t="s">
        <v>45</v>
      </c>
      <c r="AX455" t="s">
        <v>53</v>
      </c>
      <c r="AY455" t="s">
        <v>53</v>
      </c>
      <c r="AZ455" t="s">
        <v>54</v>
      </c>
      <c r="BA455">
        <v>1</v>
      </c>
      <c r="BB455">
        <v>1</v>
      </c>
      <c r="BC455">
        <v>1</v>
      </c>
      <c r="BD455">
        <f t="shared" si="37"/>
        <v>3</v>
      </c>
      <c r="BE455" t="s">
        <v>532</v>
      </c>
      <c r="BF455" s="2" t="s">
        <v>45</v>
      </c>
      <c r="BG455" s="2" t="s">
        <v>45</v>
      </c>
    </row>
    <row r="456" spans="1:59" x14ac:dyDescent="0.3">
      <c r="A456" t="s">
        <v>529</v>
      </c>
      <c r="B456">
        <v>2015</v>
      </c>
      <c r="C456">
        <v>76</v>
      </c>
      <c r="D456" t="s">
        <v>574</v>
      </c>
      <c r="E456">
        <v>2000</v>
      </c>
      <c r="F456">
        <v>2006</v>
      </c>
      <c r="G456">
        <f t="shared" si="36"/>
        <v>7</v>
      </c>
      <c r="H456" s="2">
        <v>2</v>
      </c>
      <c r="I456" t="s">
        <v>42</v>
      </c>
      <c r="J456" t="s">
        <v>43</v>
      </c>
      <c r="K456" t="s">
        <v>44</v>
      </c>
      <c r="L456">
        <v>45.403003997437999</v>
      </c>
      <c r="M456">
        <v>-93.189270862763806</v>
      </c>
      <c r="N456">
        <v>200</v>
      </c>
      <c r="O456" t="s">
        <v>58</v>
      </c>
      <c r="P456" t="s">
        <v>59</v>
      </c>
      <c r="Q456" t="s">
        <v>203</v>
      </c>
      <c r="R456" s="2" t="s">
        <v>45</v>
      </c>
      <c r="S456" s="2" t="s">
        <v>125</v>
      </c>
      <c r="T456" t="s">
        <v>47</v>
      </c>
      <c r="U456" s="2" t="s">
        <v>47</v>
      </c>
      <c r="V456" s="12" t="s">
        <v>45</v>
      </c>
      <c r="W456" t="s">
        <v>47</v>
      </c>
      <c r="X456" s="2" t="s">
        <v>45</v>
      </c>
      <c r="Y456" s="4">
        <v>0</v>
      </c>
      <c r="Z456" t="s">
        <v>46</v>
      </c>
      <c r="AA456" t="s">
        <v>45</v>
      </c>
      <c r="AB456">
        <f t="shared" si="38"/>
        <v>400</v>
      </c>
      <c r="AC456">
        <v>21</v>
      </c>
      <c r="AD456">
        <v>4</v>
      </c>
      <c r="AE456">
        <v>2.5819888974716099</v>
      </c>
      <c r="AF456" s="2">
        <f t="shared" si="39"/>
        <v>1.2909944487358049</v>
      </c>
      <c r="AG456">
        <v>21</v>
      </c>
      <c r="AH456">
        <v>4</v>
      </c>
      <c r="AI456">
        <v>2.5819888974716099</v>
      </c>
      <c r="AJ456" s="2">
        <f t="shared" si="40"/>
        <v>1.2909944487358049</v>
      </c>
      <c r="AK456" s="7" t="s">
        <v>48</v>
      </c>
      <c r="AL456" s="7" t="s">
        <v>49</v>
      </c>
      <c r="AM456" s="7" t="s">
        <v>50</v>
      </c>
      <c r="AN456" s="7">
        <v>1</v>
      </c>
      <c r="AO456" s="7">
        <v>1</v>
      </c>
      <c r="AP456" t="s">
        <v>45</v>
      </c>
      <c r="AQ456" t="s">
        <v>51</v>
      </c>
      <c r="AR456" t="s">
        <v>531</v>
      </c>
      <c r="AS456" t="s">
        <v>45</v>
      </c>
      <c r="AT456" t="s">
        <v>45</v>
      </c>
      <c r="AU456" t="s">
        <v>45</v>
      </c>
      <c r="AV456" t="s">
        <v>45</v>
      </c>
      <c r="AW456" t="s">
        <v>45</v>
      </c>
      <c r="AX456" t="s">
        <v>53</v>
      </c>
      <c r="AY456" t="s">
        <v>53</v>
      </c>
      <c r="AZ456" t="s">
        <v>54</v>
      </c>
      <c r="BA456">
        <v>1</v>
      </c>
      <c r="BB456">
        <v>1</v>
      </c>
      <c r="BC456">
        <v>1</v>
      </c>
      <c r="BD456">
        <f t="shared" si="37"/>
        <v>3</v>
      </c>
      <c r="BE456" t="s">
        <v>532</v>
      </c>
      <c r="BF456" s="2" t="s">
        <v>45</v>
      </c>
      <c r="BG456" s="2" t="s">
        <v>45</v>
      </c>
    </row>
    <row r="457" spans="1:59" x14ac:dyDescent="0.3">
      <c r="A457" t="s">
        <v>529</v>
      </c>
      <c r="B457">
        <v>2015</v>
      </c>
      <c r="C457">
        <v>76</v>
      </c>
      <c r="D457" t="s">
        <v>574</v>
      </c>
      <c r="E457">
        <v>2000</v>
      </c>
      <c r="F457">
        <v>2006</v>
      </c>
      <c r="G457">
        <f t="shared" si="36"/>
        <v>7</v>
      </c>
      <c r="H457" s="2">
        <v>2</v>
      </c>
      <c r="I457" t="s">
        <v>42</v>
      </c>
      <c r="J457" t="s">
        <v>43</v>
      </c>
      <c r="K457" t="s">
        <v>44</v>
      </c>
      <c r="L457">
        <v>45.403003997437999</v>
      </c>
      <c r="M457">
        <v>-93.189270862763806</v>
      </c>
      <c r="N457">
        <v>200</v>
      </c>
      <c r="O457" t="s">
        <v>58</v>
      </c>
      <c r="P457" t="s">
        <v>59</v>
      </c>
      <c r="Q457" t="s">
        <v>203</v>
      </c>
      <c r="R457" s="2" t="s">
        <v>45</v>
      </c>
      <c r="S457" s="2" t="s">
        <v>125</v>
      </c>
      <c r="T457" t="s">
        <v>47</v>
      </c>
      <c r="U457" s="2" t="s">
        <v>47</v>
      </c>
      <c r="V457" s="12" t="s">
        <v>45</v>
      </c>
      <c r="W457" t="s">
        <v>47</v>
      </c>
      <c r="X457" s="2" t="s">
        <v>45</v>
      </c>
      <c r="Y457" s="4">
        <v>40</v>
      </c>
      <c r="Z457" t="s">
        <v>46</v>
      </c>
      <c r="AA457" t="s">
        <v>45</v>
      </c>
      <c r="AB457">
        <f t="shared" si="38"/>
        <v>400</v>
      </c>
      <c r="AC457">
        <v>17</v>
      </c>
      <c r="AD457">
        <v>4</v>
      </c>
      <c r="AE457">
        <v>5.2915026221291797</v>
      </c>
      <c r="AF457" s="2">
        <f t="shared" si="39"/>
        <v>2.6457513110645898</v>
      </c>
      <c r="AG457">
        <v>21</v>
      </c>
      <c r="AH457">
        <v>4</v>
      </c>
      <c r="AI457">
        <v>2.5819888974716099</v>
      </c>
      <c r="AJ457" s="2">
        <f t="shared" si="40"/>
        <v>1.2909944487358049</v>
      </c>
      <c r="AK457" s="7" t="s">
        <v>48</v>
      </c>
      <c r="AL457" s="7" t="s">
        <v>49</v>
      </c>
      <c r="AM457" s="7" t="s">
        <v>50</v>
      </c>
      <c r="AN457" s="7">
        <v>1</v>
      </c>
      <c r="AO457" s="7">
        <v>1</v>
      </c>
      <c r="AP457" t="s">
        <v>45</v>
      </c>
      <c r="AQ457" t="s">
        <v>51</v>
      </c>
      <c r="AR457" t="s">
        <v>531</v>
      </c>
      <c r="AS457" t="s">
        <v>45</v>
      </c>
      <c r="AT457" t="s">
        <v>45</v>
      </c>
      <c r="AU457" t="s">
        <v>45</v>
      </c>
      <c r="AV457" t="s">
        <v>45</v>
      </c>
      <c r="AW457" t="s">
        <v>45</v>
      </c>
      <c r="AX457" t="s">
        <v>53</v>
      </c>
      <c r="AY457" t="s">
        <v>53</v>
      </c>
      <c r="AZ457" t="s">
        <v>54</v>
      </c>
      <c r="BA457">
        <v>1</v>
      </c>
      <c r="BB457">
        <v>1</v>
      </c>
      <c r="BC457">
        <v>1</v>
      </c>
      <c r="BD457">
        <f t="shared" si="37"/>
        <v>3</v>
      </c>
      <c r="BE457" t="s">
        <v>532</v>
      </c>
      <c r="BF457" s="2" t="s">
        <v>45</v>
      </c>
      <c r="BG457" s="2" t="s">
        <v>45</v>
      </c>
    </row>
    <row r="458" spans="1:59" x14ac:dyDescent="0.3">
      <c r="A458" t="s">
        <v>529</v>
      </c>
      <c r="B458">
        <v>2015</v>
      </c>
      <c r="C458">
        <v>76</v>
      </c>
      <c r="D458" t="s">
        <v>575</v>
      </c>
      <c r="E458">
        <v>2000</v>
      </c>
      <c r="F458">
        <v>2006</v>
      </c>
      <c r="G458">
        <f t="shared" si="36"/>
        <v>7</v>
      </c>
      <c r="H458" s="2">
        <v>2</v>
      </c>
      <c r="I458" t="s">
        <v>42</v>
      </c>
      <c r="J458" t="s">
        <v>43</v>
      </c>
      <c r="K458" t="s">
        <v>44</v>
      </c>
      <c r="L458">
        <v>45.403003997437999</v>
      </c>
      <c r="M458">
        <v>-93.189270862763806</v>
      </c>
      <c r="N458">
        <v>200</v>
      </c>
      <c r="O458" t="s">
        <v>58</v>
      </c>
      <c r="P458" t="s">
        <v>59</v>
      </c>
      <c r="Q458" t="s">
        <v>540</v>
      </c>
      <c r="R458" s="2" t="s">
        <v>45</v>
      </c>
      <c r="S458" s="2" t="s">
        <v>188</v>
      </c>
      <c r="T458" t="s">
        <v>47</v>
      </c>
      <c r="U458" s="2" t="s">
        <v>47</v>
      </c>
      <c r="V458" s="12" t="s">
        <v>45</v>
      </c>
      <c r="W458" t="s">
        <v>47</v>
      </c>
      <c r="X458" s="2" t="s">
        <v>45</v>
      </c>
      <c r="Y458" s="4">
        <v>0</v>
      </c>
      <c r="Z458" t="s">
        <v>46</v>
      </c>
      <c r="AA458" t="s">
        <v>45</v>
      </c>
      <c r="AB458">
        <f t="shared" si="38"/>
        <v>400</v>
      </c>
      <c r="AC458">
        <v>18.75</v>
      </c>
      <c r="AD458">
        <v>4</v>
      </c>
      <c r="AE458">
        <v>3.5939764421413001</v>
      </c>
      <c r="AF458" s="2">
        <f t="shared" si="39"/>
        <v>1.79698822107065</v>
      </c>
      <c r="AG458">
        <v>18.75</v>
      </c>
      <c r="AH458">
        <v>4</v>
      </c>
      <c r="AI458">
        <v>3.5939764421413001</v>
      </c>
      <c r="AJ458" s="2">
        <f t="shared" si="40"/>
        <v>1.79698822107065</v>
      </c>
      <c r="AK458" s="7" t="s">
        <v>48</v>
      </c>
      <c r="AL458" s="7" t="s">
        <v>49</v>
      </c>
      <c r="AM458" s="7" t="s">
        <v>50</v>
      </c>
      <c r="AN458" s="7">
        <v>1</v>
      </c>
      <c r="AO458" s="7">
        <v>1</v>
      </c>
      <c r="AP458" t="s">
        <v>45</v>
      </c>
      <c r="AQ458" t="s">
        <v>51</v>
      </c>
      <c r="AR458" t="s">
        <v>531</v>
      </c>
      <c r="AS458" t="s">
        <v>45</v>
      </c>
      <c r="AT458" t="s">
        <v>45</v>
      </c>
      <c r="AU458" t="s">
        <v>45</v>
      </c>
      <c r="AV458" t="s">
        <v>45</v>
      </c>
      <c r="AW458" t="s">
        <v>45</v>
      </c>
      <c r="AX458" t="s">
        <v>53</v>
      </c>
      <c r="AY458" t="s">
        <v>53</v>
      </c>
      <c r="AZ458" t="s">
        <v>54</v>
      </c>
      <c r="BA458">
        <v>1</v>
      </c>
      <c r="BB458">
        <v>1</v>
      </c>
      <c r="BC458">
        <v>1</v>
      </c>
      <c r="BD458">
        <f t="shared" si="37"/>
        <v>3</v>
      </c>
      <c r="BE458" t="s">
        <v>532</v>
      </c>
      <c r="BF458" s="2" t="s">
        <v>45</v>
      </c>
      <c r="BG458" s="2" t="s">
        <v>45</v>
      </c>
    </row>
    <row r="459" spans="1:59" x14ac:dyDescent="0.3">
      <c r="A459" t="s">
        <v>529</v>
      </c>
      <c r="B459">
        <v>2015</v>
      </c>
      <c r="C459">
        <v>76</v>
      </c>
      <c r="D459" t="s">
        <v>575</v>
      </c>
      <c r="E459">
        <v>2000</v>
      </c>
      <c r="F459">
        <v>2006</v>
      </c>
      <c r="G459">
        <f t="shared" si="36"/>
        <v>7</v>
      </c>
      <c r="H459" s="2">
        <v>2</v>
      </c>
      <c r="I459" t="s">
        <v>42</v>
      </c>
      <c r="J459" t="s">
        <v>43</v>
      </c>
      <c r="K459" t="s">
        <v>44</v>
      </c>
      <c r="L459">
        <v>45.403003997437999</v>
      </c>
      <c r="M459">
        <v>-93.189270862763806</v>
      </c>
      <c r="N459">
        <v>200</v>
      </c>
      <c r="O459" t="s">
        <v>58</v>
      </c>
      <c r="P459" t="s">
        <v>59</v>
      </c>
      <c r="Q459" t="s">
        <v>540</v>
      </c>
      <c r="R459" s="2" t="s">
        <v>45</v>
      </c>
      <c r="S459" s="2" t="s">
        <v>188</v>
      </c>
      <c r="T459" t="s">
        <v>47</v>
      </c>
      <c r="U459" s="2" t="s">
        <v>47</v>
      </c>
      <c r="V459" s="12" t="s">
        <v>45</v>
      </c>
      <c r="W459" t="s">
        <v>47</v>
      </c>
      <c r="X459" s="2" t="s">
        <v>45</v>
      </c>
      <c r="Y459" s="4">
        <v>40</v>
      </c>
      <c r="Z459" t="s">
        <v>46</v>
      </c>
      <c r="AA459" t="s">
        <v>45</v>
      </c>
      <c r="AB459">
        <f t="shared" si="38"/>
        <v>400</v>
      </c>
      <c r="AC459">
        <v>7.75</v>
      </c>
      <c r="AD459">
        <v>4</v>
      </c>
      <c r="AE459">
        <v>4.2720018726587696</v>
      </c>
      <c r="AF459" s="2">
        <f t="shared" si="39"/>
        <v>2.1360009363293848</v>
      </c>
      <c r="AG459">
        <v>18.75</v>
      </c>
      <c r="AH459">
        <v>4</v>
      </c>
      <c r="AI459">
        <v>3.5939764421413001</v>
      </c>
      <c r="AJ459" s="2">
        <f t="shared" si="40"/>
        <v>1.79698822107065</v>
      </c>
      <c r="AK459" s="7" t="s">
        <v>48</v>
      </c>
      <c r="AL459" s="7" t="s">
        <v>49</v>
      </c>
      <c r="AM459" s="7" t="s">
        <v>50</v>
      </c>
      <c r="AN459" s="7">
        <v>1</v>
      </c>
      <c r="AO459" s="7">
        <v>1</v>
      </c>
      <c r="AP459" t="s">
        <v>45</v>
      </c>
      <c r="AQ459" t="s">
        <v>51</v>
      </c>
      <c r="AR459" t="s">
        <v>531</v>
      </c>
      <c r="AS459" t="s">
        <v>45</v>
      </c>
      <c r="AT459" t="s">
        <v>45</v>
      </c>
      <c r="AU459" t="s">
        <v>45</v>
      </c>
      <c r="AV459" t="s">
        <v>45</v>
      </c>
      <c r="AW459" t="s">
        <v>45</v>
      </c>
      <c r="AX459" t="s">
        <v>53</v>
      </c>
      <c r="AY459" t="s">
        <v>53</v>
      </c>
      <c r="AZ459" t="s">
        <v>54</v>
      </c>
      <c r="BA459">
        <v>1</v>
      </c>
      <c r="BB459">
        <v>1</v>
      </c>
      <c r="BC459">
        <v>1</v>
      </c>
      <c r="BD459">
        <f t="shared" si="37"/>
        <v>3</v>
      </c>
      <c r="BE459" t="s">
        <v>532</v>
      </c>
      <c r="BF459" s="2" t="s">
        <v>45</v>
      </c>
      <c r="BG459" s="2" t="s">
        <v>45</v>
      </c>
    </row>
    <row r="460" spans="1:59" x14ac:dyDescent="0.3">
      <c r="A460" t="s">
        <v>529</v>
      </c>
      <c r="B460">
        <v>2015</v>
      </c>
      <c r="C460">
        <v>76</v>
      </c>
      <c r="D460" t="s">
        <v>576</v>
      </c>
      <c r="E460">
        <v>2000</v>
      </c>
      <c r="F460">
        <v>2006</v>
      </c>
      <c r="G460">
        <f t="shared" si="36"/>
        <v>7</v>
      </c>
      <c r="H460" s="2">
        <v>2</v>
      </c>
      <c r="I460" t="s">
        <v>42</v>
      </c>
      <c r="J460" t="s">
        <v>43</v>
      </c>
      <c r="K460" t="s">
        <v>44</v>
      </c>
      <c r="L460">
        <v>45.403003997437999</v>
      </c>
      <c r="M460">
        <v>-93.189270862763806</v>
      </c>
      <c r="N460">
        <v>200</v>
      </c>
      <c r="O460" t="s">
        <v>58</v>
      </c>
      <c r="P460" t="s">
        <v>59</v>
      </c>
      <c r="Q460" t="s">
        <v>542</v>
      </c>
      <c r="R460" s="2" t="s">
        <v>45</v>
      </c>
      <c r="S460" s="2" t="s">
        <v>125</v>
      </c>
      <c r="T460" t="s">
        <v>47</v>
      </c>
      <c r="U460" s="2" t="s">
        <v>47</v>
      </c>
      <c r="V460" s="12" t="s">
        <v>45</v>
      </c>
      <c r="W460" t="s">
        <v>47</v>
      </c>
      <c r="X460" s="2" t="s">
        <v>45</v>
      </c>
      <c r="Y460" s="4">
        <v>0</v>
      </c>
      <c r="Z460" t="s">
        <v>46</v>
      </c>
      <c r="AA460" t="s">
        <v>45</v>
      </c>
      <c r="AB460">
        <f t="shared" si="38"/>
        <v>400</v>
      </c>
      <c r="AC460">
        <v>3.5</v>
      </c>
      <c r="AD460">
        <v>4</v>
      </c>
      <c r="AE460">
        <v>1.29099444873581</v>
      </c>
      <c r="AF460" s="2">
        <f t="shared" si="39"/>
        <v>0.64549722436790502</v>
      </c>
      <c r="AG460">
        <v>3.5</v>
      </c>
      <c r="AH460">
        <v>4</v>
      </c>
      <c r="AI460">
        <v>1.29099444873581</v>
      </c>
      <c r="AJ460" s="2">
        <f t="shared" si="40"/>
        <v>0.64549722436790502</v>
      </c>
      <c r="AK460" s="7" t="s">
        <v>48</v>
      </c>
      <c r="AL460" s="7" t="s">
        <v>49</v>
      </c>
      <c r="AM460" s="7" t="s">
        <v>50</v>
      </c>
      <c r="AN460" s="7">
        <v>1</v>
      </c>
      <c r="AO460" s="7">
        <v>1</v>
      </c>
      <c r="AP460" t="s">
        <v>45</v>
      </c>
      <c r="AQ460" t="s">
        <v>51</v>
      </c>
      <c r="AR460" t="s">
        <v>531</v>
      </c>
      <c r="AS460" t="s">
        <v>45</v>
      </c>
      <c r="AT460" t="s">
        <v>45</v>
      </c>
      <c r="AU460" t="s">
        <v>45</v>
      </c>
      <c r="AV460" t="s">
        <v>45</v>
      </c>
      <c r="AW460" t="s">
        <v>45</v>
      </c>
      <c r="AX460" t="s">
        <v>53</v>
      </c>
      <c r="AY460" t="s">
        <v>53</v>
      </c>
      <c r="AZ460" t="s">
        <v>54</v>
      </c>
      <c r="BA460">
        <v>1</v>
      </c>
      <c r="BB460">
        <v>1</v>
      </c>
      <c r="BC460">
        <v>1</v>
      </c>
      <c r="BD460">
        <f t="shared" si="37"/>
        <v>3</v>
      </c>
      <c r="BE460" t="s">
        <v>532</v>
      </c>
      <c r="BF460" s="2" t="s">
        <v>45</v>
      </c>
      <c r="BG460" s="2" t="s">
        <v>45</v>
      </c>
    </row>
    <row r="461" spans="1:59" x14ac:dyDescent="0.3">
      <c r="A461" t="s">
        <v>529</v>
      </c>
      <c r="B461">
        <v>2015</v>
      </c>
      <c r="C461">
        <v>76</v>
      </c>
      <c r="D461" t="s">
        <v>576</v>
      </c>
      <c r="E461">
        <v>2000</v>
      </c>
      <c r="F461">
        <v>2006</v>
      </c>
      <c r="G461">
        <f t="shared" si="36"/>
        <v>7</v>
      </c>
      <c r="H461" s="2">
        <v>2</v>
      </c>
      <c r="I461" t="s">
        <v>42</v>
      </c>
      <c r="J461" t="s">
        <v>43</v>
      </c>
      <c r="K461" t="s">
        <v>44</v>
      </c>
      <c r="L461">
        <v>45.403003997437999</v>
      </c>
      <c r="M461">
        <v>-93.189270862763806</v>
      </c>
      <c r="N461">
        <v>200</v>
      </c>
      <c r="O461" t="s">
        <v>58</v>
      </c>
      <c r="P461" t="s">
        <v>59</v>
      </c>
      <c r="Q461" t="s">
        <v>542</v>
      </c>
      <c r="R461" s="2" t="s">
        <v>45</v>
      </c>
      <c r="S461" s="2" t="s">
        <v>125</v>
      </c>
      <c r="T461" t="s">
        <v>47</v>
      </c>
      <c r="U461" s="2" t="s">
        <v>47</v>
      </c>
      <c r="V461" s="12" t="s">
        <v>45</v>
      </c>
      <c r="W461" t="s">
        <v>47</v>
      </c>
      <c r="X461" s="2" t="s">
        <v>45</v>
      </c>
      <c r="Y461" s="4">
        <v>40</v>
      </c>
      <c r="Z461" t="s">
        <v>46</v>
      </c>
      <c r="AA461" t="s">
        <v>45</v>
      </c>
      <c r="AB461">
        <f t="shared" si="38"/>
        <v>400</v>
      </c>
      <c r="AC461">
        <v>2.25</v>
      </c>
      <c r="AD461">
        <v>4</v>
      </c>
      <c r="AE461">
        <v>0.5</v>
      </c>
      <c r="AF461" s="2">
        <f t="shared" si="39"/>
        <v>0.25</v>
      </c>
      <c r="AG461">
        <v>3.5</v>
      </c>
      <c r="AH461">
        <v>4</v>
      </c>
      <c r="AI461">
        <v>1.29099444873581</v>
      </c>
      <c r="AJ461" s="2">
        <f t="shared" si="40"/>
        <v>0.64549722436790502</v>
      </c>
      <c r="AK461" s="7" t="s">
        <v>48</v>
      </c>
      <c r="AL461" s="7" t="s">
        <v>49</v>
      </c>
      <c r="AM461" s="7" t="s">
        <v>50</v>
      </c>
      <c r="AN461" s="7">
        <v>1</v>
      </c>
      <c r="AO461" s="7">
        <v>1</v>
      </c>
      <c r="AP461" t="s">
        <v>45</v>
      </c>
      <c r="AQ461" t="s">
        <v>51</v>
      </c>
      <c r="AR461" t="s">
        <v>531</v>
      </c>
      <c r="AS461" t="s">
        <v>45</v>
      </c>
      <c r="AT461" t="s">
        <v>45</v>
      </c>
      <c r="AU461" t="s">
        <v>45</v>
      </c>
      <c r="AV461" t="s">
        <v>45</v>
      </c>
      <c r="AW461" t="s">
        <v>45</v>
      </c>
      <c r="AX461" t="s">
        <v>53</v>
      </c>
      <c r="AY461" t="s">
        <v>53</v>
      </c>
      <c r="AZ461" t="s">
        <v>54</v>
      </c>
      <c r="BA461">
        <v>1</v>
      </c>
      <c r="BB461">
        <v>1</v>
      </c>
      <c r="BC461">
        <v>1</v>
      </c>
      <c r="BD461">
        <f t="shared" si="37"/>
        <v>3</v>
      </c>
      <c r="BE461" t="s">
        <v>532</v>
      </c>
      <c r="BF461" s="2" t="s">
        <v>45</v>
      </c>
      <c r="BG461" s="2" t="s">
        <v>45</v>
      </c>
    </row>
    <row r="462" spans="1:59" x14ac:dyDescent="0.3">
      <c r="A462" t="s">
        <v>529</v>
      </c>
      <c r="B462">
        <v>2015</v>
      </c>
      <c r="C462">
        <v>76</v>
      </c>
      <c r="D462" t="s">
        <v>577</v>
      </c>
      <c r="E462">
        <v>2000</v>
      </c>
      <c r="F462">
        <v>2006</v>
      </c>
      <c r="G462">
        <f t="shared" si="36"/>
        <v>7</v>
      </c>
      <c r="H462" s="2">
        <v>2</v>
      </c>
      <c r="I462" t="s">
        <v>42</v>
      </c>
      <c r="J462" t="s">
        <v>43</v>
      </c>
      <c r="K462" t="s">
        <v>44</v>
      </c>
      <c r="L462">
        <v>45.403003997437999</v>
      </c>
      <c r="M462">
        <v>-93.189270862763806</v>
      </c>
      <c r="N462">
        <v>200</v>
      </c>
      <c r="O462" t="s">
        <v>58</v>
      </c>
      <c r="P462" t="s">
        <v>59</v>
      </c>
      <c r="Q462" t="s">
        <v>565</v>
      </c>
      <c r="R462" s="2" t="s">
        <v>45</v>
      </c>
      <c r="S462" s="2" t="s">
        <v>126</v>
      </c>
      <c r="T462" t="s">
        <v>47</v>
      </c>
      <c r="U462" s="2" t="s">
        <v>47</v>
      </c>
      <c r="V462" s="12" t="s">
        <v>45</v>
      </c>
      <c r="W462" t="s">
        <v>47</v>
      </c>
      <c r="X462" s="2" t="s">
        <v>45</v>
      </c>
      <c r="Y462" s="4">
        <v>0</v>
      </c>
      <c r="Z462" t="s">
        <v>46</v>
      </c>
      <c r="AA462" t="s">
        <v>45</v>
      </c>
      <c r="AB462">
        <f t="shared" si="38"/>
        <v>400</v>
      </c>
      <c r="AC462">
        <v>1.3333333333333299</v>
      </c>
      <c r="AD462">
        <v>3</v>
      </c>
      <c r="AE462">
        <v>0.57735026918962595</v>
      </c>
      <c r="AF462" s="2">
        <f t="shared" si="39"/>
        <v>0.33333333333333348</v>
      </c>
      <c r="AG462">
        <v>1.3333333333333299</v>
      </c>
      <c r="AH462">
        <v>3</v>
      </c>
      <c r="AI462">
        <v>0.57735026918962595</v>
      </c>
      <c r="AJ462" s="2">
        <f t="shared" si="40"/>
        <v>0.33333333333333348</v>
      </c>
      <c r="AK462" s="7" t="s">
        <v>48</v>
      </c>
      <c r="AL462" s="7" t="s">
        <v>49</v>
      </c>
      <c r="AM462" s="7" t="s">
        <v>50</v>
      </c>
      <c r="AN462" s="7">
        <v>1</v>
      </c>
      <c r="AO462" s="7">
        <v>1</v>
      </c>
      <c r="AP462" t="s">
        <v>45</v>
      </c>
      <c r="AQ462" t="s">
        <v>51</v>
      </c>
      <c r="AR462" t="s">
        <v>531</v>
      </c>
      <c r="AS462" t="s">
        <v>45</v>
      </c>
      <c r="AT462" t="s">
        <v>45</v>
      </c>
      <c r="AU462" t="s">
        <v>45</v>
      </c>
      <c r="AV462" t="s">
        <v>45</v>
      </c>
      <c r="AW462" t="s">
        <v>45</v>
      </c>
      <c r="AX462" t="s">
        <v>53</v>
      </c>
      <c r="AY462" t="s">
        <v>53</v>
      </c>
      <c r="AZ462" t="s">
        <v>54</v>
      </c>
      <c r="BA462">
        <v>1</v>
      </c>
      <c r="BB462">
        <v>1</v>
      </c>
      <c r="BC462">
        <v>1</v>
      </c>
      <c r="BD462">
        <f t="shared" si="37"/>
        <v>3</v>
      </c>
      <c r="BE462" t="s">
        <v>532</v>
      </c>
      <c r="BF462" s="2" t="s">
        <v>45</v>
      </c>
      <c r="BG462" s="2" t="s">
        <v>45</v>
      </c>
    </row>
    <row r="463" spans="1:59" x14ac:dyDescent="0.3">
      <c r="A463" t="s">
        <v>529</v>
      </c>
      <c r="B463">
        <v>2015</v>
      </c>
      <c r="C463">
        <v>76</v>
      </c>
      <c r="D463" t="s">
        <v>577</v>
      </c>
      <c r="E463">
        <v>2000</v>
      </c>
      <c r="F463">
        <v>2006</v>
      </c>
      <c r="G463">
        <f t="shared" si="36"/>
        <v>7</v>
      </c>
      <c r="H463" s="2">
        <v>2</v>
      </c>
      <c r="I463" t="s">
        <v>42</v>
      </c>
      <c r="J463" t="s">
        <v>43</v>
      </c>
      <c r="K463" t="s">
        <v>44</v>
      </c>
      <c r="L463">
        <v>45.403003997437999</v>
      </c>
      <c r="M463">
        <v>-93.189270862763806</v>
      </c>
      <c r="N463">
        <v>200</v>
      </c>
      <c r="O463" t="s">
        <v>58</v>
      </c>
      <c r="P463" t="s">
        <v>59</v>
      </c>
      <c r="Q463" t="s">
        <v>565</v>
      </c>
      <c r="R463" s="2" t="s">
        <v>45</v>
      </c>
      <c r="S463" s="2" t="s">
        <v>126</v>
      </c>
      <c r="T463" t="s">
        <v>47</v>
      </c>
      <c r="U463" s="2" t="s">
        <v>47</v>
      </c>
      <c r="V463" s="12" t="s">
        <v>45</v>
      </c>
      <c r="W463" t="s">
        <v>47</v>
      </c>
      <c r="X463" s="2" t="s">
        <v>45</v>
      </c>
      <c r="Y463" s="4">
        <v>40</v>
      </c>
      <c r="Z463" t="s">
        <v>46</v>
      </c>
      <c r="AA463" t="s">
        <v>45</v>
      </c>
      <c r="AB463">
        <f t="shared" si="38"/>
        <v>400</v>
      </c>
      <c r="AC463">
        <v>1</v>
      </c>
      <c r="AD463">
        <v>2</v>
      </c>
      <c r="AE463">
        <v>0</v>
      </c>
      <c r="AF463" s="2">
        <f t="shared" si="39"/>
        <v>0</v>
      </c>
      <c r="AG463">
        <v>1.3333333333333299</v>
      </c>
      <c r="AH463">
        <v>3</v>
      </c>
      <c r="AI463">
        <v>0.57735026918962595</v>
      </c>
      <c r="AJ463" s="2">
        <f t="shared" si="40"/>
        <v>0.33333333333333348</v>
      </c>
      <c r="AK463" s="7" t="s">
        <v>48</v>
      </c>
      <c r="AL463" s="7" t="s">
        <v>49</v>
      </c>
      <c r="AM463" s="7" t="s">
        <v>50</v>
      </c>
      <c r="AN463" s="7">
        <v>1</v>
      </c>
      <c r="AO463" s="7">
        <v>1</v>
      </c>
      <c r="AP463" t="s">
        <v>45</v>
      </c>
      <c r="AQ463" t="s">
        <v>51</v>
      </c>
      <c r="AR463" t="s">
        <v>531</v>
      </c>
      <c r="AS463" t="s">
        <v>45</v>
      </c>
      <c r="AT463" t="s">
        <v>45</v>
      </c>
      <c r="AU463" t="s">
        <v>45</v>
      </c>
      <c r="AV463" t="s">
        <v>45</v>
      </c>
      <c r="AW463" t="s">
        <v>45</v>
      </c>
      <c r="AX463" t="s">
        <v>53</v>
      </c>
      <c r="AY463" t="s">
        <v>53</v>
      </c>
      <c r="AZ463" t="s">
        <v>54</v>
      </c>
      <c r="BA463">
        <v>1</v>
      </c>
      <c r="BB463">
        <v>1</v>
      </c>
      <c r="BC463">
        <v>1</v>
      </c>
      <c r="BD463">
        <f t="shared" si="37"/>
        <v>3</v>
      </c>
      <c r="BE463" t="s">
        <v>532</v>
      </c>
      <c r="BF463" s="2" t="s">
        <v>45</v>
      </c>
      <c r="BG463" s="2" t="s">
        <v>45</v>
      </c>
    </row>
    <row r="464" spans="1:59" x14ac:dyDescent="0.3">
      <c r="A464" t="s">
        <v>529</v>
      </c>
      <c r="B464">
        <v>2015</v>
      </c>
      <c r="C464">
        <v>76</v>
      </c>
      <c r="D464" t="s">
        <v>578</v>
      </c>
      <c r="E464">
        <v>2000</v>
      </c>
      <c r="F464">
        <v>2006</v>
      </c>
      <c r="G464">
        <f t="shared" si="36"/>
        <v>7</v>
      </c>
      <c r="H464" s="2">
        <v>2</v>
      </c>
      <c r="I464" t="s">
        <v>42</v>
      </c>
      <c r="J464" t="s">
        <v>43</v>
      </c>
      <c r="K464" t="s">
        <v>44</v>
      </c>
      <c r="L464">
        <v>45.403003997437999</v>
      </c>
      <c r="M464">
        <v>-93.189270862763806</v>
      </c>
      <c r="N464">
        <v>200</v>
      </c>
      <c r="O464" t="s">
        <v>58</v>
      </c>
      <c r="P464" t="s">
        <v>59</v>
      </c>
      <c r="Q464" t="s">
        <v>546</v>
      </c>
      <c r="R464" s="2" t="s">
        <v>45</v>
      </c>
      <c r="S464" s="2" t="s">
        <v>125</v>
      </c>
      <c r="T464" t="s">
        <v>47</v>
      </c>
      <c r="U464" s="2" t="s">
        <v>47</v>
      </c>
      <c r="V464" s="12" t="s">
        <v>45</v>
      </c>
      <c r="W464" t="s">
        <v>47</v>
      </c>
      <c r="X464" s="2" t="s">
        <v>45</v>
      </c>
      <c r="Y464" s="4">
        <v>0</v>
      </c>
      <c r="Z464" t="s">
        <v>46</v>
      </c>
      <c r="AA464" t="s">
        <v>45</v>
      </c>
      <c r="AB464">
        <f t="shared" si="38"/>
        <v>400</v>
      </c>
      <c r="AC464">
        <v>7</v>
      </c>
      <c r="AD464">
        <v>4</v>
      </c>
      <c r="AE464">
        <v>3.3665016461206898</v>
      </c>
      <c r="AF464" s="2">
        <f t="shared" si="39"/>
        <v>1.6832508230603449</v>
      </c>
      <c r="AG464">
        <v>7</v>
      </c>
      <c r="AH464">
        <v>4</v>
      </c>
      <c r="AI464">
        <v>3.3665016461206898</v>
      </c>
      <c r="AJ464" s="2">
        <f t="shared" si="40"/>
        <v>1.6832508230603449</v>
      </c>
      <c r="AK464" s="7" t="s">
        <v>48</v>
      </c>
      <c r="AL464" s="7" t="s">
        <v>49</v>
      </c>
      <c r="AM464" s="7" t="s">
        <v>50</v>
      </c>
      <c r="AN464" s="7">
        <v>1</v>
      </c>
      <c r="AO464" s="7">
        <v>1</v>
      </c>
      <c r="AP464" t="s">
        <v>45</v>
      </c>
      <c r="AQ464" t="s">
        <v>51</v>
      </c>
      <c r="AR464" t="s">
        <v>531</v>
      </c>
      <c r="AS464" t="s">
        <v>45</v>
      </c>
      <c r="AT464" t="s">
        <v>45</v>
      </c>
      <c r="AU464" t="s">
        <v>45</v>
      </c>
      <c r="AV464" t="s">
        <v>45</v>
      </c>
      <c r="AW464" t="s">
        <v>45</v>
      </c>
      <c r="AX464" t="s">
        <v>53</v>
      </c>
      <c r="AY464" t="s">
        <v>53</v>
      </c>
      <c r="AZ464" t="s">
        <v>54</v>
      </c>
      <c r="BA464">
        <v>1</v>
      </c>
      <c r="BB464">
        <v>1</v>
      </c>
      <c r="BC464">
        <v>1</v>
      </c>
      <c r="BD464">
        <f t="shared" si="37"/>
        <v>3</v>
      </c>
      <c r="BE464" t="s">
        <v>532</v>
      </c>
      <c r="BF464" s="2" t="s">
        <v>45</v>
      </c>
      <c r="BG464" s="2" t="s">
        <v>45</v>
      </c>
    </row>
    <row r="465" spans="1:59" x14ac:dyDescent="0.3">
      <c r="A465" t="s">
        <v>529</v>
      </c>
      <c r="B465">
        <v>2015</v>
      </c>
      <c r="C465">
        <v>76</v>
      </c>
      <c r="D465" t="s">
        <v>578</v>
      </c>
      <c r="E465">
        <v>2000</v>
      </c>
      <c r="F465">
        <v>2006</v>
      </c>
      <c r="G465">
        <f t="shared" si="36"/>
        <v>7</v>
      </c>
      <c r="H465" s="2">
        <v>2</v>
      </c>
      <c r="I465" t="s">
        <v>42</v>
      </c>
      <c r="J465" t="s">
        <v>43</v>
      </c>
      <c r="K465" t="s">
        <v>44</v>
      </c>
      <c r="L465">
        <v>45.403003997437999</v>
      </c>
      <c r="M465">
        <v>-93.189270862763806</v>
      </c>
      <c r="N465">
        <v>200</v>
      </c>
      <c r="O465" t="s">
        <v>58</v>
      </c>
      <c r="P465" t="s">
        <v>59</v>
      </c>
      <c r="Q465" t="s">
        <v>546</v>
      </c>
      <c r="R465" s="2" t="s">
        <v>45</v>
      </c>
      <c r="S465" s="2" t="s">
        <v>125</v>
      </c>
      <c r="T465" t="s">
        <v>47</v>
      </c>
      <c r="U465" s="2" t="s">
        <v>47</v>
      </c>
      <c r="V465" s="12" t="s">
        <v>45</v>
      </c>
      <c r="W465" t="s">
        <v>47</v>
      </c>
      <c r="X465" s="2" t="s">
        <v>45</v>
      </c>
      <c r="Y465" s="4">
        <v>40</v>
      </c>
      <c r="Z465" t="s">
        <v>46</v>
      </c>
      <c r="AA465" t="s">
        <v>45</v>
      </c>
      <c r="AB465">
        <f t="shared" si="38"/>
        <v>400</v>
      </c>
      <c r="AC465">
        <v>6.75</v>
      </c>
      <c r="AD465">
        <v>4</v>
      </c>
      <c r="AE465">
        <v>2.5</v>
      </c>
      <c r="AF465" s="2">
        <f t="shared" si="39"/>
        <v>1.25</v>
      </c>
      <c r="AG465">
        <v>7</v>
      </c>
      <c r="AH465">
        <v>4</v>
      </c>
      <c r="AI465">
        <v>3.3665016461206898</v>
      </c>
      <c r="AJ465" s="2">
        <f t="shared" si="40"/>
        <v>1.6832508230603449</v>
      </c>
      <c r="AK465" s="7" t="s">
        <v>48</v>
      </c>
      <c r="AL465" s="7" t="s">
        <v>49</v>
      </c>
      <c r="AM465" s="7" t="s">
        <v>50</v>
      </c>
      <c r="AN465" s="7">
        <v>1</v>
      </c>
      <c r="AO465" s="7">
        <v>1</v>
      </c>
      <c r="AP465" t="s">
        <v>45</v>
      </c>
      <c r="AQ465" t="s">
        <v>51</v>
      </c>
      <c r="AR465" t="s">
        <v>531</v>
      </c>
      <c r="AS465" t="s">
        <v>45</v>
      </c>
      <c r="AT465" t="s">
        <v>45</v>
      </c>
      <c r="AU465" t="s">
        <v>45</v>
      </c>
      <c r="AV465" t="s">
        <v>45</v>
      </c>
      <c r="AW465" t="s">
        <v>45</v>
      </c>
      <c r="AX465" t="s">
        <v>53</v>
      </c>
      <c r="AY465" t="s">
        <v>53</v>
      </c>
      <c r="AZ465" t="s">
        <v>54</v>
      </c>
      <c r="BA465">
        <v>1</v>
      </c>
      <c r="BB465">
        <v>1</v>
      </c>
      <c r="BC465">
        <v>1</v>
      </c>
      <c r="BD465">
        <f t="shared" si="37"/>
        <v>3</v>
      </c>
      <c r="BE465" t="s">
        <v>532</v>
      </c>
      <c r="BF465" s="2" t="s">
        <v>45</v>
      </c>
      <c r="BG465" s="2" t="s">
        <v>45</v>
      </c>
    </row>
    <row r="466" spans="1:59" x14ac:dyDescent="0.3">
      <c r="A466" t="s">
        <v>529</v>
      </c>
      <c r="B466">
        <v>2015</v>
      </c>
      <c r="C466">
        <v>76</v>
      </c>
      <c r="D466" t="s">
        <v>579</v>
      </c>
      <c r="E466">
        <v>2000</v>
      </c>
      <c r="F466">
        <v>2006</v>
      </c>
      <c r="G466">
        <f t="shared" si="36"/>
        <v>7</v>
      </c>
      <c r="H466" s="2">
        <v>2</v>
      </c>
      <c r="I466" t="s">
        <v>42</v>
      </c>
      <c r="J466" t="s">
        <v>43</v>
      </c>
      <c r="K466" t="s">
        <v>44</v>
      </c>
      <c r="L466">
        <v>45.403003997437999</v>
      </c>
      <c r="M466">
        <v>-93.189270862763806</v>
      </c>
      <c r="N466">
        <v>200</v>
      </c>
      <c r="O466" t="s">
        <v>58</v>
      </c>
      <c r="P466" t="s">
        <v>59</v>
      </c>
      <c r="Q466" t="s">
        <v>568</v>
      </c>
      <c r="R466" s="2" t="s">
        <v>45</v>
      </c>
      <c r="S466" s="2" t="s">
        <v>125</v>
      </c>
      <c r="T466" t="s">
        <v>47</v>
      </c>
      <c r="U466" s="2" t="s">
        <v>47</v>
      </c>
      <c r="V466" s="12" t="s">
        <v>45</v>
      </c>
      <c r="W466" t="s">
        <v>47</v>
      </c>
      <c r="X466" s="2" t="s">
        <v>45</v>
      </c>
      <c r="Y466" s="4">
        <v>0</v>
      </c>
      <c r="Z466" t="s">
        <v>46</v>
      </c>
      <c r="AA466" t="s">
        <v>45</v>
      </c>
      <c r="AB466">
        <f t="shared" si="38"/>
        <v>400</v>
      </c>
      <c r="AC466">
        <v>1</v>
      </c>
      <c r="AD466">
        <v>2</v>
      </c>
      <c r="AE466">
        <v>0</v>
      </c>
      <c r="AF466" s="2">
        <f t="shared" si="39"/>
        <v>0</v>
      </c>
      <c r="AG466">
        <v>1</v>
      </c>
      <c r="AH466">
        <v>2</v>
      </c>
      <c r="AI466">
        <v>0</v>
      </c>
      <c r="AJ466" s="2">
        <f t="shared" si="40"/>
        <v>0</v>
      </c>
      <c r="AK466" s="7" t="s">
        <v>48</v>
      </c>
      <c r="AL466" s="7" t="s">
        <v>49</v>
      </c>
      <c r="AM466" s="7" t="s">
        <v>50</v>
      </c>
      <c r="AN466" s="7">
        <v>1</v>
      </c>
      <c r="AO466" s="7">
        <v>1</v>
      </c>
      <c r="AP466" t="s">
        <v>45</v>
      </c>
      <c r="AQ466" t="s">
        <v>51</v>
      </c>
      <c r="AR466" t="s">
        <v>531</v>
      </c>
      <c r="AS466" t="s">
        <v>45</v>
      </c>
      <c r="AT466" t="s">
        <v>45</v>
      </c>
      <c r="AU466" t="s">
        <v>45</v>
      </c>
      <c r="AV466" t="s">
        <v>45</v>
      </c>
      <c r="AW466" t="s">
        <v>45</v>
      </c>
      <c r="AX466" t="s">
        <v>53</v>
      </c>
      <c r="AY466" t="s">
        <v>53</v>
      </c>
      <c r="AZ466" t="s">
        <v>54</v>
      </c>
      <c r="BA466">
        <v>1</v>
      </c>
      <c r="BB466">
        <v>1</v>
      </c>
      <c r="BC466">
        <v>1</v>
      </c>
      <c r="BD466">
        <f t="shared" si="37"/>
        <v>3</v>
      </c>
      <c r="BE466" t="s">
        <v>532</v>
      </c>
      <c r="BF466" s="2" t="s">
        <v>45</v>
      </c>
      <c r="BG466" s="2" t="s">
        <v>45</v>
      </c>
    </row>
    <row r="467" spans="1:59" x14ac:dyDescent="0.3">
      <c r="A467" t="s">
        <v>529</v>
      </c>
      <c r="B467">
        <v>2015</v>
      </c>
      <c r="C467">
        <v>76</v>
      </c>
      <c r="D467" t="s">
        <v>579</v>
      </c>
      <c r="E467">
        <v>2000</v>
      </c>
      <c r="F467">
        <v>2006</v>
      </c>
      <c r="G467">
        <f t="shared" si="36"/>
        <v>7</v>
      </c>
      <c r="H467" s="2">
        <v>2</v>
      </c>
      <c r="I467" t="s">
        <v>42</v>
      </c>
      <c r="J467" t="s">
        <v>43</v>
      </c>
      <c r="K467" t="s">
        <v>44</v>
      </c>
      <c r="L467">
        <v>45.403003997437999</v>
      </c>
      <c r="M467">
        <v>-93.189270862763806</v>
      </c>
      <c r="N467">
        <v>200</v>
      </c>
      <c r="O467" t="s">
        <v>58</v>
      </c>
      <c r="P467" t="s">
        <v>59</v>
      </c>
      <c r="Q467" t="s">
        <v>568</v>
      </c>
      <c r="R467" s="2" t="s">
        <v>45</v>
      </c>
      <c r="S467" s="2" t="s">
        <v>125</v>
      </c>
      <c r="T467" t="s">
        <v>47</v>
      </c>
      <c r="U467" s="2" t="s">
        <v>47</v>
      </c>
      <c r="V467" s="12" t="s">
        <v>45</v>
      </c>
      <c r="W467" t="s">
        <v>47</v>
      </c>
      <c r="X467" s="2" t="s">
        <v>45</v>
      </c>
      <c r="Y467" s="4">
        <v>40</v>
      </c>
      <c r="Z467" t="s">
        <v>46</v>
      </c>
      <c r="AA467" t="s">
        <v>45</v>
      </c>
      <c r="AB467">
        <f t="shared" si="38"/>
        <v>400</v>
      </c>
      <c r="AC467">
        <v>1</v>
      </c>
      <c r="AD467">
        <v>2</v>
      </c>
      <c r="AE467">
        <v>0</v>
      </c>
      <c r="AF467" s="2">
        <f t="shared" si="39"/>
        <v>0</v>
      </c>
      <c r="AG467">
        <v>1</v>
      </c>
      <c r="AH467">
        <v>2</v>
      </c>
      <c r="AI467">
        <v>0</v>
      </c>
      <c r="AJ467" s="2">
        <f t="shared" si="40"/>
        <v>0</v>
      </c>
      <c r="AK467" s="7" t="s">
        <v>48</v>
      </c>
      <c r="AL467" s="7" t="s">
        <v>49</v>
      </c>
      <c r="AM467" s="7" t="s">
        <v>50</v>
      </c>
      <c r="AN467" s="7">
        <v>1</v>
      </c>
      <c r="AO467" s="7">
        <v>1</v>
      </c>
      <c r="AP467" t="s">
        <v>45</v>
      </c>
      <c r="AQ467" t="s">
        <v>51</v>
      </c>
      <c r="AR467" t="s">
        <v>531</v>
      </c>
      <c r="AS467" t="s">
        <v>45</v>
      </c>
      <c r="AT467" t="s">
        <v>45</v>
      </c>
      <c r="AU467" t="s">
        <v>45</v>
      </c>
      <c r="AV467" t="s">
        <v>45</v>
      </c>
      <c r="AW467" t="s">
        <v>45</v>
      </c>
      <c r="AX467" t="s">
        <v>53</v>
      </c>
      <c r="AY467" t="s">
        <v>53</v>
      </c>
      <c r="AZ467" t="s">
        <v>54</v>
      </c>
      <c r="BA467">
        <v>1</v>
      </c>
      <c r="BB467">
        <v>1</v>
      </c>
      <c r="BC467">
        <v>1</v>
      </c>
      <c r="BD467">
        <f t="shared" si="37"/>
        <v>3</v>
      </c>
      <c r="BE467" t="s">
        <v>532</v>
      </c>
      <c r="BF467" s="2" t="s">
        <v>45</v>
      </c>
      <c r="BG467" s="2" t="s">
        <v>45</v>
      </c>
    </row>
    <row r="468" spans="1:59" x14ac:dyDescent="0.3">
      <c r="A468" t="s">
        <v>529</v>
      </c>
      <c r="B468">
        <v>2015</v>
      </c>
      <c r="C468">
        <v>76</v>
      </c>
      <c r="D468" t="s">
        <v>580</v>
      </c>
      <c r="E468">
        <v>2000</v>
      </c>
      <c r="F468">
        <v>2006</v>
      </c>
      <c r="G468">
        <f t="shared" si="36"/>
        <v>7</v>
      </c>
      <c r="H468" s="2">
        <v>2</v>
      </c>
      <c r="I468" t="s">
        <v>42</v>
      </c>
      <c r="J468" t="s">
        <v>43</v>
      </c>
      <c r="K468" t="s">
        <v>44</v>
      </c>
      <c r="L468">
        <v>45.403003997437999</v>
      </c>
      <c r="M468">
        <v>-93.189270862763806</v>
      </c>
      <c r="N468">
        <v>200</v>
      </c>
      <c r="O468" t="s">
        <v>58</v>
      </c>
      <c r="P468" t="s">
        <v>59</v>
      </c>
      <c r="Q468" t="s">
        <v>548</v>
      </c>
      <c r="R468" s="2" t="s">
        <v>45</v>
      </c>
      <c r="S468" s="2" t="s">
        <v>125</v>
      </c>
      <c r="T468" t="s">
        <v>47</v>
      </c>
      <c r="U468" s="2" t="s">
        <v>47</v>
      </c>
      <c r="V468" s="12" t="s">
        <v>45</v>
      </c>
      <c r="W468" t="s">
        <v>47</v>
      </c>
      <c r="X468" s="2" t="s">
        <v>45</v>
      </c>
      <c r="Y468" s="4">
        <v>0</v>
      </c>
      <c r="Z468" t="s">
        <v>46</v>
      </c>
      <c r="AA468" t="s">
        <v>45</v>
      </c>
      <c r="AB468">
        <f t="shared" si="38"/>
        <v>400</v>
      </c>
      <c r="AC468">
        <v>2</v>
      </c>
      <c r="AD468">
        <v>4</v>
      </c>
      <c r="AE468">
        <v>0.81649658092772603</v>
      </c>
      <c r="AF468" s="2">
        <f t="shared" si="39"/>
        <v>0.40824829046386302</v>
      </c>
      <c r="AG468">
        <v>2</v>
      </c>
      <c r="AH468">
        <v>4</v>
      </c>
      <c r="AI468">
        <v>0.81649658092772603</v>
      </c>
      <c r="AJ468" s="2">
        <f t="shared" si="40"/>
        <v>0.40824829046386302</v>
      </c>
      <c r="AK468" s="7" t="s">
        <v>48</v>
      </c>
      <c r="AL468" s="7" t="s">
        <v>49</v>
      </c>
      <c r="AM468" s="7" t="s">
        <v>50</v>
      </c>
      <c r="AN468" s="7">
        <v>1</v>
      </c>
      <c r="AO468" s="7">
        <v>1</v>
      </c>
      <c r="AP468" t="s">
        <v>45</v>
      </c>
      <c r="AQ468" t="s">
        <v>51</v>
      </c>
      <c r="AR468" t="s">
        <v>531</v>
      </c>
      <c r="AS468" t="s">
        <v>45</v>
      </c>
      <c r="AT468" t="s">
        <v>45</v>
      </c>
      <c r="AU468" t="s">
        <v>45</v>
      </c>
      <c r="AV468" t="s">
        <v>45</v>
      </c>
      <c r="AW468" t="s">
        <v>45</v>
      </c>
      <c r="AX468" t="s">
        <v>53</v>
      </c>
      <c r="AY468" t="s">
        <v>53</v>
      </c>
      <c r="AZ468" t="s">
        <v>54</v>
      </c>
      <c r="BA468">
        <v>1</v>
      </c>
      <c r="BB468">
        <v>1</v>
      </c>
      <c r="BC468">
        <v>1</v>
      </c>
      <c r="BD468">
        <f t="shared" si="37"/>
        <v>3</v>
      </c>
      <c r="BE468" t="s">
        <v>532</v>
      </c>
      <c r="BF468" s="2" t="s">
        <v>45</v>
      </c>
      <c r="BG468" s="2" t="s">
        <v>45</v>
      </c>
    </row>
    <row r="469" spans="1:59" x14ac:dyDescent="0.3">
      <c r="A469" t="s">
        <v>529</v>
      </c>
      <c r="B469">
        <v>2015</v>
      </c>
      <c r="C469">
        <v>76</v>
      </c>
      <c r="D469" t="s">
        <v>580</v>
      </c>
      <c r="E469">
        <v>2000</v>
      </c>
      <c r="F469">
        <v>2006</v>
      </c>
      <c r="G469">
        <f t="shared" si="36"/>
        <v>7</v>
      </c>
      <c r="H469" s="2">
        <v>2</v>
      </c>
      <c r="I469" t="s">
        <v>42</v>
      </c>
      <c r="J469" t="s">
        <v>43</v>
      </c>
      <c r="K469" t="s">
        <v>44</v>
      </c>
      <c r="L469">
        <v>45.403003997437999</v>
      </c>
      <c r="M469">
        <v>-93.189270862763806</v>
      </c>
      <c r="N469">
        <v>200</v>
      </c>
      <c r="O469" t="s">
        <v>58</v>
      </c>
      <c r="P469" t="s">
        <v>59</v>
      </c>
      <c r="Q469" t="s">
        <v>548</v>
      </c>
      <c r="R469" s="2" t="s">
        <v>45</v>
      </c>
      <c r="S469" s="2" t="s">
        <v>125</v>
      </c>
      <c r="T469" t="s">
        <v>47</v>
      </c>
      <c r="U469" s="2" t="s">
        <v>47</v>
      </c>
      <c r="V469" s="12" t="s">
        <v>45</v>
      </c>
      <c r="W469" t="s">
        <v>47</v>
      </c>
      <c r="X469" s="2" t="s">
        <v>45</v>
      </c>
      <c r="Y469" s="4">
        <v>40</v>
      </c>
      <c r="Z469" t="s">
        <v>46</v>
      </c>
      <c r="AA469" t="s">
        <v>45</v>
      </c>
      <c r="AB469">
        <f t="shared" si="38"/>
        <v>400</v>
      </c>
      <c r="AC469">
        <v>1.25</v>
      </c>
      <c r="AD469">
        <v>4</v>
      </c>
      <c r="AE469">
        <v>0.5</v>
      </c>
      <c r="AF469" s="2">
        <f t="shared" si="39"/>
        <v>0.25</v>
      </c>
      <c r="AG469">
        <v>2</v>
      </c>
      <c r="AH469">
        <v>4</v>
      </c>
      <c r="AI469">
        <v>0.81649658092772603</v>
      </c>
      <c r="AJ469" s="2">
        <f t="shared" si="40"/>
        <v>0.40824829046386302</v>
      </c>
      <c r="AK469" s="7" t="s">
        <v>48</v>
      </c>
      <c r="AL469" s="7" t="s">
        <v>49</v>
      </c>
      <c r="AM469" s="7" t="s">
        <v>50</v>
      </c>
      <c r="AN469" s="7">
        <v>1</v>
      </c>
      <c r="AO469" s="7">
        <v>1</v>
      </c>
      <c r="AP469" t="s">
        <v>45</v>
      </c>
      <c r="AQ469" t="s">
        <v>51</v>
      </c>
      <c r="AR469" t="s">
        <v>531</v>
      </c>
      <c r="AS469" t="s">
        <v>45</v>
      </c>
      <c r="AT469" t="s">
        <v>45</v>
      </c>
      <c r="AU469" t="s">
        <v>45</v>
      </c>
      <c r="AV469" t="s">
        <v>45</v>
      </c>
      <c r="AW469" t="s">
        <v>45</v>
      </c>
      <c r="AX469" t="s">
        <v>53</v>
      </c>
      <c r="AY469" t="s">
        <v>53</v>
      </c>
      <c r="AZ469" t="s">
        <v>54</v>
      </c>
      <c r="BA469">
        <v>1</v>
      </c>
      <c r="BB469">
        <v>1</v>
      </c>
      <c r="BC469">
        <v>1</v>
      </c>
      <c r="BD469">
        <f t="shared" si="37"/>
        <v>3</v>
      </c>
      <c r="BE469" t="s">
        <v>532</v>
      </c>
      <c r="BF469" s="2" t="s">
        <v>45</v>
      </c>
      <c r="BG469" s="2" t="s">
        <v>45</v>
      </c>
    </row>
    <row r="470" spans="1:59" x14ac:dyDescent="0.3">
      <c r="A470" t="s">
        <v>581</v>
      </c>
      <c r="B470">
        <v>2006</v>
      </c>
      <c r="C470">
        <v>77</v>
      </c>
      <c r="D470" t="s">
        <v>587</v>
      </c>
      <c r="E470">
        <v>2001</v>
      </c>
      <c r="F470">
        <v>2001</v>
      </c>
      <c r="G470">
        <f t="shared" si="36"/>
        <v>1</v>
      </c>
      <c r="H470">
        <v>1</v>
      </c>
      <c r="I470" t="s">
        <v>42</v>
      </c>
      <c r="J470" t="s">
        <v>43</v>
      </c>
      <c r="K470" t="s">
        <v>582</v>
      </c>
      <c r="L470">
        <v>29.6436405009932</v>
      </c>
      <c r="M470">
        <v>-82.3550019945054</v>
      </c>
      <c r="N470">
        <v>500</v>
      </c>
      <c r="O470" t="s">
        <v>167</v>
      </c>
      <c r="P470" s="2" t="s">
        <v>45</v>
      </c>
      <c r="Q470" t="s">
        <v>45</v>
      </c>
      <c r="R470" s="2" t="s">
        <v>45</v>
      </c>
      <c r="S470" s="2" t="s">
        <v>188</v>
      </c>
      <c r="T470" t="s">
        <v>47</v>
      </c>
      <c r="U470" t="s">
        <v>61</v>
      </c>
      <c r="V470" s="10" t="s">
        <v>468</v>
      </c>
      <c r="W470" t="s">
        <v>45</v>
      </c>
      <c r="X470" t="s">
        <v>45</v>
      </c>
      <c r="Y470" s="6">
        <v>0</v>
      </c>
      <c r="Z470" t="s">
        <v>46</v>
      </c>
      <c r="AA470" t="s">
        <v>170</v>
      </c>
      <c r="AB470">
        <v>3</v>
      </c>
      <c r="AC470" s="7">
        <v>25.75</v>
      </c>
      <c r="AD470" s="7">
        <v>4</v>
      </c>
      <c r="AE470" s="7" t="s">
        <v>45</v>
      </c>
      <c r="AF470" s="7" t="s">
        <v>45</v>
      </c>
      <c r="AG470" s="7">
        <v>25.5</v>
      </c>
      <c r="AH470" s="7">
        <v>4</v>
      </c>
      <c r="AI470" s="7" t="s">
        <v>45</v>
      </c>
      <c r="AJ470" s="7" t="s">
        <v>45</v>
      </c>
      <c r="AK470" s="7" t="s">
        <v>45</v>
      </c>
      <c r="AL470" s="7" t="s">
        <v>583</v>
      </c>
      <c r="AM470" s="7" t="s">
        <v>492</v>
      </c>
      <c r="AN470" s="7" t="s">
        <v>45</v>
      </c>
      <c r="AO470" t="s">
        <v>45</v>
      </c>
      <c r="AP470" s="7" t="s">
        <v>45</v>
      </c>
      <c r="AQ470" s="7" t="s">
        <v>584</v>
      </c>
      <c r="AR470" s="7" t="s">
        <v>585</v>
      </c>
      <c r="AS470" t="s">
        <v>45</v>
      </c>
      <c r="AT470" s="7" t="s">
        <v>45</v>
      </c>
      <c r="AU470" s="7" t="s">
        <v>45</v>
      </c>
      <c r="AV470" t="s">
        <v>45</v>
      </c>
      <c r="AW470" t="s">
        <v>45</v>
      </c>
      <c r="AX470" t="s">
        <v>53</v>
      </c>
      <c r="AY470" t="s">
        <v>53</v>
      </c>
      <c r="AZ470" t="s">
        <v>405</v>
      </c>
      <c r="BA470" s="2">
        <v>0</v>
      </c>
      <c r="BB470" s="2">
        <v>1</v>
      </c>
      <c r="BC470" s="2">
        <v>1</v>
      </c>
      <c r="BD470">
        <f t="shared" si="37"/>
        <v>2</v>
      </c>
      <c r="BE470" s="2" t="s">
        <v>586</v>
      </c>
      <c r="BF470" s="2" t="s">
        <v>45</v>
      </c>
      <c r="BG470" s="2" t="s">
        <v>45</v>
      </c>
    </row>
    <row r="471" spans="1:59" x14ac:dyDescent="0.3">
      <c r="A471" t="s">
        <v>581</v>
      </c>
      <c r="B471">
        <v>2006</v>
      </c>
      <c r="C471">
        <v>77</v>
      </c>
      <c r="D471" t="s">
        <v>587</v>
      </c>
      <c r="E471">
        <v>2001</v>
      </c>
      <c r="F471">
        <v>2001</v>
      </c>
      <c r="G471">
        <f t="shared" si="36"/>
        <v>1</v>
      </c>
      <c r="H471">
        <v>1</v>
      </c>
      <c r="I471" t="s">
        <v>42</v>
      </c>
      <c r="J471" t="s">
        <v>43</v>
      </c>
      <c r="K471" t="s">
        <v>582</v>
      </c>
      <c r="L471">
        <v>29.6436405009932</v>
      </c>
      <c r="M471">
        <v>-82.3550019945054</v>
      </c>
      <c r="N471">
        <v>500</v>
      </c>
      <c r="O471" t="s">
        <v>167</v>
      </c>
      <c r="P471" s="2" t="s">
        <v>45</v>
      </c>
      <c r="Q471" t="s">
        <v>45</v>
      </c>
      <c r="R471" s="2" t="s">
        <v>45</v>
      </c>
      <c r="S471" s="2" t="s">
        <v>188</v>
      </c>
      <c r="T471" t="s">
        <v>47</v>
      </c>
      <c r="U471" t="s">
        <v>61</v>
      </c>
      <c r="V471" s="10" t="s">
        <v>468</v>
      </c>
      <c r="W471" t="s">
        <v>45</v>
      </c>
      <c r="X471" t="s">
        <v>45</v>
      </c>
      <c r="Y471" s="4">
        <v>100</v>
      </c>
      <c r="Z471" t="s">
        <v>46</v>
      </c>
      <c r="AA471" t="s">
        <v>170</v>
      </c>
      <c r="AB471">
        <v>3</v>
      </c>
      <c r="AC471" s="7">
        <v>25.5</v>
      </c>
      <c r="AD471" s="7">
        <v>4</v>
      </c>
      <c r="AE471" s="7" t="s">
        <v>45</v>
      </c>
      <c r="AF471" s="7" t="s">
        <v>45</v>
      </c>
      <c r="AG471" s="7">
        <v>25.5</v>
      </c>
      <c r="AH471" s="7">
        <v>4</v>
      </c>
      <c r="AI471" s="7" t="s">
        <v>45</v>
      </c>
      <c r="AJ471" s="7" t="s">
        <v>45</v>
      </c>
      <c r="AK471" s="7" t="s">
        <v>45</v>
      </c>
      <c r="AL471" s="7" t="s">
        <v>583</v>
      </c>
      <c r="AM471" s="7" t="s">
        <v>492</v>
      </c>
      <c r="AN471" s="7" t="s">
        <v>45</v>
      </c>
      <c r="AO471" t="s">
        <v>45</v>
      </c>
      <c r="AP471" s="7" t="s">
        <v>45</v>
      </c>
      <c r="AQ471" s="7" t="s">
        <v>584</v>
      </c>
      <c r="AR471" s="7" t="s">
        <v>585</v>
      </c>
      <c r="AS471" t="s">
        <v>45</v>
      </c>
      <c r="AT471" s="7" t="s">
        <v>45</v>
      </c>
      <c r="AU471" s="7" t="s">
        <v>45</v>
      </c>
      <c r="AV471" t="s">
        <v>45</v>
      </c>
      <c r="AW471" t="s">
        <v>45</v>
      </c>
      <c r="AX471" t="s">
        <v>53</v>
      </c>
      <c r="AY471" t="s">
        <v>53</v>
      </c>
      <c r="AZ471" t="s">
        <v>405</v>
      </c>
      <c r="BA471" s="2">
        <v>0</v>
      </c>
      <c r="BB471" s="2">
        <v>1</v>
      </c>
      <c r="BC471" s="2">
        <v>1</v>
      </c>
      <c r="BD471">
        <f t="shared" si="37"/>
        <v>2</v>
      </c>
      <c r="BE471" s="2" t="s">
        <v>586</v>
      </c>
      <c r="BF471" s="2" t="s">
        <v>45</v>
      </c>
      <c r="BG471" s="2" t="s">
        <v>45</v>
      </c>
    </row>
    <row r="472" spans="1:59" x14ac:dyDescent="0.3">
      <c r="A472" t="s">
        <v>600</v>
      </c>
      <c r="B472">
        <v>2017</v>
      </c>
      <c r="C472">
        <v>78</v>
      </c>
      <c r="D472" t="s">
        <v>588</v>
      </c>
      <c r="E472">
        <v>2010</v>
      </c>
      <c r="F472">
        <v>2013</v>
      </c>
      <c r="G472">
        <f t="shared" si="36"/>
        <v>4</v>
      </c>
      <c r="H472">
        <v>1</v>
      </c>
      <c r="I472" t="s">
        <v>42</v>
      </c>
      <c r="J472" t="s">
        <v>43</v>
      </c>
      <c r="K472" t="s">
        <v>601</v>
      </c>
      <c r="L472">
        <v>44.279947408307201</v>
      </c>
      <c r="M472">
        <v>-121.96677718444499</v>
      </c>
      <c r="N472">
        <v>5000</v>
      </c>
      <c r="O472" t="s">
        <v>58</v>
      </c>
      <c r="P472" s="2" t="s">
        <v>45</v>
      </c>
      <c r="Q472" t="s">
        <v>45</v>
      </c>
      <c r="R472" s="2" t="s">
        <v>45</v>
      </c>
      <c r="S472" s="2" t="s">
        <v>188</v>
      </c>
      <c r="T472" t="s">
        <v>47</v>
      </c>
      <c r="U472" s="2" t="s">
        <v>47</v>
      </c>
      <c r="V472" s="12" t="s">
        <v>45</v>
      </c>
      <c r="W472" s="2" t="s">
        <v>47</v>
      </c>
      <c r="X472" s="2" t="s">
        <v>45</v>
      </c>
      <c r="Y472" s="6">
        <v>0</v>
      </c>
      <c r="Z472" t="s">
        <v>46</v>
      </c>
      <c r="AA472" t="s">
        <v>612</v>
      </c>
      <c r="AB472">
        <v>1</v>
      </c>
      <c r="AC472">
        <v>10</v>
      </c>
      <c r="AD472">
        <v>3</v>
      </c>
      <c r="AE472">
        <v>3.4641016151377499</v>
      </c>
      <c r="AF472">
        <v>2</v>
      </c>
      <c r="AG472">
        <v>10</v>
      </c>
      <c r="AH472">
        <v>3</v>
      </c>
      <c r="AI472">
        <v>3.4641016151377499</v>
      </c>
      <c r="AJ472">
        <v>2</v>
      </c>
      <c r="AK472" s="7" t="s">
        <v>48</v>
      </c>
      <c r="AL472" s="7" t="s">
        <v>157</v>
      </c>
      <c r="AM472" s="7" t="s">
        <v>380</v>
      </c>
      <c r="AN472" s="7">
        <v>1</v>
      </c>
      <c r="AO472" s="7">
        <v>1</v>
      </c>
      <c r="AP472" t="s">
        <v>45</v>
      </c>
      <c r="AQ472" s="7" t="s">
        <v>51</v>
      </c>
      <c r="AR472" t="s">
        <v>45</v>
      </c>
      <c r="AS472" s="7" t="s">
        <v>45</v>
      </c>
      <c r="AT472" s="7" t="s">
        <v>45</v>
      </c>
      <c r="AU472" s="7" t="s">
        <v>45</v>
      </c>
      <c r="AV472" s="7" t="s">
        <v>45</v>
      </c>
      <c r="AW472" s="7" t="s">
        <v>45</v>
      </c>
      <c r="AX472" s="7" t="s">
        <v>53</v>
      </c>
      <c r="AY472" t="s">
        <v>53</v>
      </c>
      <c r="AZ472" t="s">
        <v>54</v>
      </c>
      <c r="BA472">
        <v>1</v>
      </c>
      <c r="BB472">
        <v>1</v>
      </c>
      <c r="BC472">
        <v>1</v>
      </c>
      <c r="BD472">
        <f t="shared" si="37"/>
        <v>3</v>
      </c>
      <c r="BE472" t="s">
        <v>615</v>
      </c>
      <c r="BF472" t="s">
        <v>45</v>
      </c>
      <c r="BG472" t="s">
        <v>45</v>
      </c>
    </row>
    <row r="473" spans="1:59" x14ac:dyDescent="0.3">
      <c r="A473" t="s">
        <v>600</v>
      </c>
      <c r="B473">
        <v>2017</v>
      </c>
      <c r="C473">
        <v>78</v>
      </c>
      <c r="D473" t="s">
        <v>588</v>
      </c>
      <c r="E473">
        <v>2010</v>
      </c>
      <c r="F473">
        <v>2013</v>
      </c>
      <c r="G473">
        <f t="shared" si="36"/>
        <v>4</v>
      </c>
      <c r="H473">
        <v>1</v>
      </c>
      <c r="I473" t="s">
        <v>42</v>
      </c>
      <c r="J473" t="s">
        <v>43</v>
      </c>
      <c r="K473" t="s">
        <v>601</v>
      </c>
      <c r="L473">
        <v>44.279947408307201</v>
      </c>
      <c r="M473">
        <v>-121.96677718444499</v>
      </c>
      <c r="N473">
        <v>5000</v>
      </c>
      <c r="O473" t="s">
        <v>58</v>
      </c>
      <c r="P473" s="2" t="s">
        <v>45</v>
      </c>
      <c r="Q473" t="s">
        <v>45</v>
      </c>
      <c r="R473" s="2" t="s">
        <v>45</v>
      </c>
      <c r="S473" s="2" t="s">
        <v>188</v>
      </c>
      <c r="T473" t="s">
        <v>47</v>
      </c>
      <c r="U473" s="2" t="s">
        <v>47</v>
      </c>
      <c r="V473" s="12" t="s">
        <v>45</v>
      </c>
      <c r="W473" s="2" t="s">
        <v>47</v>
      </c>
      <c r="X473" s="2" t="s">
        <v>45</v>
      </c>
      <c r="Y473" s="6">
        <v>100</v>
      </c>
      <c r="Z473" t="s">
        <v>46</v>
      </c>
      <c r="AA473" t="s">
        <v>612</v>
      </c>
      <c r="AB473">
        <v>1</v>
      </c>
      <c r="AC473">
        <v>11</v>
      </c>
      <c r="AD473">
        <v>3</v>
      </c>
      <c r="AE473">
        <v>0</v>
      </c>
      <c r="AF473">
        <v>0</v>
      </c>
      <c r="AG473">
        <v>10</v>
      </c>
      <c r="AH473">
        <v>3</v>
      </c>
      <c r="AI473">
        <v>3.4641016151377499</v>
      </c>
      <c r="AJ473">
        <v>2</v>
      </c>
      <c r="AK473" s="7" t="s">
        <v>48</v>
      </c>
      <c r="AL473" s="7" t="s">
        <v>157</v>
      </c>
      <c r="AM473" s="7" t="s">
        <v>380</v>
      </c>
      <c r="AN473" s="7">
        <v>1</v>
      </c>
      <c r="AO473" s="7">
        <v>1</v>
      </c>
      <c r="AP473" t="s">
        <v>45</v>
      </c>
      <c r="AQ473" s="7" t="s">
        <v>51</v>
      </c>
      <c r="AR473" t="s">
        <v>45</v>
      </c>
      <c r="AS473" s="7" t="s">
        <v>45</v>
      </c>
      <c r="AT473" s="7" t="s">
        <v>45</v>
      </c>
      <c r="AU473" s="7" t="s">
        <v>45</v>
      </c>
      <c r="AV473" s="7" t="s">
        <v>45</v>
      </c>
      <c r="AW473" s="7" t="s">
        <v>45</v>
      </c>
      <c r="AX473" s="7" t="s">
        <v>53</v>
      </c>
      <c r="AY473" t="s">
        <v>53</v>
      </c>
      <c r="AZ473" t="s">
        <v>54</v>
      </c>
      <c r="BA473">
        <v>1</v>
      </c>
      <c r="BB473">
        <v>1</v>
      </c>
      <c r="BC473">
        <v>1</v>
      </c>
      <c r="BD473">
        <f t="shared" si="37"/>
        <v>3</v>
      </c>
      <c r="BE473" t="s">
        <v>615</v>
      </c>
      <c r="BF473" t="s">
        <v>45</v>
      </c>
      <c r="BG473" t="s">
        <v>45</v>
      </c>
    </row>
    <row r="474" spans="1:59" x14ac:dyDescent="0.3">
      <c r="A474" t="s">
        <v>600</v>
      </c>
      <c r="B474">
        <v>2017</v>
      </c>
      <c r="C474">
        <v>79</v>
      </c>
      <c r="D474" t="s">
        <v>589</v>
      </c>
      <c r="E474">
        <v>2010</v>
      </c>
      <c r="F474">
        <v>2011</v>
      </c>
      <c r="G474">
        <f t="shared" si="36"/>
        <v>2</v>
      </c>
      <c r="H474">
        <v>1</v>
      </c>
      <c r="I474" t="s">
        <v>42</v>
      </c>
      <c r="J474" t="s">
        <v>43</v>
      </c>
      <c r="K474" t="s">
        <v>602</v>
      </c>
      <c r="L474">
        <v>42.287824867434303</v>
      </c>
      <c r="M474">
        <v>-93.689535681881196</v>
      </c>
      <c r="N474">
        <v>5000</v>
      </c>
      <c r="O474" t="s">
        <v>58</v>
      </c>
      <c r="P474" s="2" t="s">
        <v>45</v>
      </c>
      <c r="Q474" t="s">
        <v>45</v>
      </c>
      <c r="R474" s="2" t="s">
        <v>45</v>
      </c>
      <c r="S474" s="2" t="s">
        <v>188</v>
      </c>
      <c r="T474" t="s">
        <v>47</v>
      </c>
      <c r="U474" s="2" t="s">
        <v>47</v>
      </c>
      <c r="V474" s="12" t="s">
        <v>45</v>
      </c>
      <c r="W474" s="2" t="s">
        <v>47</v>
      </c>
      <c r="X474" s="2" t="s">
        <v>45</v>
      </c>
      <c r="Y474" s="6">
        <v>0</v>
      </c>
      <c r="Z474" t="s">
        <v>46</v>
      </c>
      <c r="AA474" t="s">
        <v>612</v>
      </c>
      <c r="AB474">
        <v>1</v>
      </c>
      <c r="AC474">
        <v>7.6666666666666696</v>
      </c>
      <c r="AD474">
        <v>3</v>
      </c>
      <c r="AE474">
        <v>3.05505046330389</v>
      </c>
      <c r="AF474">
        <v>1.76383420737639</v>
      </c>
      <c r="AG474">
        <v>7.6666666666666696</v>
      </c>
      <c r="AH474">
        <v>3</v>
      </c>
      <c r="AI474">
        <v>3.05505046330389</v>
      </c>
      <c r="AJ474">
        <v>1.76383420737639</v>
      </c>
      <c r="AK474" s="7" t="s">
        <v>48</v>
      </c>
      <c r="AL474" s="7" t="s">
        <v>157</v>
      </c>
      <c r="AM474" s="7" t="s">
        <v>380</v>
      </c>
      <c r="AN474" s="7">
        <v>1</v>
      </c>
      <c r="AO474" s="7">
        <v>1</v>
      </c>
      <c r="AP474" t="s">
        <v>45</v>
      </c>
      <c r="AQ474" s="7" t="s">
        <v>51</v>
      </c>
      <c r="AR474" t="s">
        <v>45</v>
      </c>
      <c r="AS474" s="7" t="s">
        <v>45</v>
      </c>
      <c r="AT474" s="7" t="s">
        <v>45</v>
      </c>
      <c r="AU474" s="7" t="s">
        <v>45</v>
      </c>
      <c r="AV474" s="7" t="s">
        <v>45</v>
      </c>
      <c r="AW474" s="7" t="s">
        <v>45</v>
      </c>
      <c r="AX474" s="7" t="s">
        <v>53</v>
      </c>
      <c r="AY474" t="s">
        <v>53</v>
      </c>
      <c r="AZ474" t="s">
        <v>54</v>
      </c>
      <c r="BA474">
        <v>1</v>
      </c>
      <c r="BB474">
        <v>1</v>
      </c>
      <c r="BC474">
        <v>1</v>
      </c>
      <c r="BD474">
        <f t="shared" si="37"/>
        <v>3</v>
      </c>
      <c r="BE474" t="s">
        <v>615</v>
      </c>
      <c r="BF474" s="2" t="s">
        <v>45</v>
      </c>
      <c r="BG474" s="2" t="s">
        <v>45</v>
      </c>
    </row>
    <row r="475" spans="1:59" x14ac:dyDescent="0.3">
      <c r="A475" t="s">
        <v>600</v>
      </c>
      <c r="B475">
        <v>2017</v>
      </c>
      <c r="C475">
        <v>79</v>
      </c>
      <c r="D475" t="s">
        <v>589</v>
      </c>
      <c r="E475">
        <v>2010</v>
      </c>
      <c r="F475">
        <v>2011</v>
      </c>
      <c r="G475">
        <f t="shared" si="36"/>
        <v>2</v>
      </c>
      <c r="H475">
        <v>1</v>
      </c>
      <c r="I475" t="s">
        <v>42</v>
      </c>
      <c r="J475" t="s">
        <v>43</v>
      </c>
      <c r="K475" t="s">
        <v>602</v>
      </c>
      <c r="L475">
        <v>42.287824867434303</v>
      </c>
      <c r="M475">
        <v>-93.689535681881196</v>
      </c>
      <c r="N475">
        <v>5000</v>
      </c>
      <c r="O475" t="s">
        <v>58</v>
      </c>
      <c r="P475" s="2" t="s">
        <v>45</v>
      </c>
      <c r="Q475" t="s">
        <v>45</v>
      </c>
      <c r="R475" s="2" t="s">
        <v>45</v>
      </c>
      <c r="S475" s="2" t="s">
        <v>188</v>
      </c>
      <c r="T475" t="s">
        <v>47</v>
      </c>
      <c r="U475" s="2" t="s">
        <v>47</v>
      </c>
      <c r="V475" s="12" t="s">
        <v>45</v>
      </c>
      <c r="W475" s="2" t="s">
        <v>47</v>
      </c>
      <c r="X475" s="2" t="s">
        <v>45</v>
      </c>
      <c r="Y475" s="6">
        <v>100</v>
      </c>
      <c r="Z475" t="s">
        <v>46</v>
      </c>
      <c r="AA475" t="s">
        <v>612</v>
      </c>
      <c r="AB475">
        <v>1</v>
      </c>
      <c r="AC475">
        <v>11</v>
      </c>
      <c r="AD475">
        <v>3</v>
      </c>
      <c r="AE475">
        <v>1</v>
      </c>
      <c r="AF475">
        <v>0.57735026918962595</v>
      </c>
      <c r="AG475">
        <v>7.6666666666666696</v>
      </c>
      <c r="AH475">
        <v>3</v>
      </c>
      <c r="AI475">
        <v>3.05505046330389</v>
      </c>
      <c r="AJ475">
        <v>1.76383420737639</v>
      </c>
      <c r="AK475" s="7" t="s">
        <v>48</v>
      </c>
      <c r="AL475" s="7" t="s">
        <v>157</v>
      </c>
      <c r="AM475" s="7" t="s">
        <v>380</v>
      </c>
      <c r="AN475" s="7">
        <v>1</v>
      </c>
      <c r="AO475" s="7">
        <v>1</v>
      </c>
      <c r="AP475" t="s">
        <v>45</v>
      </c>
      <c r="AQ475" s="7" t="s">
        <v>51</v>
      </c>
      <c r="AR475" t="s">
        <v>45</v>
      </c>
      <c r="AS475" s="7" t="s">
        <v>45</v>
      </c>
      <c r="AT475" s="7" t="s">
        <v>45</v>
      </c>
      <c r="AU475" s="7" t="s">
        <v>45</v>
      </c>
      <c r="AV475" s="7" t="s">
        <v>45</v>
      </c>
      <c r="AW475" s="7" t="s">
        <v>45</v>
      </c>
      <c r="AX475" s="7" t="s">
        <v>53</v>
      </c>
      <c r="AY475" t="s">
        <v>53</v>
      </c>
      <c r="AZ475" t="s">
        <v>54</v>
      </c>
      <c r="BA475">
        <v>1</v>
      </c>
      <c r="BB475">
        <v>1</v>
      </c>
      <c r="BC475">
        <v>1</v>
      </c>
      <c r="BD475">
        <f t="shared" si="37"/>
        <v>3</v>
      </c>
      <c r="BE475" t="s">
        <v>615</v>
      </c>
      <c r="BF475" s="2" t="s">
        <v>45</v>
      </c>
      <c r="BG475" s="2" t="s">
        <v>45</v>
      </c>
    </row>
    <row r="476" spans="1:59" x14ac:dyDescent="0.3">
      <c r="A476" t="s">
        <v>600</v>
      </c>
      <c r="B476">
        <v>2017</v>
      </c>
      <c r="C476">
        <v>80</v>
      </c>
      <c r="D476" t="s">
        <v>590</v>
      </c>
      <c r="E476">
        <v>2009</v>
      </c>
      <c r="F476">
        <v>2011</v>
      </c>
      <c r="G476">
        <f t="shared" si="36"/>
        <v>3</v>
      </c>
      <c r="H476">
        <v>1</v>
      </c>
      <c r="I476" t="s">
        <v>42</v>
      </c>
      <c r="J476" t="s">
        <v>43</v>
      </c>
      <c r="K476" t="s">
        <v>44</v>
      </c>
      <c r="L476">
        <v>45.403003997437999</v>
      </c>
      <c r="M476">
        <v>-93.189270862763806</v>
      </c>
      <c r="N476">
        <v>5000</v>
      </c>
      <c r="O476" t="s">
        <v>58</v>
      </c>
      <c r="P476" s="2" t="s">
        <v>45</v>
      </c>
      <c r="Q476" t="s">
        <v>45</v>
      </c>
      <c r="R476" s="2" t="s">
        <v>45</v>
      </c>
      <c r="S476" s="2" t="s">
        <v>188</v>
      </c>
      <c r="T476" t="s">
        <v>47</v>
      </c>
      <c r="U476" s="2" t="s">
        <v>47</v>
      </c>
      <c r="V476" s="12" t="s">
        <v>45</v>
      </c>
      <c r="W476" s="2" t="s">
        <v>47</v>
      </c>
      <c r="X476" s="2" t="s">
        <v>45</v>
      </c>
      <c r="Y476" s="6">
        <v>0</v>
      </c>
      <c r="Z476" t="s">
        <v>46</v>
      </c>
      <c r="AA476" t="s">
        <v>612</v>
      </c>
      <c r="AB476">
        <v>1</v>
      </c>
      <c r="AC476">
        <v>6.6</v>
      </c>
      <c r="AD476">
        <v>5</v>
      </c>
      <c r="AE476">
        <v>2.0736441353327701</v>
      </c>
      <c r="AF476">
        <v>0.92736184954957002</v>
      </c>
      <c r="AG476">
        <v>6.6</v>
      </c>
      <c r="AH476">
        <v>5</v>
      </c>
      <c r="AI476">
        <v>2.0736441353327701</v>
      </c>
      <c r="AJ476">
        <v>0.92736184954957002</v>
      </c>
      <c r="AK476" s="7" t="s">
        <v>48</v>
      </c>
      <c r="AL476" s="7" t="s">
        <v>157</v>
      </c>
      <c r="AM476" s="7" t="s">
        <v>380</v>
      </c>
      <c r="AN476" s="7">
        <v>1</v>
      </c>
      <c r="AO476" s="7">
        <v>1</v>
      </c>
      <c r="AP476" t="s">
        <v>45</v>
      </c>
      <c r="AQ476" s="7" t="s">
        <v>51</v>
      </c>
      <c r="AR476" t="s">
        <v>45</v>
      </c>
      <c r="AS476" s="7" t="s">
        <v>45</v>
      </c>
      <c r="AT476" s="7" t="s">
        <v>45</v>
      </c>
      <c r="AU476" s="7" t="s">
        <v>45</v>
      </c>
      <c r="AV476" s="7" t="s">
        <v>45</v>
      </c>
      <c r="AW476" s="7" t="s">
        <v>45</v>
      </c>
      <c r="AX476" s="7" t="s">
        <v>53</v>
      </c>
      <c r="AY476" t="s">
        <v>53</v>
      </c>
      <c r="AZ476" t="s">
        <v>54</v>
      </c>
      <c r="BA476">
        <v>1</v>
      </c>
      <c r="BB476">
        <v>1</v>
      </c>
      <c r="BC476">
        <v>1</v>
      </c>
      <c r="BD476">
        <f t="shared" si="37"/>
        <v>3</v>
      </c>
      <c r="BE476" t="s">
        <v>615</v>
      </c>
      <c r="BF476" s="2" t="s">
        <v>45</v>
      </c>
      <c r="BG476" s="2" t="s">
        <v>45</v>
      </c>
    </row>
    <row r="477" spans="1:59" x14ac:dyDescent="0.3">
      <c r="A477" t="s">
        <v>600</v>
      </c>
      <c r="B477">
        <v>2017</v>
      </c>
      <c r="C477">
        <v>80</v>
      </c>
      <c r="D477" t="s">
        <v>590</v>
      </c>
      <c r="E477">
        <v>2009</v>
      </c>
      <c r="F477">
        <v>2011</v>
      </c>
      <c r="G477">
        <f t="shared" si="36"/>
        <v>3</v>
      </c>
      <c r="H477">
        <v>1</v>
      </c>
      <c r="I477" t="s">
        <v>42</v>
      </c>
      <c r="J477" t="s">
        <v>43</v>
      </c>
      <c r="K477" t="s">
        <v>44</v>
      </c>
      <c r="L477">
        <v>45.403003997437999</v>
      </c>
      <c r="M477">
        <v>-93.189270862763806</v>
      </c>
      <c r="N477">
        <v>5000</v>
      </c>
      <c r="O477" t="s">
        <v>58</v>
      </c>
      <c r="P477" s="2" t="s">
        <v>45</v>
      </c>
      <c r="Q477" t="s">
        <v>45</v>
      </c>
      <c r="R477" s="2" t="s">
        <v>45</v>
      </c>
      <c r="S477" s="2" t="s">
        <v>188</v>
      </c>
      <c r="T477" t="s">
        <v>47</v>
      </c>
      <c r="U477" s="2" t="s">
        <v>47</v>
      </c>
      <c r="V477" s="12" t="s">
        <v>45</v>
      </c>
      <c r="W477" s="2" t="s">
        <v>47</v>
      </c>
      <c r="X477" s="2" t="s">
        <v>45</v>
      </c>
      <c r="Y477" s="6">
        <v>100</v>
      </c>
      <c r="Z477" t="s">
        <v>46</v>
      </c>
      <c r="AA477" t="s">
        <v>612</v>
      </c>
      <c r="AB477">
        <v>1</v>
      </c>
      <c r="AC477">
        <v>7.4</v>
      </c>
      <c r="AD477">
        <v>5</v>
      </c>
      <c r="AE477">
        <v>2.5099800796022298</v>
      </c>
      <c r="AF477">
        <v>1.12249721603218</v>
      </c>
      <c r="AG477">
        <v>6.6</v>
      </c>
      <c r="AH477">
        <v>5</v>
      </c>
      <c r="AI477">
        <v>2.0736441353327701</v>
      </c>
      <c r="AJ477">
        <v>0.92736184954957002</v>
      </c>
      <c r="AK477" s="7" t="s">
        <v>48</v>
      </c>
      <c r="AL477" s="7" t="s">
        <v>157</v>
      </c>
      <c r="AM477" s="7" t="s">
        <v>380</v>
      </c>
      <c r="AN477" s="7">
        <v>1</v>
      </c>
      <c r="AO477" s="7">
        <v>1</v>
      </c>
      <c r="AP477" t="s">
        <v>45</v>
      </c>
      <c r="AQ477" s="7" t="s">
        <v>51</v>
      </c>
      <c r="AR477" t="s">
        <v>45</v>
      </c>
      <c r="AS477" s="7" t="s">
        <v>45</v>
      </c>
      <c r="AT477" s="7" t="s">
        <v>45</v>
      </c>
      <c r="AU477" s="7" t="s">
        <v>45</v>
      </c>
      <c r="AV477" s="7" t="s">
        <v>45</v>
      </c>
      <c r="AW477" s="7" t="s">
        <v>45</v>
      </c>
      <c r="AX477" s="7" t="s">
        <v>53</v>
      </c>
      <c r="AY477" t="s">
        <v>53</v>
      </c>
      <c r="AZ477" t="s">
        <v>54</v>
      </c>
      <c r="BA477">
        <v>1</v>
      </c>
      <c r="BB477">
        <v>1</v>
      </c>
      <c r="BC477">
        <v>1</v>
      </c>
      <c r="BD477">
        <f t="shared" si="37"/>
        <v>3</v>
      </c>
      <c r="BE477" t="s">
        <v>615</v>
      </c>
      <c r="BF477" s="2" t="s">
        <v>45</v>
      </c>
      <c r="BG477" s="2" t="s">
        <v>45</v>
      </c>
    </row>
    <row r="478" spans="1:59" x14ac:dyDescent="0.3">
      <c r="A478" t="s">
        <v>600</v>
      </c>
      <c r="B478">
        <v>2017</v>
      </c>
      <c r="C478">
        <v>81</v>
      </c>
      <c r="D478" t="s">
        <v>591</v>
      </c>
      <c r="E478">
        <v>2010</v>
      </c>
      <c r="F478">
        <v>2013</v>
      </c>
      <c r="G478">
        <f t="shared" si="36"/>
        <v>4</v>
      </c>
      <c r="H478">
        <v>1</v>
      </c>
      <c r="I478" t="s">
        <v>42</v>
      </c>
      <c r="J478" t="s">
        <v>43</v>
      </c>
      <c r="K478" t="s">
        <v>603</v>
      </c>
      <c r="L478">
        <v>39.0164113910457</v>
      </c>
      <c r="M478">
        <v>-123.08830465741801</v>
      </c>
      <c r="N478">
        <v>5000</v>
      </c>
      <c r="O478" t="s">
        <v>58</v>
      </c>
      <c r="P478" s="2" t="s">
        <v>45</v>
      </c>
      <c r="Q478" t="s">
        <v>45</v>
      </c>
      <c r="R478" s="2" t="s">
        <v>45</v>
      </c>
      <c r="S478" s="2" t="s">
        <v>188</v>
      </c>
      <c r="T478" t="s">
        <v>47</v>
      </c>
      <c r="U478" s="2" t="s">
        <v>47</v>
      </c>
      <c r="V478" s="12" t="s">
        <v>45</v>
      </c>
      <c r="W478" s="2" t="s">
        <v>47</v>
      </c>
      <c r="X478" s="2" t="s">
        <v>45</v>
      </c>
      <c r="Y478" s="6">
        <v>0</v>
      </c>
      <c r="Z478" t="s">
        <v>46</v>
      </c>
      <c r="AA478" t="s">
        <v>612</v>
      </c>
      <c r="AB478">
        <v>1</v>
      </c>
      <c r="AC478">
        <v>11.6666666666667</v>
      </c>
      <c r="AD478">
        <v>3</v>
      </c>
      <c r="AE478">
        <v>2.08166599946613</v>
      </c>
      <c r="AF478">
        <v>1.20185042515466</v>
      </c>
      <c r="AG478">
        <v>11.6666666666667</v>
      </c>
      <c r="AH478">
        <v>3</v>
      </c>
      <c r="AI478">
        <v>2.08166599946613</v>
      </c>
      <c r="AJ478">
        <v>1.20185042515466</v>
      </c>
      <c r="AK478" s="7" t="s">
        <v>48</v>
      </c>
      <c r="AL478" s="7" t="s">
        <v>157</v>
      </c>
      <c r="AM478" s="7" t="s">
        <v>380</v>
      </c>
      <c r="AN478" s="7">
        <v>1</v>
      </c>
      <c r="AO478" s="7">
        <v>1</v>
      </c>
      <c r="AP478" t="s">
        <v>45</v>
      </c>
      <c r="AQ478" s="7" t="s">
        <v>51</v>
      </c>
      <c r="AR478" t="s">
        <v>45</v>
      </c>
      <c r="AS478" s="7" t="s">
        <v>45</v>
      </c>
      <c r="AT478" s="7" t="s">
        <v>45</v>
      </c>
      <c r="AU478" s="7" t="s">
        <v>45</v>
      </c>
      <c r="AV478" s="7" t="s">
        <v>45</v>
      </c>
      <c r="AW478" s="7" t="s">
        <v>45</v>
      </c>
      <c r="AX478" s="7" t="s">
        <v>53</v>
      </c>
      <c r="AY478" t="s">
        <v>53</v>
      </c>
      <c r="AZ478" t="s">
        <v>54</v>
      </c>
      <c r="BA478">
        <v>1</v>
      </c>
      <c r="BB478">
        <v>1</v>
      </c>
      <c r="BC478">
        <v>1</v>
      </c>
      <c r="BD478">
        <f t="shared" si="37"/>
        <v>3</v>
      </c>
      <c r="BE478" t="s">
        <v>615</v>
      </c>
      <c r="BF478" s="2" t="s">
        <v>45</v>
      </c>
      <c r="BG478" s="2" t="s">
        <v>45</v>
      </c>
    </row>
    <row r="479" spans="1:59" x14ac:dyDescent="0.3">
      <c r="A479" t="s">
        <v>600</v>
      </c>
      <c r="B479">
        <v>2017</v>
      </c>
      <c r="C479">
        <v>81</v>
      </c>
      <c r="D479" t="s">
        <v>591</v>
      </c>
      <c r="E479">
        <v>2010</v>
      </c>
      <c r="F479">
        <v>2013</v>
      </c>
      <c r="G479">
        <f t="shared" si="36"/>
        <v>4</v>
      </c>
      <c r="H479">
        <v>1</v>
      </c>
      <c r="I479" t="s">
        <v>42</v>
      </c>
      <c r="J479" t="s">
        <v>43</v>
      </c>
      <c r="K479" t="s">
        <v>603</v>
      </c>
      <c r="L479">
        <v>39.0164113910457</v>
      </c>
      <c r="M479">
        <v>-123.08830465741801</v>
      </c>
      <c r="N479">
        <v>5000</v>
      </c>
      <c r="O479" t="s">
        <v>58</v>
      </c>
      <c r="P479" s="2" t="s">
        <v>45</v>
      </c>
      <c r="Q479" t="s">
        <v>45</v>
      </c>
      <c r="R479" s="2" t="s">
        <v>45</v>
      </c>
      <c r="S479" s="2" t="s">
        <v>188</v>
      </c>
      <c r="T479" t="s">
        <v>47</v>
      </c>
      <c r="U479" s="2" t="s">
        <v>47</v>
      </c>
      <c r="V479" s="12" t="s">
        <v>45</v>
      </c>
      <c r="W479" s="2" t="s">
        <v>47</v>
      </c>
      <c r="X479" s="2" t="s">
        <v>45</v>
      </c>
      <c r="Y479" s="6">
        <v>100</v>
      </c>
      <c r="Z479" t="s">
        <v>46</v>
      </c>
      <c r="AA479" t="s">
        <v>612</v>
      </c>
      <c r="AB479">
        <v>1</v>
      </c>
      <c r="AC479">
        <v>13.3333333333333</v>
      </c>
      <c r="AD479">
        <v>3</v>
      </c>
      <c r="AE479">
        <v>0.57735026918962595</v>
      </c>
      <c r="AF479">
        <v>0.33333333333333298</v>
      </c>
      <c r="AG479">
        <v>11.6666666666667</v>
      </c>
      <c r="AH479">
        <v>3</v>
      </c>
      <c r="AI479">
        <v>2.08166599946613</v>
      </c>
      <c r="AJ479">
        <v>1.20185042515466</v>
      </c>
      <c r="AK479" s="7" t="s">
        <v>48</v>
      </c>
      <c r="AL479" s="7" t="s">
        <v>157</v>
      </c>
      <c r="AM479" s="7" t="s">
        <v>380</v>
      </c>
      <c r="AN479" s="7">
        <v>1</v>
      </c>
      <c r="AO479" s="7">
        <v>1</v>
      </c>
      <c r="AP479" t="s">
        <v>45</v>
      </c>
      <c r="AQ479" s="7" t="s">
        <v>51</v>
      </c>
      <c r="AR479" t="s">
        <v>45</v>
      </c>
      <c r="AS479" s="7" t="s">
        <v>45</v>
      </c>
      <c r="AT479" s="7" t="s">
        <v>45</v>
      </c>
      <c r="AU479" s="7" t="s">
        <v>45</v>
      </c>
      <c r="AV479" s="7" t="s">
        <v>45</v>
      </c>
      <c r="AW479" s="7" t="s">
        <v>45</v>
      </c>
      <c r="AX479" s="7" t="s">
        <v>53</v>
      </c>
      <c r="AY479" t="s">
        <v>53</v>
      </c>
      <c r="AZ479" t="s">
        <v>54</v>
      </c>
      <c r="BA479">
        <v>1</v>
      </c>
      <c r="BB479">
        <v>1</v>
      </c>
      <c r="BC479">
        <v>1</v>
      </c>
      <c r="BD479">
        <f t="shared" si="37"/>
        <v>3</v>
      </c>
      <c r="BE479" t="s">
        <v>615</v>
      </c>
      <c r="BF479" s="2" t="s">
        <v>45</v>
      </c>
      <c r="BG479" s="2" t="s">
        <v>45</v>
      </c>
    </row>
    <row r="480" spans="1:59" x14ac:dyDescent="0.3">
      <c r="A480" t="s">
        <v>600</v>
      </c>
      <c r="B480">
        <v>2017</v>
      </c>
      <c r="C480">
        <v>82</v>
      </c>
      <c r="D480" t="s">
        <v>592</v>
      </c>
      <c r="E480">
        <v>2009</v>
      </c>
      <c r="F480">
        <v>2011</v>
      </c>
      <c r="G480">
        <f t="shared" si="36"/>
        <v>3</v>
      </c>
      <c r="H480">
        <v>1</v>
      </c>
      <c r="I480" t="s">
        <v>42</v>
      </c>
      <c r="J480" t="s">
        <v>43</v>
      </c>
      <c r="K480" t="s">
        <v>604</v>
      </c>
      <c r="L480">
        <v>39.093049920726898</v>
      </c>
      <c r="M480">
        <v>-96.575010727442802</v>
      </c>
      <c r="N480">
        <v>5000</v>
      </c>
      <c r="O480" t="s">
        <v>58</v>
      </c>
      <c r="P480" s="2" t="s">
        <v>45</v>
      </c>
      <c r="Q480" t="s">
        <v>45</v>
      </c>
      <c r="R480" s="2" t="s">
        <v>45</v>
      </c>
      <c r="S480" s="2" t="s">
        <v>188</v>
      </c>
      <c r="T480" t="s">
        <v>47</v>
      </c>
      <c r="U480" s="2" t="s">
        <v>47</v>
      </c>
      <c r="V480" s="12" t="s">
        <v>45</v>
      </c>
      <c r="W480" s="2" t="s">
        <v>47</v>
      </c>
      <c r="X480" s="2" t="s">
        <v>45</v>
      </c>
      <c r="Y480" s="6">
        <v>0</v>
      </c>
      <c r="Z480" t="s">
        <v>46</v>
      </c>
      <c r="AA480" t="s">
        <v>612</v>
      </c>
      <c r="AB480">
        <v>1</v>
      </c>
      <c r="AC480">
        <v>5</v>
      </c>
      <c r="AD480">
        <v>3</v>
      </c>
      <c r="AE480">
        <v>0</v>
      </c>
      <c r="AF480">
        <v>0</v>
      </c>
      <c r="AG480">
        <v>5</v>
      </c>
      <c r="AH480">
        <v>3</v>
      </c>
      <c r="AI480">
        <v>0</v>
      </c>
      <c r="AJ480">
        <v>0</v>
      </c>
      <c r="AK480" s="7" t="s">
        <v>48</v>
      </c>
      <c r="AL480" s="7" t="s">
        <v>157</v>
      </c>
      <c r="AM480" s="7" t="s">
        <v>380</v>
      </c>
      <c r="AN480" s="7">
        <v>1</v>
      </c>
      <c r="AO480" s="7">
        <v>1</v>
      </c>
      <c r="AP480" t="s">
        <v>45</v>
      </c>
      <c r="AQ480" s="7" t="s">
        <v>51</v>
      </c>
      <c r="AR480" t="s">
        <v>45</v>
      </c>
      <c r="AS480" s="7" t="s">
        <v>45</v>
      </c>
      <c r="AT480" s="7" t="s">
        <v>45</v>
      </c>
      <c r="AU480" s="7" t="s">
        <v>45</v>
      </c>
      <c r="AV480" s="7" t="s">
        <v>45</v>
      </c>
      <c r="AW480" s="7" t="s">
        <v>45</v>
      </c>
      <c r="AX480" s="7" t="s">
        <v>53</v>
      </c>
      <c r="AY480" t="s">
        <v>53</v>
      </c>
      <c r="AZ480" t="s">
        <v>54</v>
      </c>
      <c r="BA480">
        <v>1</v>
      </c>
      <c r="BB480">
        <v>1</v>
      </c>
      <c r="BC480">
        <v>1</v>
      </c>
      <c r="BD480">
        <f t="shared" si="37"/>
        <v>3</v>
      </c>
      <c r="BE480" t="s">
        <v>615</v>
      </c>
      <c r="BF480" s="2" t="s">
        <v>45</v>
      </c>
      <c r="BG480" s="2" t="s">
        <v>45</v>
      </c>
    </row>
    <row r="481" spans="1:59" x14ac:dyDescent="0.3">
      <c r="A481" t="s">
        <v>600</v>
      </c>
      <c r="B481">
        <v>2017</v>
      </c>
      <c r="C481">
        <v>82</v>
      </c>
      <c r="D481" t="s">
        <v>592</v>
      </c>
      <c r="E481">
        <v>2009</v>
      </c>
      <c r="F481">
        <v>2011</v>
      </c>
      <c r="G481">
        <f t="shared" si="36"/>
        <v>3</v>
      </c>
      <c r="H481">
        <v>1</v>
      </c>
      <c r="I481" t="s">
        <v>42</v>
      </c>
      <c r="J481" t="s">
        <v>43</v>
      </c>
      <c r="K481" t="s">
        <v>604</v>
      </c>
      <c r="L481">
        <v>39.093049920726898</v>
      </c>
      <c r="M481">
        <v>-96.575010727442802</v>
      </c>
      <c r="N481">
        <v>5000</v>
      </c>
      <c r="O481" t="s">
        <v>58</v>
      </c>
      <c r="P481" s="2" t="s">
        <v>45</v>
      </c>
      <c r="Q481" t="s">
        <v>45</v>
      </c>
      <c r="R481" s="2" t="s">
        <v>45</v>
      </c>
      <c r="S481" s="2" t="s">
        <v>188</v>
      </c>
      <c r="T481" t="s">
        <v>47</v>
      </c>
      <c r="U481" s="2" t="s">
        <v>47</v>
      </c>
      <c r="V481" s="12" t="s">
        <v>45</v>
      </c>
      <c r="W481" s="2" t="s">
        <v>47</v>
      </c>
      <c r="X481" s="2" t="s">
        <v>45</v>
      </c>
      <c r="Y481" s="6">
        <v>100</v>
      </c>
      <c r="Z481" t="s">
        <v>46</v>
      </c>
      <c r="AA481" t="s">
        <v>612</v>
      </c>
      <c r="AB481">
        <v>1</v>
      </c>
      <c r="AC481">
        <v>5.3333333333333304</v>
      </c>
      <c r="AD481">
        <v>3</v>
      </c>
      <c r="AE481">
        <v>2.51661147842358</v>
      </c>
      <c r="AF481">
        <v>1.4529663145135601</v>
      </c>
      <c r="AG481">
        <v>5</v>
      </c>
      <c r="AH481">
        <v>3</v>
      </c>
      <c r="AI481">
        <v>0</v>
      </c>
      <c r="AJ481">
        <v>0</v>
      </c>
      <c r="AK481" s="7" t="s">
        <v>48</v>
      </c>
      <c r="AL481" s="7" t="s">
        <v>157</v>
      </c>
      <c r="AM481" s="7" t="s">
        <v>380</v>
      </c>
      <c r="AN481" s="7">
        <v>1</v>
      </c>
      <c r="AO481" s="7">
        <v>1</v>
      </c>
      <c r="AP481" t="s">
        <v>45</v>
      </c>
      <c r="AQ481" s="7" t="s">
        <v>51</v>
      </c>
      <c r="AR481" t="s">
        <v>45</v>
      </c>
      <c r="AS481" s="7" t="s">
        <v>45</v>
      </c>
      <c r="AT481" s="7" t="s">
        <v>45</v>
      </c>
      <c r="AU481" s="7" t="s">
        <v>45</v>
      </c>
      <c r="AV481" s="7" t="s">
        <v>45</v>
      </c>
      <c r="AW481" s="7" t="s">
        <v>45</v>
      </c>
      <c r="AX481" s="7" t="s">
        <v>53</v>
      </c>
      <c r="AY481" t="s">
        <v>53</v>
      </c>
      <c r="AZ481" t="s">
        <v>54</v>
      </c>
      <c r="BA481">
        <v>1</v>
      </c>
      <c r="BB481">
        <v>1</v>
      </c>
      <c r="BC481">
        <v>1</v>
      </c>
      <c r="BD481">
        <f t="shared" si="37"/>
        <v>3</v>
      </c>
      <c r="BE481" t="s">
        <v>615</v>
      </c>
      <c r="BF481" s="2" t="s">
        <v>45</v>
      </c>
      <c r="BG481" s="2" t="s">
        <v>45</v>
      </c>
    </row>
    <row r="482" spans="1:59" x14ac:dyDescent="0.3">
      <c r="A482" t="s">
        <v>600</v>
      </c>
      <c r="B482">
        <v>2017</v>
      </c>
      <c r="C482">
        <v>83</v>
      </c>
      <c r="D482" t="s">
        <v>593</v>
      </c>
      <c r="E482">
        <v>2012</v>
      </c>
      <c r="F482">
        <v>2013</v>
      </c>
      <c r="G482">
        <f t="shared" si="36"/>
        <v>2</v>
      </c>
      <c r="H482">
        <v>1</v>
      </c>
      <c r="I482" t="s">
        <v>605</v>
      </c>
      <c r="J482" t="s">
        <v>606</v>
      </c>
      <c r="K482" t="s">
        <v>607</v>
      </c>
      <c r="L482">
        <v>-37.744854579620899</v>
      </c>
      <c r="M482">
        <v>-57.426828437595702</v>
      </c>
      <c r="N482">
        <v>5000</v>
      </c>
      <c r="O482" t="s">
        <v>58</v>
      </c>
      <c r="P482" s="2" t="s">
        <v>45</v>
      </c>
      <c r="Q482" t="s">
        <v>45</v>
      </c>
      <c r="R482" s="2" t="s">
        <v>45</v>
      </c>
      <c r="S482" s="2" t="s">
        <v>188</v>
      </c>
      <c r="T482" t="s">
        <v>47</v>
      </c>
      <c r="U482" s="2" t="s">
        <v>47</v>
      </c>
      <c r="V482" s="12" t="s">
        <v>45</v>
      </c>
      <c r="W482" s="2" t="s">
        <v>47</v>
      </c>
      <c r="X482" s="2" t="s">
        <v>45</v>
      </c>
      <c r="Y482" s="6">
        <v>0</v>
      </c>
      <c r="Z482" t="s">
        <v>46</v>
      </c>
      <c r="AA482" t="s">
        <v>612</v>
      </c>
      <c r="AB482">
        <v>1</v>
      </c>
      <c r="AC482">
        <v>13.3333333333333</v>
      </c>
      <c r="AD482">
        <v>3</v>
      </c>
      <c r="AE482">
        <v>2.08166599946613</v>
      </c>
      <c r="AF482">
        <v>1.20185042515466</v>
      </c>
      <c r="AG482">
        <v>13.3333333333333</v>
      </c>
      <c r="AH482">
        <v>3</v>
      </c>
      <c r="AI482">
        <v>2.08166599946613</v>
      </c>
      <c r="AJ482">
        <v>1.20185042515466</v>
      </c>
      <c r="AK482" s="7" t="s">
        <v>48</v>
      </c>
      <c r="AL482" s="7" t="s">
        <v>157</v>
      </c>
      <c r="AM482" s="7" t="s">
        <v>380</v>
      </c>
      <c r="AN482" s="7">
        <v>1</v>
      </c>
      <c r="AO482" s="7">
        <v>1</v>
      </c>
      <c r="AP482" t="s">
        <v>45</v>
      </c>
      <c r="AQ482" s="7" t="s">
        <v>51</v>
      </c>
      <c r="AR482" t="s">
        <v>45</v>
      </c>
      <c r="AS482" s="7" t="s">
        <v>45</v>
      </c>
      <c r="AT482" s="7" t="s">
        <v>45</v>
      </c>
      <c r="AU482" s="7" t="s">
        <v>45</v>
      </c>
      <c r="AV482" s="7" t="s">
        <v>45</v>
      </c>
      <c r="AW482" s="7" t="s">
        <v>45</v>
      </c>
      <c r="AX482" s="7" t="s">
        <v>53</v>
      </c>
      <c r="AY482" t="s">
        <v>53</v>
      </c>
      <c r="AZ482" t="s">
        <v>54</v>
      </c>
      <c r="BA482">
        <v>1</v>
      </c>
      <c r="BB482">
        <v>1</v>
      </c>
      <c r="BC482">
        <v>1</v>
      </c>
      <c r="BD482">
        <f t="shared" si="37"/>
        <v>3</v>
      </c>
      <c r="BE482" t="s">
        <v>615</v>
      </c>
      <c r="BF482" s="2" t="s">
        <v>45</v>
      </c>
      <c r="BG482" s="2" t="s">
        <v>45</v>
      </c>
    </row>
    <row r="483" spans="1:59" x14ac:dyDescent="0.3">
      <c r="A483" t="s">
        <v>600</v>
      </c>
      <c r="B483">
        <v>2017</v>
      </c>
      <c r="C483">
        <v>83</v>
      </c>
      <c r="D483" t="s">
        <v>593</v>
      </c>
      <c r="E483">
        <v>2012</v>
      </c>
      <c r="F483">
        <v>2013</v>
      </c>
      <c r="G483">
        <f t="shared" si="36"/>
        <v>2</v>
      </c>
      <c r="H483">
        <v>1</v>
      </c>
      <c r="I483" t="s">
        <v>605</v>
      </c>
      <c r="J483" t="s">
        <v>606</v>
      </c>
      <c r="K483" t="s">
        <v>607</v>
      </c>
      <c r="L483">
        <v>-37.744854579620899</v>
      </c>
      <c r="M483">
        <v>-57.426828437595702</v>
      </c>
      <c r="N483">
        <v>5000</v>
      </c>
      <c r="O483" t="s">
        <v>58</v>
      </c>
      <c r="P483" s="2" t="s">
        <v>45</v>
      </c>
      <c r="Q483" t="s">
        <v>45</v>
      </c>
      <c r="R483" s="2" t="s">
        <v>45</v>
      </c>
      <c r="S483" s="2" t="s">
        <v>188</v>
      </c>
      <c r="T483" t="s">
        <v>47</v>
      </c>
      <c r="U483" s="2" t="s">
        <v>47</v>
      </c>
      <c r="V483" s="12" t="s">
        <v>45</v>
      </c>
      <c r="W483" s="2" t="s">
        <v>47</v>
      </c>
      <c r="X483" s="2" t="s">
        <v>45</v>
      </c>
      <c r="Y483" s="6">
        <v>100</v>
      </c>
      <c r="Z483" t="s">
        <v>46</v>
      </c>
      <c r="AA483" t="s">
        <v>612</v>
      </c>
      <c r="AB483">
        <v>1</v>
      </c>
      <c r="AC483">
        <v>12.6666666666667</v>
      </c>
      <c r="AD483">
        <v>3</v>
      </c>
      <c r="AE483">
        <v>1.1547005383792499</v>
      </c>
      <c r="AF483">
        <v>0.66666666666666696</v>
      </c>
      <c r="AG483">
        <v>13.3333333333333</v>
      </c>
      <c r="AH483">
        <v>3</v>
      </c>
      <c r="AI483">
        <v>2.08166599946613</v>
      </c>
      <c r="AJ483">
        <v>1.20185042515466</v>
      </c>
      <c r="AK483" s="7" t="s">
        <v>48</v>
      </c>
      <c r="AL483" s="7" t="s">
        <v>157</v>
      </c>
      <c r="AM483" s="7" t="s">
        <v>380</v>
      </c>
      <c r="AN483" s="7">
        <v>1</v>
      </c>
      <c r="AO483" s="7">
        <v>1</v>
      </c>
      <c r="AP483" t="s">
        <v>45</v>
      </c>
      <c r="AQ483" s="7" t="s">
        <v>51</v>
      </c>
      <c r="AR483" t="s">
        <v>45</v>
      </c>
      <c r="AS483" s="7" t="s">
        <v>45</v>
      </c>
      <c r="AT483" s="7" t="s">
        <v>45</v>
      </c>
      <c r="AU483" s="7" t="s">
        <v>45</v>
      </c>
      <c r="AV483" s="7" t="s">
        <v>45</v>
      </c>
      <c r="AW483" s="7" t="s">
        <v>45</v>
      </c>
      <c r="AX483" s="7" t="s">
        <v>53</v>
      </c>
      <c r="AY483" t="s">
        <v>53</v>
      </c>
      <c r="AZ483" t="s">
        <v>54</v>
      </c>
      <c r="BA483">
        <v>1</v>
      </c>
      <c r="BB483">
        <v>1</v>
      </c>
      <c r="BC483">
        <v>1</v>
      </c>
      <c r="BD483">
        <f t="shared" si="37"/>
        <v>3</v>
      </c>
      <c r="BE483" t="s">
        <v>615</v>
      </c>
      <c r="BF483" s="2" t="s">
        <v>45</v>
      </c>
      <c r="BG483" s="2" t="s">
        <v>45</v>
      </c>
    </row>
    <row r="484" spans="1:59" x14ac:dyDescent="0.3">
      <c r="A484" t="s">
        <v>600</v>
      </c>
      <c r="B484">
        <v>2017</v>
      </c>
      <c r="C484">
        <v>84</v>
      </c>
      <c r="D484" t="s">
        <v>594</v>
      </c>
      <c r="E484">
        <v>2009</v>
      </c>
      <c r="F484">
        <v>2011</v>
      </c>
      <c r="G484">
        <f t="shared" si="36"/>
        <v>3</v>
      </c>
      <c r="H484">
        <v>1</v>
      </c>
      <c r="I484" t="s">
        <v>42</v>
      </c>
      <c r="J484" t="s">
        <v>43</v>
      </c>
      <c r="K484" t="s">
        <v>608</v>
      </c>
      <c r="L484">
        <v>38.907411040132402</v>
      </c>
      <c r="M484">
        <v>-122.406741258962</v>
      </c>
      <c r="N484">
        <v>5000</v>
      </c>
      <c r="O484" t="s">
        <v>58</v>
      </c>
      <c r="P484" s="2" t="s">
        <v>45</v>
      </c>
      <c r="Q484" t="s">
        <v>45</v>
      </c>
      <c r="R484" s="2" t="s">
        <v>45</v>
      </c>
      <c r="S484" s="2" t="s">
        <v>188</v>
      </c>
      <c r="T484" t="s">
        <v>47</v>
      </c>
      <c r="U484" s="2" t="s">
        <v>47</v>
      </c>
      <c r="V484" s="12" t="s">
        <v>45</v>
      </c>
      <c r="W484" s="2" t="s">
        <v>47</v>
      </c>
      <c r="X484" s="2" t="s">
        <v>45</v>
      </c>
      <c r="Y484" s="6">
        <v>0</v>
      </c>
      <c r="Z484" t="s">
        <v>46</v>
      </c>
      <c r="AA484" t="s">
        <v>612</v>
      </c>
      <c r="AB484">
        <v>1</v>
      </c>
      <c r="AC484">
        <v>7.3333333333333304</v>
      </c>
      <c r="AD484">
        <v>3</v>
      </c>
      <c r="AE484">
        <v>0.57735026918962595</v>
      </c>
      <c r="AF484">
        <v>0.33333333333333298</v>
      </c>
      <c r="AG484">
        <v>7.3333333333333304</v>
      </c>
      <c r="AH484">
        <v>3</v>
      </c>
      <c r="AI484">
        <v>0.57735026918962595</v>
      </c>
      <c r="AJ484">
        <v>0.33333333333333298</v>
      </c>
      <c r="AK484" s="7" t="s">
        <v>48</v>
      </c>
      <c r="AL484" s="7" t="s">
        <v>157</v>
      </c>
      <c r="AM484" s="7" t="s">
        <v>380</v>
      </c>
      <c r="AN484" s="7">
        <v>1</v>
      </c>
      <c r="AO484" s="7">
        <v>1</v>
      </c>
      <c r="AP484" t="s">
        <v>45</v>
      </c>
      <c r="AQ484" s="7" t="s">
        <v>51</v>
      </c>
      <c r="AR484" t="s">
        <v>45</v>
      </c>
      <c r="AS484" s="7" t="s">
        <v>45</v>
      </c>
      <c r="AT484" s="7" t="s">
        <v>45</v>
      </c>
      <c r="AU484" s="7" t="s">
        <v>45</v>
      </c>
      <c r="AV484" s="7" t="s">
        <v>45</v>
      </c>
      <c r="AW484" s="7" t="s">
        <v>45</v>
      </c>
      <c r="AX484" s="7" t="s">
        <v>53</v>
      </c>
      <c r="AY484" t="s">
        <v>53</v>
      </c>
      <c r="AZ484" t="s">
        <v>54</v>
      </c>
      <c r="BA484">
        <v>1</v>
      </c>
      <c r="BB484">
        <v>1</v>
      </c>
      <c r="BC484">
        <v>1</v>
      </c>
      <c r="BD484">
        <f t="shared" si="37"/>
        <v>3</v>
      </c>
      <c r="BE484" t="s">
        <v>615</v>
      </c>
      <c r="BF484" s="2" t="s">
        <v>45</v>
      </c>
      <c r="BG484" s="2" t="s">
        <v>45</v>
      </c>
    </row>
    <row r="485" spans="1:59" x14ac:dyDescent="0.3">
      <c r="A485" t="s">
        <v>600</v>
      </c>
      <c r="B485">
        <v>2017</v>
      </c>
      <c r="C485">
        <v>84</v>
      </c>
      <c r="D485" t="s">
        <v>594</v>
      </c>
      <c r="E485">
        <v>2009</v>
      </c>
      <c r="F485">
        <v>2011</v>
      </c>
      <c r="G485">
        <f t="shared" ref="G485:G495" si="41">F485-E485+1</f>
        <v>3</v>
      </c>
      <c r="H485">
        <v>1</v>
      </c>
      <c r="I485" t="s">
        <v>42</v>
      </c>
      <c r="J485" t="s">
        <v>43</v>
      </c>
      <c r="K485" t="s">
        <v>608</v>
      </c>
      <c r="L485">
        <v>38.907411040132402</v>
      </c>
      <c r="M485">
        <v>-122.406741258962</v>
      </c>
      <c r="N485">
        <v>5000</v>
      </c>
      <c r="O485" t="s">
        <v>58</v>
      </c>
      <c r="P485" s="2" t="s">
        <v>45</v>
      </c>
      <c r="Q485" t="s">
        <v>45</v>
      </c>
      <c r="R485" s="2" t="s">
        <v>45</v>
      </c>
      <c r="S485" s="2" t="s">
        <v>188</v>
      </c>
      <c r="T485" t="s">
        <v>47</v>
      </c>
      <c r="U485" s="2" t="s">
        <v>47</v>
      </c>
      <c r="V485" s="12" t="s">
        <v>45</v>
      </c>
      <c r="W485" s="2" t="s">
        <v>47</v>
      </c>
      <c r="X485" s="2" t="s">
        <v>45</v>
      </c>
      <c r="Y485" s="6">
        <v>100</v>
      </c>
      <c r="Z485" t="s">
        <v>46</v>
      </c>
      <c r="AA485" t="s">
        <v>612</v>
      </c>
      <c r="AB485">
        <v>1</v>
      </c>
      <c r="AC485">
        <v>4</v>
      </c>
      <c r="AD485">
        <v>1</v>
      </c>
      <c r="AE485" t="s">
        <v>45</v>
      </c>
      <c r="AF485" t="s">
        <v>45</v>
      </c>
      <c r="AG485">
        <v>7.3333333333333304</v>
      </c>
      <c r="AH485">
        <v>3</v>
      </c>
      <c r="AI485">
        <v>0.57735026918962595</v>
      </c>
      <c r="AJ485">
        <v>0.33333333333333298</v>
      </c>
      <c r="AK485" s="7" t="s">
        <v>48</v>
      </c>
      <c r="AL485" s="7" t="s">
        <v>157</v>
      </c>
      <c r="AM485" s="7" t="s">
        <v>380</v>
      </c>
      <c r="AN485" s="7">
        <v>1</v>
      </c>
      <c r="AO485" s="7">
        <v>1</v>
      </c>
      <c r="AP485" t="s">
        <v>45</v>
      </c>
      <c r="AQ485" s="7" t="s">
        <v>51</v>
      </c>
      <c r="AR485" t="s">
        <v>45</v>
      </c>
      <c r="AS485" s="7" t="s">
        <v>45</v>
      </c>
      <c r="AT485" s="7" t="s">
        <v>45</v>
      </c>
      <c r="AU485" s="7" t="s">
        <v>45</v>
      </c>
      <c r="AV485" s="7" t="s">
        <v>45</v>
      </c>
      <c r="AW485" s="7" t="s">
        <v>45</v>
      </c>
      <c r="AX485" s="7" t="s">
        <v>53</v>
      </c>
      <c r="AY485" t="s">
        <v>53</v>
      </c>
      <c r="AZ485" t="s">
        <v>54</v>
      </c>
      <c r="BA485">
        <v>1</v>
      </c>
      <c r="BB485">
        <v>1</v>
      </c>
      <c r="BC485">
        <v>1</v>
      </c>
      <c r="BD485">
        <f t="shared" si="37"/>
        <v>3</v>
      </c>
      <c r="BE485" t="s">
        <v>615</v>
      </c>
      <c r="BF485" s="2" t="s">
        <v>45</v>
      </c>
      <c r="BG485" s="2" t="s">
        <v>45</v>
      </c>
    </row>
    <row r="486" spans="1:59" x14ac:dyDescent="0.3">
      <c r="A486" t="s">
        <v>600</v>
      </c>
      <c r="B486">
        <v>2017</v>
      </c>
      <c r="C486">
        <v>85</v>
      </c>
      <c r="D486" t="s">
        <v>595</v>
      </c>
      <c r="E486">
        <v>2008</v>
      </c>
      <c r="F486">
        <v>2009</v>
      </c>
      <c r="G486">
        <f t="shared" si="41"/>
        <v>2</v>
      </c>
      <c r="H486">
        <v>1</v>
      </c>
      <c r="I486" t="s">
        <v>42</v>
      </c>
      <c r="J486" t="s">
        <v>43</v>
      </c>
      <c r="K486" t="s">
        <v>609</v>
      </c>
      <c r="L486">
        <v>39.434190400246798</v>
      </c>
      <c r="M486">
        <v>-120.24105900002</v>
      </c>
      <c r="N486">
        <v>5000</v>
      </c>
      <c r="O486" t="s">
        <v>58</v>
      </c>
      <c r="P486" s="2" t="s">
        <v>45</v>
      </c>
      <c r="Q486" t="s">
        <v>45</v>
      </c>
      <c r="R486" s="2" t="s">
        <v>45</v>
      </c>
      <c r="S486" s="2" t="s">
        <v>188</v>
      </c>
      <c r="T486" t="s">
        <v>47</v>
      </c>
      <c r="U486" s="2" t="s">
        <v>47</v>
      </c>
      <c r="V486" s="12" t="s">
        <v>45</v>
      </c>
      <c r="W486" s="2" t="s">
        <v>47</v>
      </c>
      <c r="X486" s="2" t="s">
        <v>45</v>
      </c>
      <c r="Y486" s="6">
        <v>0</v>
      </c>
      <c r="Z486" t="s">
        <v>46</v>
      </c>
      <c r="AA486" t="s">
        <v>612</v>
      </c>
      <c r="AB486">
        <v>1</v>
      </c>
      <c r="AC486">
        <v>7.6666666666666696</v>
      </c>
      <c r="AD486">
        <v>3</v>
      </c>
      <c r="AE486">
        <v>3.05505046330389</v>
      </c>
      <c r="AF486">
        <v>1.76383420737639</v>
      </c>
      <c r="AG486">
        <v>7.6666666666666696</v>
      </c>
      <c r="AH486">
        <v>3</v>
      </c>
      <c r="AI486">
        <v>3.05505046330389</v>
      </c>
      <c r="AJ486">
        <v>1.76383420737639</v>
      </c>
      <c r="AK486" s="7" t="s">
        <v>48</v>
      </c>
      <c r="AL486" s="7" t="s">
        <v>157</v>
      </c>
      <c r="AM486" s="7" t="s">
        <v>380</v>
      </c>
      <c r="AN486" s="7">
        <v>1</v>
      </c>
      <c r="AO486" s="7">
        <v>1</v>
      </c>
      <c r="AP486" t="s">
        <v>45</v>
      </c>
      <c r="AQ486" s="7" t="s">
        <v>51</v>
      </c>
      <c r="AR486" t="s">
        <v>45</v>
      </c>
      <c r="AS486" s="7" t="s">
        <v>45</v>
      </c>
      <c r="AT486" s="7" t="s">
        <v>45</v>
      </c>
      <c r="AU486" s="7" t="s">
        <v>45</v>
      </c>
      <c r="AV486" s="7" t="s">
        <v>45</v>
      </c>
      <c r="AW486" s="7" t="s">
        <v>45</v>
      </c>
      <c r="AX486" s="7" t="s">
        <v>53</v>
      </c>
      <c r="AY486" t="s">
        <v>53</v>
      </c>
      <c r="AZ486" t="s">
        <v>54</v>
      </c>
      <c r="BA486">
        <v>1</v>
      </c>
      <c r="BB486">
        <v>1</v>
      </c>
      <c r="BC486">
        <v>1</v>
      </c>
      <c r="BD486">
        <f t="shared" si="37"/>
        <v>3</v>
      </c>
      <c r="BE486" t="s">
        <v>615</v>
      </c>
      <c r="BF486" s="2" t="s">
        <v>45</v>
      </c>
      <c r="BG486" s="2" t="s">
        <v>45</v>
      </c>
    </row>
    <row r="487" spans="1:59" x14ac:dyDescent="0.3">
      <c r="A487" t="s">
        <v>600</v>
      </c>
      <c r="B487">
        <v>2017</v>
      </c>
      <c r="C487">
        <v>85</v>
      </c>
      <c r="D487" t="s">
        <v>595</v>
      </c>
      <c r="E487">
        <v>2008</v>
      </c>
      <c r="F487">
        <v>2009</v>
      </c>
      <c r="G487">
        <f t="shared" si="41"/>
        <v>2</v>
      </c>
      <c r="H487">
        <v>1</v>
      </c>
      <c r="I487" t="s">
        <v>42</v>
      </c>
      <c r="J487" t="s">
        <v>43</v>
      </c>
      <c r="K487" t="s">
        <v>609</v>
      </c>
      <c r="L487">
        <v>39.434190400246798</v>
      </c>
      <c r="M487">
        <v>-120.24105900002</v>
      </c>
      <c r="N487">
        <v>5000</v>
      </c>
      <c r="O487" t="s">
        <v>58</v>
      </c>
      <c r="P487" s="2" t="s">
        <v>45</v>
      </c>
      <c r="Q487" t="s">
        <v>45</v>
      </c>
      <c r="R487" s="2" t="s">
        <v>45</v>
      </c>
      <c r="S487" s="2" t="s">
        <v>188</v>
      </c>
      <c r="T487" t="s">
        <v>47</v>
      </c>
      <c r="U487" s="2" t="s">
        <v>47</v>
      </c>
      <c r="V487" s="12" t="s">
        <v>45</v>
      </c>
      <c r="W487" s="2" t="s">
        <v>47</v>
      </c>
      <c r="X487" s="2" t="s">
        <v>45</v>
      </c>
      <c r="Y487" s="6">
        <v>100</v>
      </c>
      <c r="Z487" t="s">
        <v>46</v>
      </c>
      <c r="AA487" t="s">
        <v>612</v>
      </c>
      <c r="AB487">
        <v>1</v>
      </c>
      <c r="AC487">
        <v>8.3333333333333304</v>
      </c>
      <c r="AD487">
        <v>3</v>
      </c>
      <c r="AE487">
        <v>1.1547005383792499</v>
      </c>
      <c r="AF487">
        <v>0.66666666666666696</v>
      </c>
      <c r="AG487">
        <v>7.6666666666666696</v>
      </c>
      <c r="AH487">
        <v>3</v>
      </c>
      <c r="AI487">
        <v>3.05505046330389</v>
      </c>
      <c r="AJ487">
        <v>1.76383420737639</v>
      </c>
      <c r="AK487" s="7" t="s">
        <v>48</v>
      </c>
      <c r="AL487" s="7" t="s">
        <v>157</v>
      </c>
      <c r="AM487" s="7" t="s">
        <v>380</v>
      </c>
      <c r="AN487" s="7">
        <v>1</v>
      </c>
      <c r="AO487" s="7">
        <v>1</v>
      </c>
      <c r="AP487" t="s">
        <v>45</v>
      </c>
      <c r="AQ487" s="7" t="s">
        <v>51</v>
      </c>
      <c r="AR487" t="s">
        <v>45</v>
      </c>
      <c r="AS487" s="7" t="s">
        <v>45</v>
      </c>
      <c r="AT487" s="7" t="s">
        <v>45</v>
      </c>
      <c r="AU487" s="7" t="s">
        <v>45</v>
      </c>
      <c r="AV487" s="7" t="s">
        <v>45</v>
      </c>
      <c r="AW487" s="7" t="s">
        <v>45</v>
      </c>
      <c r="AX487" s="7" t="s">
        <v>53</v>
      </c>
      <c r="AY487" t="s">
        <v>53</v>
      </c>
      <c r="AZ487" t="s">
        <v>54</v>
      </c>
      <c r="BA487">
        <v>1</v>
      </c>
      <c r="BB487">
        <v>1</v>
      </c>
      <c r="BC487">
        <v>1</v>
      </c>
      <c r="BD487">
        <f t="shared" si="37"/>
        <v>3</v>
      </c>
      <c r="BE487" t="s">
        <v>615</v>
      </c>
      <c r="BF487" s="2" t="s">
        <v>45</v>
      </c>
      <c r="BG487" s="2" t="s">
        <v>45</v>
      </c>
    </row>
    <row r="488" spans="1:59" x14ac:dyDescent="0.3">
      <c r="A488" t="s">
        <v>600</v>
      </c>
      <c r="B488">
        <v>2017</v>
      </c>
      <c r="C488">
        <v>86</v>
      </c>
      <c r="D488" t="s">
        <v>596</v>
      </c>
      <c r="E488">
        <v>2009</v>
      </c>
      <c r="F488">
        <v>2011</v>
      </c>
      <c r="G488">
        <f t="shared" si="41"/>
        <v>3</v>
      </c>
      <c r="H488">
        <v>1</v>
      </c>
      <c r="I488" t="s">
        <v>42</v>
      </c>
      <c r="J488" t="s">
        <v>43</v>
      </c>
      <c r="K488" t="s">
        <v>610</v>
      </c>
      <c r="L488">
        <v>39.288961953524897</v>
      </c>
      <c r="M488">
        <v>-97.680400134447495</v>
      </c>
      <c r="N488">
        <v>5000</v>
      </c>
      <c r="O488" t="s">
        <v>58</v>
      </c>
      <c r="P488" s="2" t="s">
        <v>45</v>
      </c>
      <c r="Q488" t="s">
        <v>45</v>
      </c>
      <c r="R488" s="2" t="s">
        <v>45</v>
      </c>
      <c r="S488" s="2" t="s">
        <v>188</v>
      </c>
      <c r="T488" t="s">
        <v>47</v>
      </c>
      <c r="U488" s="2" t="s">
        <v>47</v>
      </c>
      <c r="V488" s="12" t="s">
        <v>45</v>
      </c>
      <c r="W488" s="2" t="s">
        <v>47</v>
      </c>
      <c r="X488" s="2" t="s">
        <v>45</v>
      </c>
      <c r="Y488" s="6">
        <v>0</v>
      </c>
      <c r="Z488" t="s">
        <v>46</v>
      </c>
      <c r="AA488" t="s">
        <v>612</v>
      </c>
      <c r="AB488">
        <v>1</v>
      </c>
      <c r="AC488">
        <v>6.6666666666666696</v>
      </c>
      <c r="AD488">
        <v>3</v>
      </c>
      <c r="AE488">
        <v>1.1547005383792499</v>
      </c>
      <c r="AF488">
        <v>0.66666666666666696</v>
      </c>
      <c r="AG488">
        <v>6.6666666666666696</v>
      </c>
      <c r="AH488">
        <v>3</v>
      </c>
      <c r="AI488">
        <v>1.1547005383792499</v>
      </c>
      <c r="AJ488">
        <v>0.66666666666666696</v>
      </c>
      <c r="AK488" s="7" t="s">
        <v>48</v>
      </c>
      <c r="AL488" s="7" t="s">
        <v>157</v>
      </c>
      <c r="AM488" s="7" t="s">
        <v>380</v>
      </c>
      <c r="AN488" s="7">
        <v>1</v>
      </c>
      <c r="AO488" s="7">
        <v>1</v>
      </c>
      <c r="AP488" t="s">
        <v>45</v>
      </c>
      <c r="AQ488" s="7" t="s">
        <v>51</v>
      </c>
      <c r="AR488" t="s">
        <v>45</v>
      </c>
      <c r="AS488" s="7" t="s">
        <v>45</v>
      </c>
      <c r="AT488" s="7" t="s">
        <v>45</v>
      </c>
      <c r="AU488" s="7" t="s">
        <v>45</v>
      </c>
      <c r="AV488" s="7" t="s">
        <v>45</v>
      </c>
      <c r="AW488" s="7" t="s">
        <v>45</v>
      </c>
      <c r="AX488" s="7" t="s">
        <v>53</v>
      </c>
      <c r="AY488" t="s">
        <v>53</v>
      </c>
      <c r="AZ488" t="s">
        <v>54</v>
      </c>
      <c r="BA488">
        <v>1</v>
      </c>
      <c r="BB488">
        <v>1</v>
      </c>
      <c r="BC488">
        <v>1</v>
      </c>
      <c r="BD488">
        <f t="shared" si="37"/>
        <v>3</v>
      </c>
      <c r="BE488" t="s">
        <v>615</v>
      </c>
      <c r="BF488" s="2" t="s">
        <v>45</v>
      </c>
      <c r="BG488" s="2" t="s">
        <v>45</v>
      </c>
    </row>
    <row r="489" spans="1:59" x14ac:dyDescent="0.3">
      <c r="A489" t="s">
        <v>600</v>
      </c>
      <c r="B489">
        <v>2017</v>
      </c>
      <c r="C489">
        <v>86</v>
      </c>
      <c r="D489" t="s">
        <v>596</v>
      </c>
      <c r="E489">
        <v>2009</v>
      </c>
      <c r="F489">
        <v>2011</v>
      </c>
      <c r="G489">
        <f t="shared" si="41"/>
        <v>3</v>
      </c>
      <c r="H489">
        <v>1</v>
      </c>
      <c r="I489" t="s">
        <v>42</v>
      </c>
      <c r="J489" t="s">
        <v>43</v>
      </c>
      <c r="K489" t="s">
        <v>610</v>
      </c>
      <c r="L489">
        <v>39.288961953524897</v>
      </c>
      <c r="M489">
        <v>-97.680400134447495</v>
      </c>
      <c r="N489">
        <v>5000</v>
      </c>
      <c r="O489" t="s">
        <v>58</v>
      </c>
      <c r="P489" s="2" t="s">
        <v>45</v>
      </c>
      <c r="Q489" t="s">
        <v>45</v>
      </c>
      <c r="R489" s="2" t="s">
        <v>45</v>
      </c>
      <c r="S489" s="2" t="s">
        <v>188</v>
      </c>
      <c r="T489" t="s">
        <v>47</v>
      </c>
      <c r="U489" s="2" t="s">
        <v>47</v>
      </c>
      <c r="V489" s="12" t="s">
        <v>45</v>
      </c>
      <c r="W489" s="2" t="s">
        <v>47</v>
      </c>
      <c r="X489" s="2" t="s">
        <v>45</v>
      </c>
      <c r="Y489" s="6">
        <v>100</v>
      </c>
      <c r="Z489" t="s">
        <v>46</v>
      </c>
      <c r="AA489" t="s">
        <v>612</v>
      </c>
      <c r="AB489">
        <v>1</v>
      </c>
      <c r="AC489">
        <v>5.6666666666666696</v>
      </c>
      <c r="AD489">
        <v>3</v>
      </c>
      <c r="AE489">
        <v>0.57735026918962595</v>
      </c>
      <c r="AF489">
        <v>0.33333333333333298</v>
      </c>
      <c r="AG489">
        <v>6.6666666666666696</v>
      </c>
      <c r="AH489">
        <v>3</v>
      </c>
      <c r="AI489">
        <v>1.1547005383792499</v>
      </c>
      <c r="AJ489">
        <v>0.66666666666666696</v>
      </c>
      <c r="AK489" s="7" t="s">
        <v>48</v>
      </c>
      <c r="AL489" s="7" t="s">
        <v>157</v>
      </c>
      <c r="AM489" s="7" t="s">
        <v>380</v>
      </c>
      <c r="AN489" s="7">
        <v>1</v>
      </c>
      <c r="AO489" s="7">
        <v>1</v>
      </c>
      <c r="AP489" t="s">
        <v>45</v>
      </c>
      <c r="AQ489" s="7" t="s">
        <v>51</v>
      </c>
      <c r="AR489" t="s">
        <v>45</v>
      </c>
      <c r="AS489" s="7" t="s">
        <v>45</v>
      </c>
      <c r="AT489" s="7" t="s">
        <v>45</v>
      </c>
      <c r="AU489" s="7" t="s">
        <v>45</v>
      </c>
      <c r="AV489" s="7" t="s">
        <v>45</v>
      </c>
      <c r="AW489" s="7" t="s">
        <v>45</v>
      </c>
      <c r="AX489" s="7" t="s">
        <v>53</v>
      </c>
      <c r="AY489" t="s">
        <v>53</v>
      </c>
      <c r="AZ489" t="s">
        <v>54</v>
      </c>
      <c r="BA489">
        <v>1</v>
      </c>
      <c r="BB489">
        <v>1</v>
      </c>
      <c r="BC489">
        <v>1</v>
      </c>
      <c r="BD489">
        <f t="shared" si="37"/>
        <v>3</v>
      </c>
      <c r="BE489" t="s">
        <v>615</v>
      </c>
      <c r="BF489" s="2" t="s">
        <v>45</v>
      </c>
      <c r="BG489" s="2" t="s">
        <v>45</v>
      </c>
    </row>
    <row r="490" spans="1:59" x14ac:dyDescent="0.3">
      <c r="A490" t="s">
        <v>600</v>
      </c>
      <c r="B490">
        <v>2017</v>
      </c>
      <c r="C490">
        <v>87</v>
      </c>
      <c r="D490" t="s">
        <v>597</v>
      </c>
      <c r="E490">
        <v>2009</v>
      </c>
      <c r="F490">
        <v>2011</v>
      </c>
      <c r="G490">
        <f t="shared" si="41"/>
        <v>3</v>
      </c>
      <c r="H490">
        <v>1</v>
      </c>
      <c r="I490" t="s">
        <v>42</v>
      </c>
      <c r="J490" t="s">
        <v>43</v>
      </c>
      <c r="K490" t="s">
        <v>611</v>
      </c>
      <c r="L490">
        <v>40.807193548309598</v>
      </c>
      <c r="M490">
        <v>-104.19372362418299</v>
      </c>
      <c r="N490">
        <v>5000</v>
      </c>
      <c r="O490" t="s">
        <v>58</v>
      </c>
      <c r="P490" s="2" t="s">
        <v>45</v>
      </c>
      <c r="Q490" t="s">
        <v>45</v>
      </c>
      <c r="R490" s="2" t="s">
        <v>45</v>
      </c>
      <c r="S490" s="2" t="s">
        <v>188</v>
      </c>
      <c r="T490" t="s">
        <v>47</v>
      </c>
      <c r="U490" s="2" t="s">
        <v>47</v>
      </c>
      <c r="V490" s="12" t="s">
        <v>45</v>
      </c>
      <c r="W490" s="2" t="s">
        <v>47</v>
      </c>
      <c r="X490" s="2" t="s">
        <v>45</v>
      </c>
      <c r="Y490" s="6">
        <v>0</v>
      </c>
      <c r="Z490" t="s">
        <v>46</v>
      </c>
      <c r="AA490" t="s">
        <v>612</v>
      </c>
      <c r="AB490">
        <v>1</v>
      </c>
      <c r="AC490">
        <v>9.3333333333333304</v>
      </c>
      <c r="AD490">
        <v>3</v>
      </c>
      <c r="AE490">
        <v>1.5275252316519501</v>
      </c>
      <c r="AF490">
        <v>0.88191710368819698</v>
      </c>
      <c r="AG490">
        <v>9.3333333333333304</v>
      </c>
      <c r="AH490">
        <v>3</v>
      </c>
      <c r="AI490">
        <v>1.5275252316519501</v>
      </c>
      <c r="AJ490">
        <v>0.88191710368819698</v>
      </c>
      <c r="AK490" s="7" t="s">
        <v>48</v>
      </c>
      <c r="AL490" s="7" t="s">
        <v>157</v>
      </c>
      <c r="AM490" s="7" t="s">
        <v>380</v>
      </c>
      <c r="AN490" s="7">
        <v>1</v>
      </c>
      <c r="AO490" s="7">
        <v>1</v>
      </c>
      <c r="AP490" t="s">
        <v>45</v>
      </c>
      <c r="AQ490" s="7" t="s">
        <v>51</v>
      </c>
      <c r="AR490" t="s">
        <v>45</v>
      </c>
      <c r="AS490" s="7" t="s">
        <v>45</v>
      </c>
      <c r="AT490" s="7" t="s">
        <v>45</v>
      </c>
      <c r="AU490" s="7" t="s">
        <v>45</v>
      </c>
      <c r="AV490" s="7" t="s">
        <v>45</v>
      </c>
      <c r="AW490" s="7" t="s">
        <v>45</v>
      </c>
      <c r="AX490" s="7" t="s">
        <v>53</v>
      </c>
      <c r="AY490" t="s">
        <v>53</v>
      </c>
      <c r="AZ490" t="s">
        <v>54</v>
      </c>
      <c r="BA490">
        <v>1</v>
      </c>
      <c r="BB490">
        <v>1</v>
      </c>
      <c r="BC490">
        <v>1</v>
      </c>
      <c r="BD490">
        <f t="shared" si="37"/>
        <v>3</v>
      </c>
      <c r="BE490" t="s">
        <v>615</v>
      </c>
      <c r="BF490" s="2" t="s">
        <v>45</v>
      </c>
      <c r="BG490" s="2" t="s">
        <v>45</v>
      </c>
    </row>
    <row r="491" spans="1:59" x14ac:dyDescent="0.3">
      <c r="A491" t="s">
        <v>600</v>
      </c>
      <c r="B491">
        <v>2017</v>
      </c>
      <c r="C491">
        <v>87</v>
      </c>
      <c r="D491" t="s">
        <v>597</v>
      </c>
      <c r="E491">
        <v>2009</v>
      </c>
      <c r="F491">
        <v>2011</v>
      </c>
      <c r="G491">
        <f t="shared" si="41"/>
        <v>3</v>
      </c>
      <c r="H491">
        <v>1</v>
      </c>
      <c r="I491" t="s">
        <v>42</v>
      </c>
      <c r="J491" t="s">
        <v>43</v>
      </c>
      <c r="K491" t="s">
        <v>611</v>
      </c>
      <c r="L491">
        <v>40.807193548309598</v>
      </c>
      <c r="M491">
        <v>-104.19372362418299</v>
      </c>
      <c r="N491">
        <v>5000</v>
      </c>
      <c r="O491" t="s">
        <v>58</v>
      </c>
      <c r="P491" s="2" t="s">
        <v>45</v>
      </c>
      <c r="Q491" t="s">
        <v>45</v>
      </c>
      <c r="R491" s="2" t="s">
        <v>45</v>
      </c>
      <c r="S491" s="2" t="s">
        <v>188</v>
      </c>
      <c r="T491" t="s">
        <v>47</v>
      </c>
      <c r="U491" s="2" t="s">
        <v>47</v>
      </c>
      <c r="V491" s="12" t="s">
        <v>45</v>
      </c>
      <c r="W491" s="2" t="s">
        <v>47</v>
      </c>
      <c r="X491" s="2" t="s">
        <v>45</v>
      </c>
      <c r="Y491" s="6">
        <v>100</v>
      </c>
      <c r="Z491" t="s">
        <v>46</v>
      </c>
      <c r="AA491" t="s">
        <v>612</v>
      </c>
      <c r="AB491">
        <v>1</v>
      </c>
      <c r="AC491">
        <v>7.6666666666666696</v>
      </c>
      <c r="AD491">
        <v>3</v>
      </c>
      <c r="AE491">
        <v>0.57735026918962595</v>
      </c>
      <c r="AF491">
        <v>0.33333333333333298</v>
      </c>
      <c r="AG491">
        <v>9.3333333333333304</v>
      </c>
      <c r="AH491">
        <v>3</v>
      </c>
      <c r="AI491">
        <v>1.5275252316519501</v>
      </c>
      <c r="AJ491">
        <v>0.88191710368819698</v>
      </c>
      <c r="AK491" s="7" t="s">
        <v>48</v>
      </c>
      <c r="AL491" s="7" t="s">
        <v>157</v>
      </c>
      <c r="AM491" s="7" t="s">
        <v>380</v>
      </c>
      <c r="AN491" s="7">
        <v>1</v>
      </c>
      <c r="AO491" s="7">
        <v>1</v>
      </c>
      <c r="AP491" t="s">
        <v>45</v>
      </c>
      <c r="AQ491" s="7" t="s">
        <v>51</v>
      </c>
      <c r="AR491" t="s">
        <v>45</v>
      </c>
      <c r="AS491" s="7" t="s">
        <v>45</v>
      </c>
      <c r="AT491" s="7" t="s">
        <v>45</v>
      </c>
      <c r="AU491" s="7" t="s">
        <v>45</v>
      </c>
      <c r="AV491" s="7" t="s">
        <v>45</v>
      </c>
      <c r="AW491" s="7" t="s">
        <v>45</v>
      </c>
      <c r="AX491" s="7" t="s">
        <v>53</v>
      </c>
      <c r="AY491" t="s">
        <v>53</v>
      </c>
      <c r="AZ491" t="s">
        <v>54</v>
      </c>
      <c r="BA491">
        <v>1</v>
      </c>
      <c r="BB491">
        <v>1</v>
      </c>
      <c r="BC491">
        <v>1</v>
      </c>
      <c r="BD491">
        <f t="shared" si="37"/>
        <v>3</v>
      </c>
      <c r="BE491" t="s">
        <v>615</v>
      </c>
      <c r="BF491" s="2" t="s">
        <v>45</v>
      </c>
      <c r="BG491" s="2" t="s">
        <v>45</v>
      </c>
    </row>
    <row r="492" spans="1:59" x14ac:dyDescent="0.3">
      <c r="A492" t="s">
        <v>600</v>
      </c>
      <c r="B492">
        <v>2017</v>
      </c>
      <c r="C492">
        <v>88</v>
      </c>
      <c r="D492" t="s">
        <v>598</v>
      </c>
      <c r="E492">
        <v>2009</v>
      </c>
      <c r="F492">
        <v>2011</v>
      </c>
      <c r="G492">
        <f t="shared" si="41"/>
        <v>3</v>
      </c>
      <c r="H492">
        <v>1</v>
      </c>
      <c r="I492" t="s">
        <v>42</v>
      </c>
      <c r="J492" t="s">
        <v>43</v>
      </c>
      <c r="K492" t="s">
        <v>613</v>
      </c>
      <c r="L492">
        <v>39.251331327675601</v>
      </c>
      <c r="M492">
        <v>-121.31342760461</v>
      </c>
      <c r="N492">
        <v>5000</v>
      </c>
      <c r="O492" t="s">
        <v>58</v>
      </c>
      <c r="P492" s="2" t="s">
        <v>45</v>
      </c>
      <c r="Q492" t="s">
        <v>45</v>
      </c>
      <c r="R492" s="2" t="s">
        <v>45</v>
      </c>
      <c r="S492" s="2" t="s">
        <v>188</v>
      </c>
      <c r="T492" t="s">
        <v>47</v>
      </c>
      <c r="U492" s="2" t="s">
        <v>47</v>
      </c>
      <c r="V492" s="12" t="s">
        <v>45</v>
      </c>
      <c r="W492" s="2" t="s">
        <v>47</v>
      </c>
      <c r="X492" s="2" t="s">
        <v>45</v>
      </c>
      <c r="Y492" s="6">
        <v>0</v>
      </c>
      <c r="Z492" t="s">
        <v>46</v>
      </c>
      <c r="AA492" t="s">
        <v>612</v>
      </c>
      <c r="AB492">
        <v>1</v>
      </c>
      <c r="AC492">
        <v>6.3333333333333304</v>
      </c>
      <c r="AD492">
        <v>3</v>
      </c>
      <c r="AE492">
        <v>1.1547005383792499</v>
      </c>
      <c r="AF492">
        <v>0.66666666666666696</v>
      </c>
      <c r="AG492">
        <v>6.3333333333333304</v>
      </c>
      <c r="AH492">
        <v>3</v>
      </c>
      <c r="AI492">
        <v>1.1547005383792499</v>
      </c>
      <c r="AJ492">
        <v>0.66666666666666696</v>
      </c>
      <c r="AK492" s="7" t="s">
        <v>48</v>
      </c>
      <c r="AL492" s="7" t="s">
        <v>157</v>
      </c>
      <c r="AM492" s="7" t="s">
        <v>380</v>
      </c>
      <c r="AN492" s="7">
        <v>1</v>
      </c>
      <c r="AO492" s="7">
        <v>1</v>
      </c>
      <c r="AP492" t="s">
        <v>45</v>
      </c>
      <c r="AQ492" s="7" t="s">
        <v>51</v>
      </c>
      <c r="AR492" t="s">
        <v>45</v>
      </c>
      <c r="AS492" s="7" t="s">
        <v>45</v>
      </c>
      <c r="AT492" s="7" t="s">
        <v>45</v>
      </c>
      <c r="AU492" s="7" t="s">
        <v>45</v>
      </c>
      <c r="AV492" s="7" t="s">
        <v>45</v>
      </c>
      <c r="AW492" s="7" t="s">
        <v>45</v>
      </c>
      <c r="AX492" s="7" t="s">
        <v>53</v>
      </c>
      <c r="AY492" t="s">
        <v>53</v>
      </c>
      <c r="AZ492" t="s">
        <v>54</v>
      </c>
      <c r="BA492">
        <v>1</v>
      </c>
      <c r="BB492">
        <v>1</v>
      </c>
      <c r="BC492">
        <v>1</v>
      </c>
      <c r="BD492">
        <f t="shared" si="37"/>
        <v>3</v>
      </c>
      <c r="BE492" t="s">
        <v>615</v>
      </c>
      <c r="BF492" s="2" t="s">
        <v>45</v>
      </c>
      <c r="BG492" s="2" t="s">
        <v>45</v>
      </c>
    </row>
    <row r="493" spans="1:59" x14ac:dyDescent="0.3">
      <c r="A493" t="s">
        <v>600</v>
      </c>
      <c r="B493">
        <v>2017</v>
      </c>
      <c r="C493">
        <v>88</v>
      </c>
      <c r="D493" t="s">
        <v>598</v>
      </c>
      <c r="E493">
        <v>2009</v>
      </c>
      <c r="F493">
        <v>2011</v>
      </c>
      <c r="G493">
        <f t="shared" si="41"/>
        <v>3</v>
      </c>
      <c r="H493">
        <v>1</v>
      </c>
      <c r="I493" t="s">
        <v>42</v>
      </c>
      <c r="J493" t="s">
        <v>43</v>
      </c>
      <c r="K493" t="s">
        <v>613</v>
      </c>
      <c r="L493">
        <v>39.251331327675601</v>
      </c>
      <c r="M493">
        <v>-121.31342760461</v>
      </c>
      <c r="N493">
        <v>5000</v>
      </c>
      <c r="O493" t="s">
        <v>58</v>
      </c>
      <c r="P493" s="2" t="s">
        <v>45</v>
      </c>
      <c r="Q493" t="s">
        <v>45</v>
      </c>
      <c r="R493" s="2" t="s">
        <v>45</v>
      </c>
      <c r="S493" s="2" t="s">
        <v>188</v>
      </c>
      <c r="T493" t="s">
        <v>47</v>
      </c>
      <c r="U493" s="2" t="s">
        <v>47</v>
      </c>
      <c r="V493" s="12" t="s">
        <v>45</v>
      </c>
      <c r="W493" s="2" t="s">
        <v>47</v>
      </c>
      <c r="X493" s="2" t="s">
        <v>45</v>
      </c>
      <c r="Y493" s="6">
        <v>100</v>
      </c>
      <c r="Z493" t="s">
        <v>46</v>
      </c>
      <c r="AA493" t="s">
        <v>612</v>
      </c>
      <c r="AB493">
        <v>1</v>
      </c>
      <c r="AC493">
        <v>6.75</v>
      </c>
      <c r="AD493">
        <v>4</v>
      </c>
      <c r="AE493">
        <v>0.5</v>
      </c>
      <c r="AF493">
        <v>0.25</v>
      </c>
      <c r="AG493">
        <v>6.3333333333333304</v>
      </c>
      <c r="AH493">
        <v>3</v>
      </c>
      <c r="AI493">
        <v>1.1547005383792499</v>
      </c>
      <c r="AJ493">
        <v>0.66666666666666696</v>
      </c>
      <c r="AK493" s="7" t="s">
        <v>48</v>
      </c>
      <c r="AL493" s="7" t="s">
        <v>157</v>
      </c>
      <c r="AM493" s="7" t="s">
        <v>380</v>
      </c>
      <c r="AN493" s="7">
        <v>1</v>
      </c>
      <c r="AO493" s="7">
        <v>1</v>
      </c>
      <c r="AP493" t="s">
        <v>45</v>
      </c>
      <c r="AQ493" s="7" t="s">
        <v>51</v>
      </c>
      <c r="AR493" t="s">
        <v>45</v>
      </c>
      <c r="AS493" s="7" t="s">
        <v>45</v>
      </c>
      <c r="AT493" s="7" t="s">
        <v>45</v>
      </c>
      <c r="AU493" s="7" t="s">
        <v>45</v>
      </c>
      <c r="AV493" s="7" t="s">
        <v>45</v>
      </c>
      <c r="AW493" s="7" t="s">
        <v>45</v>
      </c>
      <c r="AX493" s="7" t="s">
        <v>53</v>
      </c>
      <c r="AY493" t="s">
        <v>53</v>
      </c>
      <c r="AZ493" t="s">
        <v>54</v>
      </c>
      <c r="BA493">
        <v>1</v>
      </c>
      <c r="BB493">
        <v>1</v>
      </c>
      <c r="BC493">
        <v>1</v>
      </c>
      <c r="BD493">
        <f t="shared" si="37"/>
        <v>3</v>
      </c>
      <c r="BE493" t="s">
        <v>615</v>
      </c>
      <c r="BF493" s="2" t="s">
        <v>45</v>
      </c>
      <c r="BG493" s="2" t="s">
        <v>45</v>
      </c>
    </row>
    <row r="494" spans="1:59" x14ac:dyDescent="0.3">
      <c r="A494" t="s">
        <v>600</v>
      </c>
      <c r="B494">
        <v>2017</v>
      </c>
      <c r="C494">
        <v>89</v>
      </c>
      <c r="D494" t="s">
        <v>599</v>
      </c>
      <c r="E494">
        <v>2009</v>
      </c>
      <c r="F494">
        <v>2011</v>
      </c>
      <c r="G494">
        <f t="shared" si="41"/>
        <v>3</v>
      </c>
      <c r="H494">
        <v>1</v>
      </c>
      <c r="I494" t="s">
        <v>42</v>
      </c>
      <c r="J494" t="s">
        <v>43</v>
      </c>
      <c r="K494" t="s">
        <v>614</v>
      </c>
      <c r="L494">
        <v>36.020893315457201</v>
      </c>
      <c r="M494">
        <v>-78.982870641322904</v>
      </c>
      <c r="N494">
        <v>5000</v>
      </c>
      <c r="O494" t="s">
        <v>58</v>
      </c>
      <c r="P494" s="2" t="s">
        <v>45</v>
      </c>
      <c r="Q494" t="s">
        <v>45</v>
      </c>
      <c r="R494" s="2" t="s">
        <v>45</v>
      </c>
      <c r="S494" s="2" t="s">
        <v>188</v>
      </c>
      <c r="T494" t="s">
        <v>47</v>
      </c>
      <c r="U494" s="2" t="s">
        <v>47</v>
      </c>
      <c r="V494" s="12" t="s">
        <v>45</v>
      </c>
      <c r="W494" s="2" t="s">
        <v>47</v>
      </c>
      <c r="X494" s="2" t="s">
        <v>45</v>
      </c>
      <c r="Y494" s="6">
        <v>0</v>
      </c>
      <c r="Z494" t="s">
        <v>46</v>
      </c>
      <c r="AA494" t="s">
        <v>612</v>
      </c>
      <c r="AB494">
        <v>1</v>
      </c>
      <c r="AC494">
        <v>7.5</v>
      </c>
      <c r="AD494">
        <v>2</v>
      </c>
      <c r="AE494">
        <v>0.70710678118654802</v>
      </c>
      <c r="AF494">
        <v>0.5</v>
      </c>
      <c r="AG494">
        <v>7.5</v>
      </c>
      <c r="AH494">
        <v>2</v>
      </c>
      <c r="AI494">
        <v>0.70710678118654802</v>
      </c>
      <c r="AJ494">
        <v>0.5</v>
      </c>
      <c r="AK494" s="7" t="s">
        <v>48</v>
      </c>
      <c r="AL494" s="7" t="s">
        <v>157</v>
      </c>
      <c r="AM494" s="7" t="s">
        <v>380</v>
      </c>
      <c r="AN494" s="7">
        <v>1</v>
      </c>
      <c r="AO494" s="7">
        <v>1</v>
      </c>
      <c r="AP494" t="s">
        <v>45</v>
      </c>
      <c r="AQ494" s="7" t="s">
        <v>51</v>
      </c>
      <c r="AR494" t="s">
        <v>45</v>
      </c>
      <c r="AS494" s="7" t="s">
        <v>45</v>
      </c>
      <c r="AT494" s="7" t="s">
        <v>45</v>
      </c>
      <c r="AU494" s="7" t="s">
        <v>45</v>
      </c>
      <c r="AV494" s="7" t="s">
        <v>45</v>
      </c>
      <c r="AW494" s="7" t="s">
        <v>45</v>
      </c>
      <c r="AX494" s="7" t="s">
        <v>53</v>
      </c>
      <c r="AY494" t="s">
        <v>53</v>
      </c>
      <c r="AZ494" t="s">
        <v>54</v>
      </c>
      <c r="BA494">
        <v>1</v>
      </c>
      <c r="BB494">
        <v>1</v>
      </c>
      <c r="BC494">
        <v>1</v>
      </c>
      <c r="BD494">
        <f t="shared" si="37"/>
        <v>3</v>
      </c>
      <c r="BE494" t="s">
        <v>615</v>
      </c>
      <c r="BF494" s="2" t="s">
        <v>45</v>
      </c>
      <c r="BG494" s="2" t="s">
        <v>45</v>
      </c>
    </row>
    <row r="495" spans="1:59" x14ac:dyDescent="0.3">
      <c r="A495" t="s">
        <v>600</v>
      </c>
      <c r="B495">
        <v>2017</v>
      </c>
      <c r="C495">
        <v>89</v>
      </c>
      <c r="D495" t="s">
        <v>599</v>
      </c>
      <c r="E495">
        <v>2009</v>
      </c>
      <c r="F495">
        <v>2011</v>
      </c>
      <c r="G495">
        <f t="shared" si="41"/>
        <v>3</v>
      </c>
      <c r="H495">
        <v>1</v>
      </c>
      <c r="I495" t="s">
        <v>42</v>
      </c>
      <c r="J495" t="s">
        <v>43</v>
      </c>
      <c r="K495" t="s">
        <v>614</v>
      </c>
      <c r="L495">
        <v>36.020893315457201</v>
      </c>
      <c r="M495">
        <v>-78.982870641322904</v>
      </c>
      <c r="N495">
        <v>5000</v>
      </c>
      <c r="O495" t="s">
        <v>58</v>
      </c>
      <c r="P495" s="2" t="s">
        <v>45</v>
      </c>
      <c r="Q495" t="s">
        <v>45</v>
      </c>
      <c r="R495" s="2" t="s">
        <v>45</v>
      </c>
      <c r="S495" s="2" t="s">
        <v>188</v>
      </c>
      <c r="T495" t="s">
        <v>47</v>
      </c>
      <c r="U495" s="2" t="s">
        <v>47</v>
      </c>
      <c r="V495" s="12" t="s">
        <v>45</v>
      </c>
      <c r="W495" s="2" t="s">
        <v>47</v>
      </c>
      <c r="X495" s="2" t="s">
        <v>45</v>
      </c>
      <c r="Y495" s="6">
        <v>100</v>
      </c>
      <c r="Z495" t="s">
        <v>46</v>
      </c>
      <c r="AA495" t="s">
        <v>612</v>
      </c>
      <c r="AB495">
        <v>1</v>
      </c>
      <c r="AC495">
        <v>8</v>
      </c>
      <c r="AD495">
        <v>2</v>
      </c>
      <c r="AE495">
        <v>1.4142135623731</v>
      </c>
      <c r="AF495">
        <v>1</v>
      </c>
      <c r="AG495">
        <v>7.5</v>
      </c>
      <c r="AH495">
        <v>2</v>
      </c>
      <c r="AI495">
        <v>0.70710678118654802</v>
      </c>
      <c r="AJ495">
        <v>0.5</v>
      </c>
      <c r="AK495" s="7" t="s">
        <v>48</v>
      </c>
      <c r="AL495" s="7" t="s">
        <v>157</v>
      </c>
      <c r="AM495" s="7" t="s">
        <v>380</v>
      </c>
      <c r="AN495" s="7">
        <v>1</v>
      </c>
      <c r="AO495" s="7">
        <v>1</v>
      </c>
      <c r="AP495" t="s">
        <v>45</v>
      </c>
      <c r="AQ495" s="7" t="s">
        <v>51</v>
      </c>
      <c r="AR495" t="s">
        <v>45</v>
      </c>
      <c r="AS495" s="7" t="s">
        <v>45</v>
      </c>
      <c r="AT495" s="7" t="s">
        <v>45</v>
      </c>
      <c r="AU495" s="7" t="s">
        <v>45</v>
      </c>
      <c r="AV495" s="7" t="s">
        <v>45</v>
      </c>
      <c r="AW495" s="7" t="s">
        <v>45</v>
      </c>
      <c r="AX495" s="7" t="s">
        <v>53</v>
      </c>
      <c r="AY495" t="s">
        <v>53</v>
      </c>
      <c r="AZ495" t="s">
        <v>54</v>
      </c>
      <c r="BA495">
        <v>1</v>
      </c>
      <c r="BB495">
        <v>1</v>
      </c>
      <c r="BC495">
        <v>1</v>
      </c>
      <c r="BD495">
        <f t="shared" si="37"/>
        <v>3</v>
      </c>
      <c r="BE495" t="s">
        <v>615</v>
      </c>
      <c r="BF495" s="2" t="s">
        <v>45</v>
      </c>
      <c r="BG495" s="2" t="s">
        <v>45</v>
      </c>
    </row>
    <row r="496" spans="1:59" x14ac:dyDescent="0.3">
      <c r="A496" t="s">
        <v>616</v>
      </c>
      <c r="B496">
        <v>2021</v>
      </c>
      <c r="C496">
        <v>90</v>
      </c>
      <c r="D496" t="s">
        <v>809</v>
      </c>
      <c r="E496">
        <v>2012</v>
      </c>
      <c r="F496">
        <v>2012</v>
      </c>
      <c r="G496">
        <v>1</v>
      </c>
      <c r="H496">
        <v>1</v>
      </c>
      <c r="I496" t="s">
        <v>617</v>
      </c>
      <c r="J496" t="s">
        <v>618</v>
      </c>
      <c r="K496" t="s">
        <v>619</v>
      </c>
      <c r="L496">
        <v>-45.288899999999998</v>
      </c>
      <c r="M496">
        <v>167.6592</v>
      </c>
      <c r="N496">
        <v>500</v>
      </c>
      <c r="O496" t="s">
        <v>58</v>
      </c>
      <c r="P496" t="s">
        <v>59</v>
      </c>
      <c r="Q496" t="s">
        <v>181</v>
      </c>
      <c r="R496" t="s">
        <v>620</v>
      </c>
      <c r="S496" s="2" t="s">
        <v>188</v>
      </c>
      <c r="T496" s="2" t="s">
        <v>47</v>
      </c>
      <c r="U496" s="2" t="s">
        <v>47</v>
      </c>
      <c r="V496" s="2" t="s">
        <v>45</v>
      </c>
      <c r="W496" s="2" t="s">
        <v>47</v>
      </c>
      <c r="X496" t="s">
        <v>45</v>
      </c>
      <c r="Y496">
        <v>0</v>
      </c>
      <c r="Z496" s="2" t="s">
        <v>46</v>
      </c>
      <c r="AA496" s="2" t="s">
        <v>621</v>
      </c>
      <c r="AB496" s="2">
        <v>1.1100000000000001</v>
      </c>
      <c r="AC496">
        <v>0.8</v>
      </c>
      <c r="AD496" s="2">
        <v>10</v>
      </c>
      <c r="AE496">
        <v>1.4757295747452399</v>
      </c>
      <c r="AF496" s="2" t="s">
        <v>45</v>
      </c>
      <c r="AG496">
        <v>0.8</v>
      </c>
      <c r="AH496" s="2">
        <v>10</v>
      </c>
      <c r="AI496">
        <v>1.4757295747452399</v>
      </c>
      <c r="AJ496" s="2" t="s">
        <v>45</v>
      </c>
      <c r="AK496" s="2" t="s">
        <v>622</v>
      </c>
      <c r="AL496" s="2" t="s">
        <v>204</v>
      </c>
      <c r="AM496" s="2" t="s">
        <v>50</v>
      </c>
      <c r="AN496" s="3">
        <v>1</v>
      </c>
      <c r="AO496" s="3">
        <v>1</v>
      </c>
      <c r="AP496" s="2" t="s">
        <v>45</v>
      </c>
      <c r="AQ496" s="2" t="s">
        <v>623</v>
      </c>
      <c r="AR496" s="2" t="s">
        <v>623</v>
      </c>
      <c r="AS496" s="2" t="s">
        <v>45</v>
      </c>
      <c r="AT496" s="2">
        <v>2500</v>
      </c>
      <c r="AU496" s="2" t="s">
        <v>45</v>
      </c>
      <c r="AV496" s="2" t="s">
        <v>45</v>
      </c>
      <c r="AW496" s="2" t="s">
        <v>45</v>
      </c>
      <c r="AX496" s="2" t="s">
        <v>53</v>
      </c>
      <c r="AY496" s="2" t="s">
        <v>53</v>
      </c>
      <c r="AZ496" s="2" t="s">
        <v>624</v>
      </c>
      <c r="BA496" s="2">
        <v>1</v>
      </c>
      <c r="BB496" s="2">
        <v>1</v>
      </c>
      <c r="BC496" s="2">
        <v>1</v>
      </c>
      <c r="BD496">
        <f t="shared" si="37"/>
        <v>3</v>
      </c>
      <c r="BE496" s="2" t="s">
        <v>625</v>
      </c>
      <c r="BF496" t="s">
        <v>626</v>
      </c>
      <c r="BG496" s="2" t="s">
        <v>45</v>
      </c>
    </row>
    <row r="497" spans="1:59" x14ac:dyDescent="0.3">
      <c r="A497" t="s">
        <v>616</v>
      </c>
      <c r="B497">
        <v>2021</v>
      </c>
      <c r="C497">
        <v>90</v>
      </c>
      <c r="D497" t="s">
        <v>809</v>
      </c>
      <c r="E497">
        <v>2012</v>
      </c>
      <c r="F497">
        <v>2012</v>
      </c>
      <c r="G497">
        <v>1</v>
      </c>
      <c r="H497">
        <v>1</v>
      </c>
      <c r="I497" t="s">
        <v>617</v>
      </c>
      <c r="J497" t="s">
        <v>618</v>
      </c>
      <c r="K497" t="s">
        <v>619</v>
      </c>
      <c r="L497">
        <v>-45.288899999999998</v>
      </c>
      <c r="M497">
        <v>167.6592</v>
      </c>
      <c r="N497">
        <v>500</v>
      </c>
      <c r="O497" t="s">
        <v>58</v>
      </c>
      <c r="P497" t="s">
        <v>59</v>
      </c>
      <c r="Q497" t="s">
        <v>181</v>
      </c>
      <c r="R497" t="s">
        <v>620</v>
      </c>
      <c r="S497" s="2" t="s">
        <v>188</v>
      </c>
      <c r="T497" s="2" t="s">
        <v>47</v>
      </c>
      <c r="U497" s="2" t="s">
        <v>47</v>
      </c>
      <c r="V497" s="2" t="s">
        <v>45</v>
      </c>
      <c r="W497" s="2" t="s">
        <v>47</v>
      </c>
      <c r="X497" t="s">
        <v>45</v>
      </c>
      <c r="Y497">
        <v>100</v>
      </c>
      <c r="Z497" s="2" t="s">
        <v>46</v>
      </c>
      <c r="AA497" s="2" t="s">
        <v>621</v>
      </c>
      <c r="AB497" s="2">
        <v>1.1100000000000001</v>
      </c>
      <c r="AC497">
        <v>0.2</v>
      </c>
      <c r="AD497" s="2">
        <v>10</v>
      </c>
      <c r="AE497">
        <v>0.42163702135578401</v>
      </c>
      <c r="AF497" s="2" t="s">
        <v>45</v>
      </c>
      <c r="AG497">
        <v>0.8</v>
      </c>
      <c r="AH497" s="2">
        <v>10</v>
      </c>
      <c r="AI497">
        <v>1.4757295747452399</v>
      </c>
      <c r="AJ497" s="2" t="s">
        <v>45</v>
      </c>
      <c r="AK497" s="2" t="s">
        <v>622</v>
      </c>
      <c r="AL497" s="2" t="s">
        <v>204</v>
      </c>
      <c r="AM497" s="2" t="s">
        <v>50</v>
      </c>
      <c r="AN497" s="3">
        <v>1</v>
      </c>
      <c r="AO497" s="3">
        <v>1</v>
      </c>
      <c r="AP497" s="2" t="s">
        <v>45</v>
      </c>
      <c r="AQ497" s="2" t="s">
        <v>623</v>
      </c>
      <c r="AR497" s="2" t="s">
        <v>623</v>
      </c>
      <c r="AS497" s="2" t="s">
        <v>45</v>
      </c>
      <c r="AT497" s="2">
        <v>2500</v>
      </c>
      <c r="AU497" s="2" t="s">
        <v>45</v>
      </c>
      <c r="AV497" s="2" t="s">
        <v>45</v>
      </c>
      <c r="AW497" s="2" t="s">
        <v>45</v>
      </c>
      <c r="AX497" s="2" t="s">
        <v>53</v>
      </c>
      <c r="AY497" s="2" t="s">
        <v>53</v>
      </c>
      <c r="AZ497" s="2" t="s">
        <v>624</v>
      </c>
      <c r="BA497" s="2">
        <v>1</v>
      </c>
      <c r="BB497" s="2">
        <v>1</v>
      </c>
      <c r="BC497" s="2">
        <v>1</v>
      </c>
      <c r="BD497">
        <f t="shared" si="37"/>
        <v>3</v>
      </c>
      <c r="BE497" s="2" t="s">
        <v>625</v>
      </c>
      <c r="BF497" t="s">
        <v>626</v>
      </c>
      <c r="BG497" s="2" t="s">
        <v>45</v>
      </c>
    </row>
    <row r="498" spans="1:59" x14ac:dyDescent="0.3">
      <c r="A498" t="s">
        <v>616</v>
      </c>
      <c r="B498">
        <v>2021</v>
      </c>
      <c r="C498">
        <v>91</v>
      </c>
      <c r="D498" t="s">
        <v>810</v>
      </c>
      <c r="E498">
        <v>2012</v>
      </c>
      <c r="F498">
        <v>2012</v>
      </c>
      <c r="G498">
        <v>1</v>
      </c>
      <c r="H498">
        <v>1</v>
      </c>
      <c r="I498" t="s">
        <v>617</v>
      </c>
      <c r="J498" t="s">
        <v>618</v>
      </c>
      <c r="K498" t="s">
        <v>619</v>
      </c>
      <c r="L498">
        <v>-45.288899999999998</v>
      </c>
      <c r="M498">
        <v>167.6592</v>
      </c>
      <c r="N498">
        <v>500</v>
      </c>
      <c r="O498" t="s">
        <v>58</v>
      </c>
      <c r="P498" t="s">
        <v>59</v>
      </c>
      <c r="Q498" t="s">
        <v>181</v>
      </c>
      <c r="R498" t="s">
        <v>620</v>
      </c>
      <c r="S498" s="2" t="s">
        <v>188</v>
      </c>
      <c r="T498" s="2" t="s">
        <v>47</v>
      </c>
      <c r="U498" s="2" t="s">
        <v>47</v>
      </c>
      <c r="V498" s="2" t="s">
        <v>45</v>
      </c>
      <c r="W498" s="2" t="s">
        <v>47</v>
      </c>
      <c r="X498" t="s">
        <v>45</v>
      </c>
      <c r="Y498">
        <v>0</v>
      </c>
      <c r="Z498" s="2" t="s">
        <v>46</v>
      </c>
      <c r="AA498" s="2" t="s">
        <v>621</v>
      </c>
      <c r="AB498" s="2">
        <v>1.1100000000000001</v>
      </c>
      <c r="AC498">
        <v>1</v>
      </c>
      <c r="AD498" s="2">
        <v>10</v>
      </c>
      <c r="AE498">
        <v>0.81649658092772603</v>
      </c>
      <c r="AF498" s="2" t="s">
        <v>45</v>
      </c>
      <c r="AG498">
        <v>1</v>
      </c>
      <c r="AH498" s="2">
        <v>10</v>
      </c>
      <c r="AI498">
        <v>0.81649658092772603</v>
      </c>
      <c r="AJ498" s="2" t="s">
        <v>45</v>
      </c>
      <c r="AK498" s="2" t="s">
        <v>622</v>
      </c>
      <c r="AL498" s="2" t="s">
        <v>204</v>
      </c>
      <c r="AM498" s="2" t="s">
        <v>50</v>
      </c>
      <c r="AN498" s="3">
        <v>1</v>
      </c>
      <c r="AO498" s="3">
        <v>1</v>
      </c>
      <c r="AP498" s="2" t="s">
        <v>45</v>
      </c>
      <c r="AQ498" s="2" t="s">
        <v>623</v>
      </c>
      <c r="AR498" s="2" t="s">
        <v>623</v>
      </c>
      <c r="AS498" s="2" t="s">
        <v>45</v>
      </c>
      <c r="AT498" s="2">
        <v>2500</v>
      </c>
      <c r="AU498" s="2" t="s">
        <v>45</v>
      </c>
      <c r="AV498" s="2" t="s">
        <v>45</v>
      </c>
      <c r="AW498" s="2" t="s">
        <v>45</v>
      </c>
      <c r="AX498" s="2" t="s">
        <v>53</v>
      </c>
      <c r="AY498" s="2" t="s">
        <v>53</v>
      </c>
      <c r="AZ498" s="2" t="s">
        <v>624</v>
      </c>
      <c r="BA498" s="2">
        <v>1</v>
      </c>
      <c r="BB498" s="2">
        <v>1</v>
      </c>
      <c r="BC498" s="2">
        <v>1</v>
      </c>
      <c r="BD498">
        <f t="shared" si="37"/>
        <v>3</v>
      </c>
      <c r="BE498" s="2" t="s">
        <v>625</v>
      </c>
      <c r="BF498" t="s">
        <v>627</v>
      </c>
      <c r="BG498" s="2" t="s">
        <v>45</v>
      </c>
    </row>
    <row r="499" spans="1:59" x14ac:dyDescent="0.3">
      <c r="A499" t="s">
        <v>616</v>
      </c>
      <c r="B499">
        <v>2021</v>
      </c>
      <c r="C499">
        <v>91</v>
      </c>
      <c r="D499" t="s">
        <v>810</v>
      </c>
      <c r="E499">
        <v>2012</v>
      </c>
      <c r="F499">
        <v>2012</v>
      </c>
      <c r="G499">
        <v>1</v>
      </c>
      <c r="H499">
        <v>1</v>
      </c>
      <c r="I499" t="s">
        <v>617</v>
      </c>
      <c r="J499" t="s">
        <v>618</v>
      </c>
      <c r="K499" t="s">
        <v>619</v>
      </c>
      <c r="L499">
        <v>-45.288899999999998</v>
      </c>
      <c r="M499">
        <v>167.6592</v>
      </c>
      <c r="N499">
        <v>500</v>
      </c>
      <c r="O499" t="s">
        <v>58</v>
      </c>
      <c r="P499" t="s">
        <v>59</v>
      </c>
      <c r="Q499" t="s">
        <v>181</v>
      </c>
      <c r="R499" t="s">
        <v>620</v>
      </c>
      <c r="S499" s="2" t="s">
        <v>188</v>
      </c>
      <c r="T499" s="2" t="s">
        <v>47</v>
      </c>
      <c r="U499" s="2" t="s">
        <v>47</v>
      </c>
      <c r="V499" s="2" t="s">
        <v>45</v>
      </c>
      <c r="W499" s="2" t="s">
        <v>47</v>
      </c>
      <c r="X499" t="s">
        <v>45</v>
      </c>
      <c r="Y499">
        <v>100</v>
      </c>
      <c r="Z499" s="2" t="s">
        <v>46</v>
      </c>
      <c r="AA499" s="2" t="s">
        <v>621</v>
      </c>
      <c r="AB499" s="2">
        <v>1.1100000000000001</v>
      </c>
      <c r="AC499">
        <v>0.4</v>
      </c>
      <c r="AD499" s="2">
        <v>10</v>
      </c>
      <c r="AE499">
        <v>0.69920589878010098</v>
      </c>
      <c r="AF499" s="2" t="s">
        <v>45</v>
      </c>
      <c r="AG499">
        <v>1</v>
      </c>
      <c r="AH499" s="2">
        <v>10</v>
      </c>
      <c r="AI499">
        <v>0.81649658092772603</v>
      </c>
      <c r="AJ499" s="2" t="s">
        <v>45</v>
      </c>
      <c r="AK499" s="2" t="s">
        <v>622</v>
      </c>
      <c r="AL499" s="2" t="s">
        <v>204</v>
      </c>
      <c r="AM499" s="2" t="s">
        <v>50</v>
      </c>
      <c r="AN499" s="3">
        <v>1</v>
      </c>
      <c r="AO499" s="3">
        <v>1</v>
      </c>
      <c r="AP499" s="2" t="s">
        <v>45</v>
      </c>
      <c r="AQ499" s="2" t="s">
        <v>623</v>
      </c>
      <c r="AR499" s="2" t="s">
        <v>623</v>
      </c>
      <c r="AS499" s="2" t="s">
        <v>45</v>
      </c>
      <c r="AT499" s="2">
        <v>2500</v>
      </c>
      <c r="AU499" s="2" t="s">
        <v>45</v>
      </c>
      <c r="AV499" s="2" t="s">
        <v>45</v>
      </c>
      <c r="AW499" s="2" t="s">
        <v>45</v>
      </c>
      <c r="AX499" s="2" t="s">
        <v>53</v>
      </c>
      <c r="AY499" s="2" t="s">
        <v>53</v>
      </c>
      <c r="AZ499" s="2" t="s">
        <v>624</v>
      </c>
      <c r="BA499" s="2">
        <v>1</v>
      </c>
      <c r="BB499" s="2">
        <v>1</v>
      </c>
      <c r="BC499" s="2">
        <v>1</v>
      </c>
      <c r="BD499">
        <f t="shared" si="37"/>
        <v>3</v>
      </c>
      <c r="BE499" s="2" t="s">
        <v>625</v>
      </c>
      <c r="BF499" t="s">
        <v>627</v>
      </c>
      <c r="BG499" s="2" t="s">
        <v>45</v>
      </c>
    </row>
    <row r="500" spans="1:59" x14ac:dyDescent="0.3">
      <c r="A500" t="s">
        <v>616</v>
      </c>
      <c r="B500">
        <v>2021</v>
      </c>
      <c r="C500">
        <v>92</v>
      </c>
      <c r="D500" t="s">
        <v>811</v>
      </c>
      <c r="E500">
        <v>2012</v>
      </c>
      <c r="F500">
        <v>2013</v>
      </c>
      <c r="G500">
        <v>2</v>
      </c>
      <c r="H500">
        <v>1</v>
      </c>
      <c r="I500" t="s">
        <v>617</v>
      </c>
      <c r="J500" t="s">
        <v>618</v>
      </c>
      <c r="K500" t="s">
        <v>619</v>
      </c>
      <c r="L500">
        <v>-45.288899999999998</v>
      </c>
      <c r="M500">
        <v>167.6592</v>
      </c>
      <c r="N500">
        <v>500</v>
      </c>
      <c r="O500" t="s">
        <v>58</v>
      </c>
      <c r="P500" t="s">
        <v>59</v>
      </c>
      <c r="Q500" t="s">
        <v>181</v>
      </c>
      <c r="R500" t="s">
        <v>620</v>
      </c>
      <c r="S500" s="2" t="s">
        <v>188</v>
      </c>
      <c r="T500" s="2" t="s">
        <v>47</v>
      </c>
      <c r="U500" s="2" t="s">
        <v>47</v>
      </c>
      <c r="V500" s="2" t="s">
        <v>45</v>
      </c>
      <c r="W500" s="2" t="s">
        <v>47</v>
      </c>
      <c r="X500" t="s">
        <v>45</v>
      </c>
      <c r="Y500">
        <v>0</v>
      </c>
      <c r="Z500" s="2" t="s">
        <v>46</v>
      </c>
      <c r="AA500" s="2" t="s">
        <v>621</v>
      </c>
      <c r="AB500" s="2">
        <v>1.1100000000000001</v>
      </c>
      <c r="AC500">
        <v>0.5</v>
      </c>
      <c r="AD500" s="2">
        <v>10</v>
      </c>
      <c r="AE500">
        <v>0.84983658559879705</v>
      </c>
      <c r="AF500" s="2" t="s">
        <v>45</v>
      </c>
      <c r="AG500">
        <v>0.5</v>
      </c>
      <c r="AH500" s="2">
        <v>10</v>
      </c>
      <c r="AI500">
        <v>0.84983658559879705</v>
      </c>
      <c r="AJ500" s="2" t="s">
        <v>45</v>
      </c>
      <c r="AK500" s="2" t="s">
        <v>622</v>
      </c>
      <c r="AL500" s="2" t="s">
        <v>204</v>
      </c>
      <c r="AM500" s="2" t="s">
        <v>50</v>
      </c>
      <c r="AN500" s="3">
        <v>1</v>
      </c>
      <c r="AO500" s="3">
        <v>1</v>
      </c>
      <c r="AP500" s="2" t="s">
        <v>45</v>
      </c>
      <c r="AQ500" s="2" t="s">
        <v>623</v>
      </c>
      <c r="AR500" s="2" t="s">
        <v>623</v>
      </c>
      <c r="AS500" s="2" t="s">
        <v>45</v>
      </c>
      <c r="AT500" s="2">
        <v>2500</v>
      </c>
      <c r="AU500" s="2" t="s">
        <v>45</v>
      </c>
      <c r="AV500" s="2" t="s">
        <v>45</v>
      </c>
      <c r="AW500" s="2" t="s">
        <v>45</v>
      </c>
      <c r="AX500" s="2" t="s">
        <v>53</v>
      </c>
      <c r="AY500" s="2" t="s">
        <v>53</v>
      </c>
      <c r="AZ500" s="2" t="s">
        <v>624</v>
      </c>
      <c r="BA500" s="2">
        <v>1</v>
      </c>
      <c r="BB500" s="2">
        <v>1</v>
      </c>
      <c r="BC500" s="2">
        <v>1</v>
      </c>
      <c r="BD500">
        <f t="shared" si="37"/>
        <v>3</v>
      </c>
      <c r="BE500" s="2" t="s">
        <v>625</v>
      </c>
      <c r="BF500" t="s">
        <v>628</v>
      </c>
      <c r="BG500" s="2" t="s">
        <v>45</v>
      </c>
    </row>
    <row r="501" spans="1:59" x14ac:dyDescent="0.3">
      <c r="A501" t="s">
        <v>616</v>
      </c>
      <c r="B501">
        <v>2021</v>
      </c>
      <c r="C501">
        <v>92</v>
      </c>
      <c r="D501" t="s">
        <v>811</v>
      </c>
      <c r="E501">
        <v>2012</v>
      </c>
      <c r="F501">
        <v>2013</v>
      </c>
      <c r="G501">
        <v>2</v>
      </c>
      <c r="H501">
        <v>1</v>
      </c>
      <c r="I501" t="s">
        <v>617</v>
      </c>
      <c r="J501" t="s">
        <v>618</v>
      </c>
      <c r="K501" t="s">
        <v>619</v>
      </c>
      <c r="L501">
        <v>-45.288899999999998</v>
      </c>
      <c r="M501">
        <v>167.6592</v>
      </c>
      <c r="N501">
        <v>500</v>
      </c>
      <c r="O501" t="s">
        <v>58</v>
      </c>
      <c r="P501" t="s">
        <v>59</v>
      </c>
      <c r="Q501" t="s">
        <v>181</v>
      </c>
      <c r="R501" t="s">
        <v>620</v>
      </c>
      <c r="S501" s="2" t="s">
        <v>188</v>
      </c>
      <c r="T501" s="2" t="s">
        <v>47</v>
      </c>
      <c r="U501" s="2" t="s">
        <v>47</v>
      </c>
      <c r="V501" s="2" t="s">
        <v>45</v>
      </c>
      <c r="W501" s="2" t="s">
        <v>47</v>
      </c>
      <c r="X501" t="s">
        <v>45</v>
      </c>
      <c r="Y501">
        <v>100</v>
      </c>
      <c r="Z501" s="2" t="s">
        <v>46</v>
      </c>
      <c r="AA501" s="2" t="s">
        <v>621</v>
      </c>
      <c r="AB501" s="2">
        <v>1.1100000000000001</v>
      </c>
      <c r="AC501">
        <v>1.1000000000000001</v>
      </c>
      <c r="AD501" s="2">
        <v>10</v>
      </c>
      <c r="AE501">
        <v>1.3703203194063001</v>
      </c>
      <c r="AF501" s="2" t="s">
        <v>45</v>
      </c>
      <c r="AG501">
        <v>0.5</v>
      </c>
      <c r="AH501" s="2">
        <v>10</v>
      </c>
      <c r="AI501">
        <v>0.84983658559879705</v>
      </c>
      <c r="AJ501" s="2" t="s">
        <v>45</v>
      </c>
      <c r="AK501" s="2" t="s">
        <v>622</v>
      </c>
      <c r="AL501" s="2" t="s">
        <v>204</v>
      </c>
      <c r="AM501" s="2" t="s">
        <v>50</v>
      </c>
      <c r="AN501" s="3">
        <v>1</v>
      </c>
      <c r="AO501" s="3">
        <v>1</v>
      </c>
      <c r="AP501" s="2" t="s">
        <v>45</v>
      </c>
      <c r="AQ501" s="2" t="s">
        <v>623</v>
      </c>
      <c r="AR501" s="2" t="s">
        <v>623</v>
      </c>
      <c r="AS501" s="2" t="s">
        <v>45</v>
      </c>
      <c r="AT501" s="2">
        <v>2500</v>
      </c>
      <c r="AU501" s="2" t="s">
        <v>45</v>
      </c>
      <c r="AV501" s="2" t="s">
        <v>45</v>
      </c>
      <c r="AW501" s="2" t="s">
        <v>45</v>
      </c>
      <c r="AX501" s="2" t="s">
        <v>53</v>
      </c>
      <c r="AY501" s="2" t="s">
        <v>53</v>
      </c>
      <c r="AZ501" s="2" t="s">
        <v>624</v>
      </c>
      <c r="BA501" s="2">
        <v>1</v>
      </c>
      <c r="BB501" s="2">
        <v>1</v>
      </c>
      <c r="BC501" s="2">
        <v>1</v>
      </c>
      <c r="BD501">
        <f t="shared" si="37"/>
        <v>3</v>
      </c>
      <c r="BE501" s="2" t="s">
        <v>625</v>
      </c>
      <c r="BF501" t="s">
        <v>628</v>
      </c>
      <c r="BG501" s="2" t="s">
        <v>45</v>
      </c>
    </row>
    <row r="502" spans="1:59" x14ac:dyDescent="0.3">
      <c r="A502" t="s">
        <v>616</v>
      </c>
      <c r="B502">
        <v>2021</v>
      </c>
      <c r="C502">
        <v>93</v>
      </c>
      <c r="D502" t="s">
        <v>812</v>
      </c>
      <c r="E502">
        <v>2012</v>
      </c>
      <c r="F502">
        <v>2013</v>
      </c>
      <c r="G502">
        <v>2</v>
      </c>
      <c r="H502">
        <v>1</v>
      </c>
      <c r="I502" t="s">
        <v>617</v>
      </c>
      <c r="J502" t="s">
        <v>618</v>
      </c>
      <c r="K502" t="s">
        <v>619</v>
      </c>
      <c r="L502">
        <v>-45.288899999999998</v>
      </c>
      <c r="M502">
        <v>167.6592</v>
      </c>
      <c r="N502">
        <v>500</v>
      </c>
      <c r="O502" t="s">
        <v>58</v>
      </c>
      <c r="P502" t="s">
        <v>59</v>
      </c>
      <c r="Q502" t="s">
        <v>181</v>
      </c>
      <c r="R502" t="s">
        <v>620</v>
      </c>
      <c r="S502" s="2" t="s">
        <v>188</v>
      </c>
      <c r="T502" s="2" t="s">
        <v>47</v>
      </c>
      <c r="U502" s="2" t="s">
        <v>47</v>
      </c>
      <c r="V502" s="2" t="s">
        <v>45</v>
      </c>
      <c r="W502" s="2" t="s">
        <v>47</v>
      </c>
      <c r="X502" t="s">
        <v>45</v>
      </c>
      <c r="Y502">
        <v>0</v>
      </c>
      <c r="Z502" s="2" t="s">
        <v>46</v>
      </c>
      <c r="AA502" s="2" t="s">
        <v>621</v>
      </c>
      <c r="AB502" s="2">
        <v>1.1100000000000001</v>
      </c>
      <c r="AC502">
        <v>0.7</v>
      </c>
      <c r="AD502" s="2">
        <v>10</v>
      </c>
      <c r="AE502">
        <v>0.82327260234856503</v>
      </c>
      <c r="AF502" s="2" t="s">
        <v>45</v>
      </c>
      <c r="AG502">
        <v>0.7</v>
      </c>
      <c r="AH502" s="2">
        <v>10</v>
      </c>
      <c r="AI502">
        <v>0.82327260234856503</v>
      </c>
      <c r="AJ502" s="2" t="s">
        <v>45</v>
      </c>
      <c r="AK502" s="2" t="s">
        <v>622</v>
      </c>
      <c r="AL502" s="2" t="s">
        <v>204</v>
      </c>
      <c r="AM502" s="2" t="s">
        <v>50</v>
      </c>
      <c r="AN502" s="3">
        <v>1</v>
      </c>
      <c r="AO502" s="3">
        <v>1</v>
      </c>
      <c r="AP502" s="2" t="s">
        <v>45</v>
      </c>
      <c r="AQ502" s="2" t="s">
        <v>623</v>
      </c>
      <c r="AR502" s="2" t="s">
        <v>623</v>
      </c>
      <c r="AS502" s="2" t="s">
        <v>45</v>
      </c>
      <c r="AT502" s="2">
        <v>2500</v>
      </c>
      <c r="AU502" s="2" t="s">
        <v>45</v>
      </c>
      <c r="AV502" s="2" t="s">
        <v>45</v>
      </c>
      <c r="AW502" s="2" t="s">
        <v>45</v>
      </c>
      <c r="AX502" s="2" t="s">
        <v>53</v>
      </c>
      <c r="AY502" s="2" t="s">
        <v>53</v>
      </c>
      <c r="AZ502" s="2" t="s">
        <v>624</v>
      </c>
      <c r="BA502" s="2">
        <v>1</v>
      </c>
      <c r="BB502" s="2">
        <v>1</v>
      </c>
      <c r="BC502" s="2">
        <v>1</v>
      </c>
      <c r="BD502">
        <f t="shared" si="37"/>
        <v>3</v>
      </c>
      <c r="BE502" s="2" t="s">
        <v>625</v>
      </c>
      <c r="BF502" t="s">
        <v>629</v>
      </c>
      <c r="BG502" s="2" t="s">
        <v>45</v>
      </c>
    </row>
    <row r="503" spans="1:59" x14ac:dyDescent="0.3">
      <c r="A503" t="s">
        <v>616</v>
      </c>
      <c r="B503">
        <v>2021</v>
      </c>
      <c r="C503">
        <v>93</v>
      </c>
      <c r="D503" t="s">
        <v>812</v>
      </c>
      <c r="E503">
        <v>2012</v>
      </c>
      <c r="F503">
        <v>2013</v>
      </c>
      <c r="G503">
        <v>2</v>
      </c>
      <c r="H503">
        <v>1</v>
      </c>
      <c r="I503" t="s">
        <v>617</v>
      </c>
      <c r="J503" t="s">
        <v>618</v>
      </c>
      <c r="K503" t="s">
        <v>619</v>
      </c>
      <c r="L503">
        <v>-45.288899999999998</v>
      </c>
      <c r="M503">
        <v>167.6592</v>
      </c>
      <c r="N503">
        <v>500</v>
      </c>
      <c r="O503" t="s">
        <v>58</v>
      </c>
      <c r="P503" t="s">
        <v>59</v>
      </c>
      <c r="Q503" t="s">
        <v>181</v>
      </c>
      <c r="R503" t="s">
        <v>620</v>
      </c>
      <c r="S503" s="2" t="s">
        <v>188</v>
      </c>
      <c r="T503" s="2" t="s">
        <v>47</v>
      </c>
      <c r="U503" s="2" t="s">
        <v>47</v>
      </c>
      <c r="V503" s="2" t="s">
        <v>45</v>
      </c>
      <c r="W503" s="2" t="s">
        <v>47</v>
      </c>
      <c r="X503" t="s">
        <v>45</v>
      </c>
      <c r="Y503">
        <v>100</v>
      </c>
      <c r="Z503" s="2" t="s">
        <v>46</v>
      </c>
      <c r="AA503" s="2" t="s">
        <v>621</v>
      </c>
      <c r="AB503" s="2">
        <v>1.1100000000000001</v>
      </c>
      <c r="AC503">
        <v>0.4</v>
      </c>
      <c r="AD503" s="2">
        <v>10</v>
      </c>
      <c r="AE503">
        <v>0.51639777949432197</v>
      </c>
      <c r="AF503" s="2" t="s">
        <v>45</v>
      </c>
      <c r="AG503">
        <v>0.7</v>
      </c>
      <c r="AH503" s="2">
        <v>10</v>
      </c>
      <c r="AI503">
        <v>0.82327260234856503</v>
      </c>
      <c r="AJ503" s="2" t="s">
        <v>45</v>
      </c>
      <c r="AK503" s="2" t="s">
        <v>622</v>
      </c>
      <c r="AL503" s="2" t="s">
        <v>204</v>
      </c>
      <c r="AM503" s="2" t="s">
        <v>50</v>
      </c>
      <c r="AN503" s="3">
        <v>1</v>
      </c>
      <c r="AO503" s="3">
        <v>1</v>
      </c>
      <c r="AP503" s="2" t="s">
        <v>45</v>
      </c>
      <c r="AQ503" s="2" t="s">
        <v>623</v>
      </c>
      <c r="AR503" s="2" t="s">
        <v>623</v>
      </c>
      <c r="AS503" s="2" t="s">
        <v>45</v>
      </c>
      <c r="AT503" s="2">
        <v>2500</v>
      </c>
      <c r="AU503" s="2" t="s">
        <v>45</v>
      </c>
      <c r="AV503" s="2" t="s">
        <v>45</v>
      </c>
      <c r="AW503" s="2" t="s">
        <v>45</v>
      </c>
      <c r="AX503" s="2" t="s">
        <v>53</v>
      </c>
      <c r="AY503" s="2" t="s">
        <v>53</v>
      </c>
      <c r="AZ503" s="2" t="s">
        <v>624</v>
      </c>
      <c r="BA503" s="2">
        <v>1</v>
      </c>
      <c r="BB503" s="2">
        <v>1</v>
      </c>
      <c r="BC503" s="2">
        <v>1</v>
      </c>
      <c r="BD503">
        <f t="shared" si="37"/>
        <v>3</v>
      </c>
      <c r="BE503" s="2" t="s">
        <v>625</v>
      </c>
      <c r="BF503" t="s">
        <v>629</v>
      </c>
      <c r="BG503" s="2" t="s">
        <v>45</v>
      </c>
    </row>
    <row r="504" spans="1:59" x14ac:dyDescent="0.3">
      <c r="A504" t="s">
        <v>616</v>
      </c>
      <c r="B504">
        <v>2021</v>
      </c>
      <c r="C504">
        <v>94</v>
      </c>
      <c r="D504" t="s">
        <v>813</v>
      </c>
      <c r="E504">
        <v>2012</v>
      </c>
      <c r="F504">
        <v>2014</v>
      </c>
      <c r="G504">
        <v>3</v>
      </c>
      <c r="H504">
        <v>1</v>
      </c>
      <c r="I504" t="s">
        <v>617</v>
      </c>
      <c r="J504" t="s">
        <v>618</v>
      </c>
      <c r="K504" t="s">
        <v>619</v>
      </c>
      <c r="L504">
        <v>-45.288899999999998</v>
      </c>
      <c r="M504">
        <v>167.6592</v>
      </c>
      <c r="N504">
        <v>500</v>
      </c>
      <c r="O504" t="s">
        <v>58</v>
      </c>
      <c r="P504" t="s">
        <v>59</v>
      </c>
      <c r="Q504" t="s">
        <v>181</v>
      </c>
      <c r="R504" t="s">
        <v>620</v>
      </c>
      <c r="S504" s="2" t="s">
        <v>188</v>
      </c>
      <c r="T504" s="2" t="s">
        <v>47</v>
      </c>
      <c r="U504" s="2" t="s">
        <v>47</v>
      </c>
      <c r="V504" s="2" t="s">
        <v>45</v>
      </c>
      <c r="W504" s="2" t="s">
        <v>47</v>
      </c>
      <c r="X504" t="s">
        <v>45</v>
      </c>
      <c r="Y504">
        <v>0</v>
      </c>
      <c r="Z504" s="2" t="s">
        <v>46</v>
      </c>
      <c r="AA504" s="2" t="s">
        <v>621</v>
      </c>
      <c r="AB504" s="2">
        <v>1.1100000000000001</v>
      </c>
      <c r="AC504">
        <v>2</v>
      </c>
      <c r="AD504" s="2">
        <v>10</v>
      </c>
      <c r="AE504">
        <v>1.3333333333333299</v>
      </c>
      <c r="AF504" s="2" t="s">
        <v>45</v>
      </c>
      <c r="AG504">
        <v>2</v>
      </c>
      <c r="AH504" s="2">
        <v>10</v>
      </c>
      <c r="AI504">
        <v>1.3333333333333299</v>
      </c>
      <c r="AJ504" s="2" t="s">
        <v>45</v>
      </c>
      <c r="AK504" s="2" t="s">
        <v>622</v>
      </c>
      <c r="AL504" s="2" t="s">
        <v>204</v>
      </c>
      <c r="AM504" s="2" t="s">
        <v>50</v>
      </c>
      <c r="AN504" s="3">
        <v>1</v>
      </c>
      <c r="AO504" s="3">
        <v>1</v>
      </c>
      <c r="AP504" s="2" t="s">
        <v>45</v>
      </c>
      <c r="AQ504" s="2" t="s">
        <v>623</v>
      </c>
      <c r="AR504" s="2" t="s">
        <v>623</v>
      </c>
      <c r="AS504" s="2" t="s">
        <v>45</v>
      </c>
      <c r="AT504" s="2">
        <v>2500</v>
      </c>
      <c r="AU504" s="2" t="s">
        <v>45</v>
      </c>
      <c r="AV504" s="2" t="s">
        <v>45</v>
      </c>
      <c r="AW504" s="2" t="s">
        <v>45</v>
      </c>
      <c r="AX504" s="2" t="s">
        <v>53</v>
      </c>
      <c r="AY504" s="2" t="s">
        <v>53</v>
      </c>
      <c r="AZ504" s="2" t="s">
        <v>624</v>
      </c>
      <c r="BA504" s="2">
        <v>1</v>
      </c>
      <c r="BB504" s="2">
        <v>1</v>
      </c>
      <c r="BC504" s="2">
        <v>1</v>
      </c>
      <c r="BD504">
        <f t="shared" si="37"/>
        <v>3</v>
      </c>
      <c r="BE504" s="2" t="s">
        <v>625</v>
      </c>
      <c r="BF504" t="s">
        <v>630</v>
      </c>
      <c r="BG504" s="2" t="s">
        <v>45</v>
      </c>
    </row>
    <row r="505" spans="1:59" x14ac:dyDescent="0.3">
      <c r="A505" t="s">
        <v>616</v>
      </c>
      <c r="B505">
        <v>2021</v>
      </c>
      <c r="C505">
        <v>94</v>
      </c>
      <c r="D505" t="s">
        <v>813</v>
      </c>
      <c r="E505">
        <v>2012</v>
      </c>
      <c r="F505">
        <v>2014</v>
      </c>
      <c r="G505">
        <v>3</v>
      </c>
      <c r="H505">
        <v>1</v>
      </c>
      <c r="I505" t="s">
        <v>617</v>
      </c>
      <c r="J505" t="s">
        <v>618</v>
      </c>
      <c r="K505" t="s">
        <v>619</v>
      </c>
      <c r="L505">
        <v>-45.288899999999998</v>
      </c>
      <c r="M505">
        <v>167.6592</v>
      </c>
      <c r="N505">
        <v>500</v>
      </c>
      <c r="O505" t="s">
        <v>58</v>
      </c>
      <c r="P505" t="s">
        <v>59</v>
      </c>
      <c r="Q505" t="s">
        <v>181</v>
      </c>
      <c r="R505" t="s">
        <v>620</v>
      </c>
      <c r="S505" s="2" t="s">
        <v>188</v>
      </c>
      <c r="T505" s="2" t="s">
        <v>47</v>
      </c>
      <c r="U505" s="2" t="s">
        <v>47</v>
      </c>
      <c r="V505" s="2" t="s">
        <v>45</v>
      </c>
      <c r="W505" s="2" t="s">
        <v>47</v>
      </c>
      <c r="X505" t="s">
        <v>45</v>
      </c>
      <c r="Y505">
        <v>25</v>
      </c>
      <c r="Z505" s="2" t="s">
        <v>46</v>
      </c>
      <c r="AA505" s="2" t="s">
        <v>621</v>
      </c>
      <c r="AB505" s="2">
        <v>1.1100000000000001</v>
      </c>
      <c r="AC505">
        <v>2.8</v>
      </c>
      <c r="AD505" s="2">
        <v>10</v>
      </c>
      <c r="AE505">
        <v>1.4757295747452399</v>
      </c>
      <c r="AF505" s="2" t="s">
        <v>45</v>
      </c>
      <c r="AG505">
        <v>2</v>
      </c>
      <c r="AH505" s="2">
        <v>10</v>
      </c>
      <c r="AI505">
        <v>1.3333333333333299</v>
      </c>
      <c r="AJ505" s="2" t="s">
        <v>45</v>
      </c>
      <c r="AK505" s="2" t="s">
        <v>622</v>
      </c>
      <c r="AL505" s="2" t="s">
        <v>204</v>
      </c>
      <c r="AM505" s="2" t="s">
        <v>50</v>
      </c>
      <c r="AN505" s="3">
        <v>1</v>
      </c>
      <c r="AO505" s="3">
        <v>1</v>
      </c>
      <c r="AP505" s="2" t="s">
        <v>45</v>
      </c>
      <c r="AQ505" s="2" t="s">
        <v>623</v>
      </c>
      <c r="AR505" s="2" t="s">
        <v>623</v>
      </c>
      <c r="AS505" s="2" t="s">
        <v>45</v>
      </c>
      <c r="AT505" s="2">
        <v>2500</v>
      </c>
      <c r="AU505" s="2" t="s">
        <v>45</v>
      </c>
      <c r="AV505" s="2" t="s">
        <v>45</v>
      </c>
      <c r="AW505" s="2" t="s">
        <v>45</v>
      </c>
      <c r="AX505" s="2" t="s">
        <v>53</v>
      </c>
      <c r="AY505" s="2" t="s">
        <v>53</v>
      </c>
      <c r="AZ505" s="2" t="s">
        <v>624</v>
      </c>
      <c r="BA505" s="2">
        <v>1</v>
      </c>
      <c r="BB505" s="2">
        <v>1</v>
      </c>
      <c r="BC505" s="2">
        <v>1</v>
      </c>
      <c r="BD505">
        <f t="shared" si="37"/>
        <v>3</v>
      </c>
      <c r="BE505" s="2" t="s">
        <v>625</v>
      </c>
      <c r="BF505" t="s">
        <v>630</v>
      </c>
      <c r="BG505" s="2" t="s">
        <v>45</v>
      </c>
    </row>
    <row r="506" spans="1:59" x14ac:dyDescent="0.3">
      <c r="A506" t="s">
        <v>616</v>
      </c>
      <c r="B506">
        <v>2021</v>
      </c>
      <c r="C506">
        <v>95</v>
      </c>
      <c r="D506" t="s">
        <v>814</v>
      </c>
      <c r="E506">
        <v>2012</v>
      </c>
      <c r="F506">
        <v>2014</v>
      </c>
      <c r="G506">
        <v>3</v>
      </c>
      <c r="H506">
        <v>1</v>
      </c>
      <c r="I506" t="s">
        <v>617</v>
      </c>
      <c r="J506" t="s">
        <v>618</v>
      </c>
      <c r="K506" t="s">
        <v>619</v>
      </c>
      <c r="L506">
        <v>-45.288899999999998</v>
      </c>
      <c r="M506">
        <v>167.6592</v>
      </c>
      <c r="N506">
        <v>500</v>
      </c>
      <c r="O506" t="s">
        <v>58</v>
      </c>
      <c r="P506" t="s">
        <v>59</v>
      </c>
      <c r="Q506" t="s">
        <v>181</v>
      </c>
      <c r="R506" t="s">
        <v>620</v>
      </c>
      <c r="S506" s="2" t="s">
        <v>188</v>
      </c>
      <c r="T506" s="2" t="s">
        <v>47</v>
      </c>
      <c r="U506" s="2" t="s">
        <v>47</v>
      </c>
      <c r="V506" s="2" t="s">
        <v>45</v>
      </c>
      <c r="W506" s="2" t="s">
        <v>47</v>
      </c>
      <c r="X506" t="s">
        <v>45</v>
      </c>
      <c r="Y506">
        <v>0</v>
      </c>
      <c r="Z506" s="2" t="s">
        <v>46</v>
      </c>
      <c r="AA506" s="2" t="s">
        <v>621</v>
      </c>
      <c r="AB506" s="2">
        <v>1.1100000000000001</v>
      </c>
      <c r="AC506">
        <v>1.6</v>
      </c>
      <c r="AD506" s="2">
        <v>10</v>
      </c>
      <c r="AE506">
        <v>1.26491106406735</v>
      </c>
      <c r="AF506" s="2" t="s">
        <v>45</v>
      </c>
      <c r="AG506">
        <v>1.6</v>
      </c>
      <c r="AH506" s="2">
        <v>10</v>
      </c>
      <c r="AI506">
        <v>1.26491106406735</v>
      </c>
      <c r="AJ506" s="2" t="s">
        <v>45</v>
      </c>
      <c r="AK506" s="2" t="s">
        <v>622</v>
      </c>
      <c r="AL506" s="2" t="s">
        <v>204</v>
      </c>
      <c r="AM506" s="2" t="s">
        <v>50</v>
      </c>
      <c r="AN506" s="3">
        <v>1</v>
      </c>
      <c r="AO506" s="3">
        <v>1</v>
      </c>
      <c r="AP506" s="2" t="s">
        <v>45</v>
      </c>
      <c r="AQ506" s="2" t="s">
        <v>623</v>
      </c>
      <c r="AR506" s="2" t="s">
        <v>623</v>
      </c>
      <c r="AS506" s="2" t="s">
        <v>45</v>
      </c>
      <c r="AT506" s="2">
        <v>2500</v>
      </c>
      <c r="AU506" s="2" t="s">
        <v>45</v>
      </c>
      <c r="AV506" s="2" t="s">
        <v>45</v>
      </c>
      <c r="AW506" s="2" t="s">
        <v>45</v>
      </c>
      <c r="AX506" s="2" t="s">
        <v>53</v>
      </c>
      <c r="AY506" s="2" t="s">
        <v>53</v>
      </c>
      <c r="AZ506" s="2" t="s">
        <v>624</v>
      </c>
      <c r="BA506" s="2">
        <v>1</v>
      </c>
      <c r="BB506" s="2">
        <v>1</v>
      </c>
      <c r="BC506" s="2">
        <v>1</v>
      </c>
      <c r="BD506">
        <f t="shared" si="37"/>
        <v>3</v>
      </c>
      <c r="BE506" s="2" t="s">
        <v>625</v>
      </c>
      <c r="BF506" t="s">
        <v>631</v>
      </c>
      <c r="BG506" s="2" t="s">
        <v>45</v>
      </c>
    </row>
    <row r="507" spans="1:59" x14ac:dyDescent="0.3">
      <c r="A507" t="s">
        <v>616</v>
      </c>
      <c r="B507">
        <v>2021</v>
      </c>
      <c r="C507">
        <v>95</v>
      </c>
      <c r="D507" t="s">
        <v>814</v>
      </c>
      <c r="E507">
        <v>2012</v>
      </c>
      <c r="F507">
        <v>2014</v>
      </c>
      <c r="G507">
        <v>3</v>
      </c>
      <c r="H507">
        <v>1</v>
      </c>
      <c r="I507" t="s">
        <v>617</v>
      </c>
      <c r="J507" t="s">
        <v>618</v>
      </c>
      <c r="K507" t="s">
        <v>619</v>
      </c>
      <c r="L507">
        <v>-45.288899999999998</v>
      </c>
      <c r="M507">
        <v>167.6592</v>
      </c>
      <c r="N507">
        <v>500</v>
      </c>
      <c r="O507" t="s">
        <v>58</v>
      </c>
      <c r="P507" t="s">
        <v>59</v>
      </c>
      <c r="Q507" t="s">
        <v>181</v>
      </c>
      <c r="R507" t="s">
        <v>620</v>
      </c>
      <c r="S507" s="2" t="s">
        <v>188</v>
      </c>
      <c r="T507" s="2" t="s">
        <v>47</v>
      </c>
      <c r="U507" s="2" t="s">
        <v>47</v>
      </c>
      <c r="V507" s="2" t="s">
        <v>45</v>
      </c>
      <c r="W507" s="2" t="s">
        <v>47</v>
      </c>
      <c r="X507" t="s">
        <v>45</v>
      </c>
      <c r="Y507">
        <v>25</v>
      </c>
      <c r="Z507" s="2" t="s">
        <v>46</v>
      </c>
      <c r="AA507" s="2" t="s">
        <v>621</v>
      </c>
      <c r="AB507" s="2">
        <v>1.1100000000000001</v>
      </c>
      <c r="AC507">
        <v>1.8</v>
      </c>
      <c r="AD507" s="2">
        <v>10</v>
      </c>
      <c r="AE507">
        <v>1.1352924243950899</v>
      </c>
      <c r="AF507" s="2" t="s">
        <v>45</v>
      </c>
      <c r="AG507">
        <v>1.6</v>
      </c>
      <c r="AH507" s="2">
        <v>10</v>
      </c>
      <c r="AI507">
        <v>1.26491106406735</v>
      </c>
      <c r="AJ507" s="2" t="s">
        <v>45</v>
      </c>
      <c r="AK507" s="2" t="s">
        <v>622</v>
      </c>
      <c r="AL507" s="2" t="s">
        <v>204</v>
      </c>
      <c r="AM507" s="2" t="s">
        <v>50</v>
      </c>
      <c r="AN507" s="3">
        <v>1</v>
      </c>
      <c r="AO507" s="3">
        <v>1</v>
      </c>
      <c r="AP507" s="2" t="s">
        <v>45</v>
      </c>
      <c r="AQ507" s="2" t="s">
        <v>623</v>
      </c>
      <c r="AR507" s="2" t="s">
        <v>623</v>
      </c>
      <c r="AS507" s="2" t="s">
        <v>45</v>
      </c>
      <c r="AT507" s="2">
        <v>2500</v>
      </c>
      <c r="AU507" s="2" t="s">
        <v>45</v>
      </c>
      <c r="AV507" s="2" t="s">
        <v>45</v>
      </c>
      <c r="AW507" s="2" t="s">
        <v>45</v>
      </c>
      <c r="AX507" s="2" t="s">
        <v>53</v>
      </c>
      <c r="AY507" s="2" t="s">
        <v>53</v>
      </c>
      <c r="AZ507" s="2" t="s">
        <v>624</v>
      </c>
      <c r="BA507" s="2">
        <v>1</v>
      </c>
      <c r="BB507" s="2">
        <v>1</v>
      </c>
      <c r="BC507" s="2">
        <v>1</v>
      </c>
      <c r="BD507">
        <f t="shared" si="37"/>
        <v>3</v>
      </c>
      <c r="BE507" s="2" t="s">
        <v>625</v>
      </c>
      <c r="BF507" t="s">
        <v>631</v>
      </c>
      <c r="BG507" s="2" t="s">
        <v>45</v>
      </c>
    </row>
    <row r="508" spans="1:59" x14ac:dyDescent="0.3">
      <c r="A508" t="s">
        <v>616</v>
      </c>
      <c r="B508">
        <v>2021</v>
      </c>
      <c r="C508">
        <v>96</v>
      </c>
      <c r="D508" t="s">
        <v>815</v>
      </c>
      <c r="E508">
        <v>2012</v>
      </c>
      <c r="F508">
        <v>2015</v>
      </c>
      <c r="G508">
        <v>4</v>
      </c>
      <c r="H508">
        <v>1</v>
      </c>
      <c r="I508" t="s">
        <v>617</v>
      </c>
      <c r="J508" t="s">
        <v>618</v>
      </c>
      <c r="K508" t="s">
        <v>619</v>
      </c>
      <c r="L508">
        <v>-45.288899999999998</v>
      </c>
      <c r="M508">
        <v>167.6592</v>
      </c>
      <c r="N508">
        <v>500</v>
      </c>
      <c r="O508" t="s">
        <v>58</v>
      </c>
      <c r="P508" t="s">
        <v>59</v>
      </c>
      <c r="Q508" t="s">
        <v>181</v>
      </c>
      <c r="R508" t="s">
        <v>620</v>
      </c>
      <c r="S508" s="2" t="s">
        <v>188</v>
      </c>
      <c r="T508" s="2" t="s">
        <v>47</v>
      </c>
      <c r="U508" s="2" t="s">
        <v>47</v>
      </c>
      <c r="V508" s="2" t="s">
        <v>45</v>
      </c>
      <c r="W508" s="2" t="s">
        <v>47</v>
      </c>
      <c r="X508" t="s">
        <v>45</v>
      </c>
      <c r="Y508">
        <v>0</v>
      </c>
      <c r="Z508" s="2" t="s">
        <v>46</v>
      </c>
      <c r="AA508" s="2" t="s">
        <v>621</v>
      </c>
      <c r="AB508" s="2">
        <v>1.1100000000000001</v>
      </c>
      <c r="AC508">
        <v>2.7</v>
      </c>
      <c r="AD508" s="2">
        <v>10</v>
      </c>
      <c r="AE508">
        <v>2.75075747143703</v>
      </c>
      <c r="AF508" s="2" t="s">
        <v>45</v>
      </c>
      <c r="AG508">
        <v>2.7</v>
      </c>
      <c r="AH508" s="2">
        <v>10</v>
      </c>
      <c r="AI508">
        <v>2.75075747143703</v>
      </c>
      <c r="AJ508" s="2" t="s">
        <v>45</v>
      </c>
      <c r="AK508" s="2" t="s">
        <v>622</v>
      </c>
      <c r="AL508" s="2" t="s">
        <v>204</v>
      </c>
      <c r="AM508" s="2" t="s">
        <v>50</v>
      </c>
      <c r="AN508" s="3">
        <v>1</v>
      </c>
      <c r="AO508" s="3">
        <v>1</v>
      </c>
      <c r="AP508" s="2" t="s">
        <v>45</v>
      </c>
      <c r="AQ508" s="2" t="s">
        <v>623</v>
      </c>
      <c r="AR508" s="2" t="s">
        <v>623</v>
      </c>
      <c r="AS508" s="2" t="s">
        <v>45</v>
      </c>
      <c r="AT508" s="2">
        <v>2500</v>
      </c>
      <c r="AU508" s="2" t="s">
        <v>45</v>
      </c>
      <c r="AV508" s="2" t="s">
        <v>45</v>
      </c>
      <c r="AW508" s="2" t="s">
        <v>45</v>
      </c>
      <c r="AX508" s="2" t="s">
        <v>53</v>
      </c>
      <c r="AY508" s="2" t="s">
        <v>53</v>
      </c>
      <c r="AZ508" s="2" t="s">
        <v>624</v>
      </c>
      <c r="BA508" s="2">
        <v>1</v>
      </c>
      <c r="BB508" s="2">
        <v>1</v>
      </c>
      <c r="BC508" s="2">
        <v>1</v>
      </c>
      <c r="BD508">
        <f t="shared" si="37"/>
        <v>3</v>
      </c>
      <c r="BE508" s="2" t="s">
        <v>625</v>
      </c>
      <c r="BF508" t="s">
        <v>632</v>
      </c>
      <c r="BG508" s="2" t="s">
        <v>45</v>
      </c>
    </row>
    <row r="509" spans="1:59" x14ac:dyDescent="0.3">
      <c r="A509" t="s">
        <v>616</v>
      </c>
      <c r="B509">
        <v>2021</v>
      </c>
      <c r="C509">
        <v>96</v>
      </c>
      <c r="D509" t="s">
        <v>815</v>
      </c>
      <c r="E509">
        <v>2012</v>
      </c>
      <c r="F509">
        <v>2015</v>
      </c>
      <c r="G509">
        <v>4</v>
      </c>
      <c r="H509">
        <v>1</v>
      </c>
      <c r="I509" t="s">
        <v>617</v>
      </c>
      <c r="J509" t="s">
        <v>618</v>
      </c>
      <c r="K509" t="s">
        <v>619</v>
      </c>
      <c r="L509">
        <v>-45.288899999999998</v>
      </c>
      <c r="M509">
        <v>167.6592</v>
      </c>
      <c r="N509">
        <v>500</v>
      </c>
      <c r="O509" t="s">
        <v>58</v>
      </c>
      <c r="P509" t="s">
        <v>59</v>
      </c>
      <c r="Q509" t="s">
        <v>181</v>
      </c>
      <c r="R509" t="s">
        <v>620</v>
      </c>
      <c r="S509" s="2" t="s">
        <v>188</v>
      </c>
      <c r="T509" s="2" t="s">
        <v>47</v>
      </c>
      <c r="U509" s="2" t="s">
        <v>47</v>
      </c>
      <c r="V509" s="2" t="s">
        <v>45</v>
      </c>
      <c r="W509" s="2" t="s">
        <v>47</v>
      </c>
      <c r="X509" t="s">
        <v>45</v>
      </c>
      <c r="Y509">
        <v>25</v>
      </c>
      <c r="Z509" s="2" t="s">
        <v>46</v>
      </c>
      <c r="AA509" s="2" t="s">
        <v>621</v>
      </c>
      <c r="AB509" s="2">
        <v>1.1100000000000001</v>
      </c>
      <c r="AC509">
        <v>3.2</v>
      </c>
      <c r="AD509" s="2">
        <v>10</v>
      </c>
      <c r="AE509">
        <v>1.5491933384829699</v>
      </c>
      <c r="AF509" s="2" t="s">
        <v>45</v>
      </c>
      <c r="AG509">
        <v>2.7</v>
      </c>
      <c r="AH509" s="2">
        <v>10</v>
      </c>
      <c r="AI509">
        <v>2.75075747143703</v>
      </c>
      <c r="AJ509" s="2" t="s">
        <v>45</v>
      </c>
      <c r="AK509" s="2" t="s">
        <v>622</v>
      </c>
      <c r="AL509" s="2" t="s">
        <v>204</v>
      </c>
      <c r="AM509" s="2" t="s">
        <v>50</v>
      </c>
      <c r="AN509" s="3">
        <v>1</v>
      </c>
      <c r="AO509" s="3">
        <v>1</v>
      </c>
      <c r="AP509" s="2" t="s">
        <v>45</v>
      </c>
      <c r="AQ509" s="2" t="s">
        <v>623</v>
      </c>
      <c r="AR509" s="2" t="s">
        <v>623</v>
      </c>
      <c r="AS509" s="2" t="s">
        <v>45</v>
      </c>
      <c r="AT509" s="2">
        <v>2500</v>
      </c>
      <c r="AU509" s="2" t="s">
        <v>45</v>
      </c>
      <c r="AV509" s="2" t="s">
        <v>45</v>
      </c>
      <c r="AW509" s="2" t="s">
        <v>45</v>
      </c>
      <c r="AX509" s="2" t="s">
        <v>53</v>
      </c>
      <c r="AY509" s="2" t="s">
        <v>53</v>
      </c>
      <c r="AZ509" s="2" t="s">
        <v>624</v>
      </c>
      <c r="BA509" s="2">
        <v>1</v>
      </c>
      <c r="BB509" s="2">
        <v>1</v>
      </c>
      <c r="BC509" s="2">
        <v>1</v>
      </c>
      <c r="BD509">
        <f t="shared" si="37"/>
        <v>3</v>
      </c>
      <c r="BE509" s="2" t="s">
        <v>625</v>
      </c>
      <c r="BF509" t="s">
        <v>632</v>
      </c>
      <c r="BG509" s="2" t="s">
        <v>45</v>
      </c>
    </row>
    <row r="510" spans="1:59" x14ac:dyDescent="0.3">
      <c r="A510" t="s">
        <v>616</v>
      </c>
      <c r="B510">
        <v>2021</v>
      </c>
      <c r="C510">
        <v>97</v>
      </c>
      <c r="D510" t="s">
        <v>816</v>
      </c>
      <c r="E510">
        <v>2012</v>
      </c>
      <c r="F510">
        <v>2015</v>
      </c>
      <c r="G510">
        <v>4</v>
      </c>
      <c r="H510">
        <v>1</v>
      </c>
      <c r="I510" t="s">
        <v>617</v>
      </c>
      <c r="J510" t="s">
        <v>618</v>
      </c>
      <c r="K510" t="s">
        <v>619</v>
      </c>
      <c r="L510">
        <v>-45.288899999999998</v>
      </c>
      <c r="M510">
        <v>167.6592</v>
      </c>
      <c r="N510">
        <v>500</v>
      </c>
      <c r="O510" t="s">
        <v>58</v>
      </c>
      <c r="P510" t="s">
        <v>59</v>
      </c>
      <c r="Q510" t="s">
        <v>181</v>
      </c>
      <c r="R510" t="s">
        <v>620</v>
      </c>
      <c r="S510" s="2" t="s">
        <v>188</v>
      </c>
      <c r="T510" s="2" t="s">
        <v>47</v>
      </c>
      <c r="U510" s="2" t="s">
        <v>47</v>
      </c>
      <c r="V510" s="2" t="s">
        <v>45</v>
      </c>
      <c r="W510" s="2" t="s">
        <v>47</v>
      </c>
      <c r="X510" t="s">
        <v>45</v>
      </c>
      <c r="Y510">
        <v>0</v>
      </c>
      <c r="Z510" s="2" t="s">
        <v>46</v>
      </c>
      <c r="AA510" s="2" t="s">
        <v>621</v>
      </c>
      <c r="AB510" s="2">
        <v>1.1100000000000001</v>
      </c>
      <c r="AC510">
        <v>3.1</v>
      </c>
      <c r="AD510" s="2">
        <v>10</v>
      </c>
      <c r="AE510">
        <v>1.28668393770792</v>
      </c>
      <c r="AF510" s="2" t="s">
        <v>45</v>
      </c>
      <c r="AG510">
        <v>3.1</v>
      </c>
      <c r="AH510" s="2">
        <v>10</v>
      </c>
      <c r="AI510">
        <v>1.28668393770792</v>
      </c>
      <c r="AJ510" s="2" t="s">
        <v>45</v>
      </c>
      <c r="AK510" s="2" t="s">
        <v>622</v>
      </c>
      <c r="AL510" s="2" t="s">
        <v>204</v>
      </c>
      <c r="AM510" s="2" t="s">
        <v>50</v>
      </c>
      <c r="AN510" s="3">
        <v>1</v>
      </c>
      <c r="AO510" s="3">
        <v>1</v>
      </c>
      <c r="AP510" s="2" t="s">
        <v>45</v>
      </c>
      <c r="AQ510" s="2" t="s">
        <v>623</v>
      </c>
      <c r="AR510" s="2" t="s">
        <v>623</v>
      </c>
      <c r="AS510" s="2" t="s">
        <v>45</v>
      </c>
      <c r="AT510" s="2">
        <v>2500</v>
      </c>
      <c r="AU510" s="2" t="s">
        <v>45</v>
      </c>
      <c r="AV510" s="2" t="s">
        <v>45</v>
      </c>
      <c r="AW510" s="2" t="s">
        <v>45</v>
      </c>
      <c r="AX510" s="2" t="s">
        <v>53</v>
      </c>
      <c r="AY510" s="2" t="s">
        <v>53</v>
      </c>
      <c r="AZ510" s="2" t="s">
        <v>624</v>
      </c>
      <c r="BA510" s="2">
        <v>1</v>
      </c>
      <c r="BB510" s="2">
        <v>1</v>
      </c>
      <c r="BC510" s="2">
        <v>1</v>
      </c>
      <c r="BD510">
        <f t="shared" si="37"/>
        <v>3</v>
      </c>
      <c r="BE510" s="2" t="s">
        <v>625</v>
      </c>
      <c r="BF510" t="s">
        <v>633</v>
      </c>
      <c r="BG510" s="2" t="s">
        <v>45</v>
      </c>
    </row>
    <row r="511" spans="1:59" x14ac:dyDescent="0.3">
      <c r="A511" t="s">
        <v>616</v>
      </c>
      <c r="B511">
        <v>2021</v>
      </c>
      <c r="C511">
        <v>97</v>
      </c>
      <c r="D511" t="s">
        <v>816</v>
      </c>
      <c r="E511">
        <v>2012</v>
      </c>
      <c r="F511">
        <v>2015</v>
      </c>
      <c r="G511">
        <v>4</v>
      </c>
      <c r="H511">
        <v>1</v>
      </c>
      <c r="I511" t="s">
        <v>617</v>
      </c>
      <c r="J511" t="s">
        <v>618</v>
      </c>
      <c r="K511" t="s">
        <v>619</v>
      </c>
      <c r="L511">
        <v>-45.288899999999998</v>
      </c>
      <c r="M511">
        <v>167.6592</v>
      </c>
      <c r="N511">
        <v>500</v>
      </c>
      <c r="O511" t="s">
        <v>58</v>
      </c>
      <c r="P511" t="s">
        <v>59</v>
      </c>
      <c r="Q511" t="s">
        <v>181</v>
      </c>
      <c r="R511" t="s">
        <v>620</v>
      </c>
      <c r="S511" s="2" t="s">
        <v>188</v>
      </c>
      <c r="T511" s="2" t="s">
        <v>47</v>
      </c>
      <c r="U511" s="2" t="s">
        <v>47</v>
      </c>
      <c r="V511" s="2" t="s">
        <v>45</v>
      </c>
      <c r="W511" s="2" t="s">
        <v>47</v>
      </c>
      <c r="X511" t="s">
        <v>45</v>
      </c>
      <c r="Y511">
        <v>25</v>
      </c>
      <c r="Z511" s="2" t="s">
        <v>46</v>
      </c>
      <c r="AA511" s="2" t="s">
        <v>621</v>
      </c>
      <c r="AB511" s="2">
        <v>1.1100000000000001</v>
      </c>
      <c r="AC511">
        <v>3.5</v>
      </c>
      <c r="AD511" s="2">
        <v>10</v>
      </c>
      <c r="AE511">
        <v>1.7159383568311699</v>
      </c>
      <c r="AF511" s="2" t="s">
        <v>45</v>
      </c>
      <c r="AG511">
        <v>3.1</v>
      </c>
      <c r="AH511" s="2">
        <v>10</v>
      </c>
      <c r="AI511">
        <v>1.28668393770792</v>
      </c>
      <c r="AJ511" s="2" t="s">
        <v>45</v>
      </c>
      <c r="AK511" s="2" t="s">
        <v>622</v>
      </c>
      <c r="AL511" s="2" t="s">
        <v>204</v>
      </c>
      <c r="AM511" s="2" t="s">
        <v>50</v>
      </c>
      <c r="AN511" s="3">
        <v>1</v>
      </c>
      <c r="AO511" s="3">
        <v>1</v>
      </c>
      <c r="AP511" s="2" t="s">
        <v>45</v>
      </c>
      <c r="AQ511" s="2" t="s">
        <v>623</v>
      </c>
      <c r="AR511" s="2" t="s">
        <v>623</v>
      </c>
      <c r="AS511" s="2" t="s">
        <v>45</v>
      </c>
      <c r="AT511" s="2">
        <v>2500</v>
      </c>
      <c r="AU511" s="2" t="s">
        <v>45</v>
      </c>
      <c r="AV511" s="2" t="s">
        <v>45</v>
      </c>
      <c r="AW511" s="2" t="s">
        <v>45</v>
      </c>
      <c r="AX511" s="2" t="s">
        <v>53</v>
      </c>
      <c r="AY511" s="2" t="s">
        <v>53</v>
      </c>
      <c r="AZ511" s="2" t="s">
        <v>624</v>
      </c>
      <c r="BA511" s="2">
        <v>1</v>
      </c>
      <c r="BB511" s="2">
        <v>1</v>
      </c>
      <c r="BC511" s="2">
        <v>1</v>
      </c>
      <c r="BD511">
        <f t="shared" si="37"/>
        <v>3</v>
      </c>
      <c r="BE511" s="2" t="s">
        <v>625</v>
      </c>
      <c r="BF511" t="s">
        <v>633</v>
      </c>
      <c r="BG511" s="2" t="s">
        <v>45</v>
      </c>
    </row>
    <row r="512" spans="1:59" x14ac:dyDescent="0.3">
      <c r="A512" t="s">
        <v>616</v>
      </c>
      <c r="B512">
        <v>2021</v>
      </c>
      <c r="C512">
        <v>98</v>
      </c>
      <c r="D512" t="s">
        <v>817</v>
      </c>
      <c r="E512">
        <v>2012</v>
      </c>
      <c r="F512">
        <v>2012</v>
      </c>
      <c r="G512">
        <v>1</v>
      </c>
      <c r="H512">
        <v>1</v>
      </c>
      <c r="I512" t="s">
        <v>617</v>
      </c>
      <c r="J512" t="s">
        <v>618</v>
      </c>
      <c r="K512" t="s">
        <v>634</v>
      </c>
      <c r="L512">
        <v>-45.28</v>
      </c>
      <c r="M512">
        <v>167.63829999999999</v>
      </c>
      <c r="N512">
        <v>500</v>
      </c>
      <c r="O512" t="s">
        <v>58</v>
      </c>
      <c r="P512" t="s">
        <v>59</v>
      </c>
      <c r="Q512" t="s">
        <v>181</v>
      </c>
      <c r="R512" t="s">
        <v>620</v>
      </c>
      <c r="S512" s="2" t="s">
        <v>188</v>
      </c>
      <c r="T512" s="2" t="s">
        <v>47</v>
      </c>
      <c r="U512" s="2" t="s">
        <v>47</v>
      </c>
      <c r="V512" s="2" t="s">
        <v>45</v>
      </c>
      <c r="W512" s="2" t="s">
        <v>47</v>
      </c>
      <c r="X512" t="s">
        <v>45</v>
      </c>
      <c r="Y512">
        <v>0</v>
      </c>
      <c r="Z512" s="2" t="s">
        <v>46</v>
      </c>
      <c r="AA512" s="2" t="s">
        <v>621</v>
      </c>
      <c r="AB512" s="2">
        <v>1.1100000000000001</v>
      </c>
      <c r="AC512">
        <v>1.3</v>
      </c>
      <c r="AD512" s="2">
        <v>10</v>
      </c>
      <c r="AE512">
        <v>1.05934990547138</v>
      </c>
      <c r="AF512" s="2" t="s">
        <v>45</v>
      </c>
      <c r="AG512">
        <v>1.3</v>
      </c>
      <c r="AH512" s="2">
        <v>10</v>
      </c>
      <c r="AI512">
        <v>1.05934990547138</v>
      </c>
      <c r="AJ512" s="2" t="s">
        <v>45</v>
      </c>
      <c r="AK512" s="2" t="s">
        <v>622</v>
      </c>
      <c r="AL512" s="2" t="s">
        <v>204</v>
      </c>
      <c r="AM512" s="2" t="s">
        <v>50</v>
      </c>
      <c r="AN512" s="3">
        <v>1</v>
      </c>
      <c r="AO512" s="3">
        <v>1</v>
      </c>
      <c r="AP512" s="2" t="s">
        <v>45</v>
      </c>
      <c r="AQ512" s="2" t="s">
        <v>623</v>
      </c>
      <c r="AR512" s="2" t="s">
        <v>623</v>
      </c>
      <c r="AS512" s="2" t="s">
        <v>45</v>
      </c>
      <c r="AT512" s="2">
        <v>2500</v>
      </c>
      <c r="AU512" s="2" t="s">
        <v>45</v>
      </c>
      <c r="AV512" s="2" t="s">
        <v>45</v>
      </c>
      <c r="AW512" s="2" t="s">
        <v>45</v>
      </c>
      <c r="AX512" s="2" t="s">
        <v>53</v>
      </c>
      <c r="AY512" s="2" t="s">
        <v>53</v>
      </c>
      <c r="AZ512" s="2" t="s">
        <v>624</v>
      </c>
      <c r="BA512" s="2">
        <v>1</v>
      </c>
      <c r="BB512" s="2">
        <v>1</v>
      </c>
      <c r="BC512" s="2">
        <v>1</v>
      </c>
      <c r="BD512">
        <f t="shared" si="37"/>
        <v>3</v>
      </c>
      <c r="BE512" s="2" t="s">
        <v>625</v>
      </c>
      <c r="BF512" t="s">
        <v>635</v>
      </c>
      <c r="BG512" s="2" t="s">
        <v>45</v>
      </c>
    </row>
    <row r="513" spans="1:59" x14ac:dyDescent="0.3">
      <c r="A513" t="s">
        <v>616</v>
      </c>
      <c r="B513">
        <v>2021</v>
      </c>
      <c r="C513">
        <v>98</v>
      </c>
      <c r="D513" t="s">
        <v>817</v>
      </c>
      <c r="E513">
        <v>2012</v>
      </c>
      <c r="F513">
        <v>2012</v>
      </c>
      <c r="G513">
        <v>1</v>
      </c>
      <c r="H513">
        <v>1</v>
      </c>
      <c r="I513" t="s">
        <v>617</v>
      </c>
      <c r="J513" t="s">
        <v>618</v>
      </c>
      <c r="K513" t="s">
        <v>634</v>
      </c>
      <c r="L513">
        <v>-45.28</v>
      </c>
      <c r="M513">
        <v>167.63829999999999</v>
      </c>
      <c r="N513">
        <v>500</v>
      </c>
      <c r="O513" t="s">
        <v>58</v>
      </c>
      <c r="P513" t="s">
        <v>59</v>
      </c>
      <c r="Q513" t="s">
        <v>181</v>
      </c>
      <c r="R513" t="s">
        <v>620</v>
      </c>
      <c r="S513" s="2" t="s">
        <v>188</v>
      </c>
      <c r="T513" s="2" t="s">
        <v>47</v>
      </c>
      <c r="U513" s="2" t="s">
        <v>47</v>
      </c>
      <c r="V513" s="2" t="s">
        <v>45</v>
      </c>
      <c r="W513" s="2" t="s">
        <v>47</v>
      </c>
      <c r="X513" t="s">
        <v>45</v>
      </c>
      <c r="Y513">
        <v>100</v>
      </c>
      <c r="Z513" s="2" t="s">
        <v>46</v>
      </c>
      <c r="AA513" s="2" t="s">
        <v>621</v>
      </c>
      <c r="AB513" s="2">
        <v>1.1100000000000001</v>
      </c>
      <c r="AC513">
        <v>1.6</v>
      </c>
      <c r="AD513" s="2">
        <v>10</v>
      </c>
      <c r="AE513">
        <v>1.26491106406735</v>
      </c>
      <c r="AF513" s="2" t="s">
        <v>45</v>
      </c>
      <c r="AG513">
        <v>1.3</v>
      </c>
      <c r="AH513" s="2">
        <v>10</v>
      </c>
      <c r="AI513">
        <v>1.05934990547138</v>
      </c>
      <c r="AJ513" s="2" t="s">
        <v>45</v>
      </c>
      <c r="AK513" s="2" t="s">
        <v>622</v>
      </c>
      <c r="AL513" s="2" t="s">
        <v>204</v>
      </c>
      <c r="AM513" s="2" t="s">
        <v>50</v>
      </c>
      <c r="AN513" s="3">
        <v>1</v>
      </c>
      <c r="AO513" s="3">
        <v>1</v>
      </c>
      <c r="AP513" s="2" t="s">
        <v>45</v>
      </c>
      <c r="AQ513" s="2" t="s">
        <v>623</v>
      </c>
      <c r="AR513" s="2" t="s">
        <v>623</v>
      </c>
      <c r="AS513" s="2" t="s">
        <v>45</v>
      </c>
      <c r="AT513" s="2">
        <v>2500</v>
      </c>
      <c r="AU513" s="2" t="s">
        <v>45</v>
      </c>
      <c r="AV513" s="2" t="s">
        <v>45</v>
      </c>
      <c r="AW513" s="2" t="s">
        <v>45</v>
      </c>
      <c r="AX513" s="2" t="s">
        <v>53</v>
      </c>
      <c r="AY513" s="2" t="s">
        <v>53</v>
      </c>
      <c r="AZ513" s="2" t="s">
        <v>624</v>
      </c>
      <c r="BA513" s="2">
        <v>1</v>
      </c>
      <c r="BB513" s="2">
        <v>1</v>
      </c>
      <c r="BC513" s="2">
        <v>1</v>
      </c>
      <c r="BD513">
        <f t="shared" si="37"/>
        <v>3</v>
      </c>
      <c r="BE513" s="2" t="s">
        <v>625</v>
      </c>
      <c r="BF513" t="s">
        <v>635</v>
      </c>
      <c r="BG513" s="2" t="s">
        <v>45</v>
      </c>
    </row>
    <row r="514" spans="1:59" x14ac:dyDescent="0.3">
      <c r="A514" t="s">
        <v>616</v>
      </c>
      <c r="B514">
        <v>2021</v>
      </c>
      <c r="C514">
        <v>99</v>
      </c>
      <c r="D514" t="s">
        <v>818</v>
      </c>
      <c r="E514">
        <v>2012</v>
      </c>
      <c r="F514">
        <v>2012</v>
      </c>
      <c r="G514">
        <v>1</v>
      </c>
      <c r="H514">
        <v>1</v>
      </c>
      <c r="I514" t="s">
        <v>617</v>
      </c>
      <c r="J514" t="s">
        <v>618</v>
      </c>
      <c r="K514" t="s">
        <v>634</v>
      </c>
      <c r="L514">
        <v>-45.28</v>
      </c>
      <c r="M514">
        <v>167.63829999999999</v>
      </c>
      <c r="N514">
        <v>500</v>
      </c>
      <c r="O514" t="s">
        <v>58</v>
      </c>
      <c r="P514" t="s">
        <v>59</v>
      </c>
      <c r="Q514" t="s">
        <v>181</v>
      </c>
      <c r="R514" t="s">
        <v>620</v>
      </c>
      <c r="S514" s="2" t="s">
        <v>188</v>
      </c>
      <c r="T514" s="2" t="s">
        <v>47</v>
      </c>
      <c r="U514" s="2" t="s">
        <v>47</v>
      </c>
      <c r="V514" s="2" t="s">
        <v>45</v>
      </c>
      <c r="W514" s="2" t="s">
        <v>47</v>
      </c>
      <c r="X514" t="s">
        <v>45</v>
      </c>
      <c r="Y514">
        <v>0</v>
      </c>
      <c r="Z514" s="2" t="s">
        <v>46</v>
      </c>
      <c r="AA514" s="2" t="s">
        <v>621</v>
      </c>
      <c r="AB514" s="2">
        <v>1.1100000000000001</v>
      </c>
      <c r="AC514">
        <v>2.5</v>
      </c>
      <c r="AD514" s="2">
        <v>10</v>
      </c>
      <c r="AE514">
        <v>2.0682789409984799</v>
      </c>
      <c r="AF514" s="2" t="s">
        <v>45</v>
      </c>
      <c r="AG514">
        <v>2.5</v>
      </c>
      <c r="AH514" s="2">
        <v>10</v>
      </c>
      <c r="AI514">
        <v>2.0682789409984799</v>
      </c>
      <c r="AJ514" s="2" t="s">
        <v>45</v>
      </c>
      <c r="AK514" s="2" t="s">
        <v>622</v>
      </c>
      <c r="AL514" s="2" t="s">
        <v>204</v>
      </c>
      <c r="AM514" s="2" t="s">
        <v>50</v>
      </c>
      <c r="AN514" s="3">
        <v>1</v>
      </c>
      <c r="AO514" s="3">
        <v>1</v>
      </c>
      <c r="AP514" s="2" t="s">
        <v>45</v>
      </c>
      <c r="AQ514" s="2" t="s">
        <v>623</v>
      </c>
      <c r="AR514" s="2" t="s">
        <v>623</v>
      </c>
      <c r="AS514" s="2" t="s">
        <v>45</v>
      </c>
      <c r="AT514" s="2">
        <v>2500</v>
      </c>
      <c r="AU514" s="2" t="s">
        <v>45</v>
      </c>
      <c r="AV514" s="2" t="s">
        <v>45</v>
      </c>
      <c r="AW514" s="2" t="s">
        <v>45</v>
      </c>
      <c r="AX514" s="2" t="s">
        <v>53</v>
      </c>
      <c r="AY514" s="2" t="s">
        <v>53</v>
      </c>
      <c r="AZ514" s="2" t="s">
        <v>624</v>
      </c>
      <c r="BA514" s="2">
        <v>1</v>
      </c>
      <c r="BB514" s="2">
        <v>1</v>
      </c>
      <c r="BC514" s="2">
        <v>1</v>
      </c>
      <c r="BD514">
        <f t="shared" si="37"/>
        <v>3</v>
      </c>
      <c r="BE514" s="2" t="s">
        <v>625</v>
      </c>
      <c r="BF514" t="s">
        <v>636</v>
      </c>
      <c r="BG514" s="2" t="s">
        <v>45</v>
      </c>
    </row>
    <row r="515" spans="1:59" x14ac:dyDescent="0.3">
      <c r="A515" t="s">
        <v>616</v>
      </c>
      <c r="B515">
        <v>2021</v>
      </c>
      <c r="C515">
        <v>99</v>
      </c>
      <c r="D515" t="s">
        <v>818</v>
      </c>
      <c r="E515">
        <v>2012</v>
      </c>
      <c r="F515">
        <v>2012</v>
      </c>
      <c r="G515">
        <v>1</v>
      </c>
      <c r="H515">
        <v>1</v>
      </c>
      <c r="I515" t="s">
        <v>617</v>
      </c>
      <c r="J515" t="s">
        <v>618</v>
      </c>
      <c r="K515" t="s">
        <v>634</v>
      </c>
      <c r="L515">
        <v>-45.28</v>
      </c>
      <c r="M515">
        <v>167.63829999999999</v>
      </c>
      <c r="N515">
        <v>500</v>
      </c>
      <c r="O515" t="s">
        <v>58</v>
      </c>
      <c r="P515" t="s">
        <v>59</v>
      </c>
      <c r="Q515" t="s">
        <v>181</v>
      </c>
      <c r="R515" t="s">
        <v>620</v>
      </c>
      <c r="S515" s="2" t="s">
        <v>188</v>
      </c>
      <c r="T515" s="2" t="s">
        <v>47</v>
      </c>
      <c r="U515" s="2" t="s">
        <v>47</v>
      </c>
      <c r="V515" s="2" t="s">
        <v>45</v>
      </c>
      <c r="W515" s="2" t="s">
        <v>47</v>
      </c>
      <c r="X515" t="s">
        <v>45</v>
      </c>
      <c r="Y515">
        <v>100</v>
      </c>
      <c r="Z515" s="2" t="s">
        <v>46</v>
      </c>
      <c r="AA515" s="2" t="s">
        <v>621</v>
      </c>
      <c r="AB515" s="2">
        <v>1.1100000000000001</v>
      </c>
      <c r="AC515">
        <v>2.2000000000000002</v>
      </c>
      <c r="AD515" s="2">
        <v>10</v>
      </c>
      <c r="AE515">
        <v>1.93218356615859</v>
      </c>
      <c r="AF515" s="2" t="s">
        <v>45</v>
      </c>
      <c r="AG515">
        <v>2.5</v>
      </c>
      <c r="AH515" s="2">
        <v>10</v>
      </c>
      <c r="AI515">
        <v>2.0682789409984799</v>
      </c>
      <c r="AJ515" s="2" t="s">
        <v>45</v>
      </c>
      <c r="AK515" s="2" t="s">
        <v>622</v>
      </c>
      <c r="AL515" s="2" t="s">
        <v>204</v>
      </c>
      <c r="AM515" s="2" t="s">
        <v>50</v>
      </c>
      <c r="AN515" s="3">
        <v>1</v>
      </c>
      <c r="AO515" s="3">
        <v>1</v>
      </c>
      <c r="AP515" s="2" t="s">
        <v>45</v>
      </c>
      <c r="AQ515" s="2" t="s">
        <v>623</v>
      </c>
      <c r="AR515" s="2" t="s">
        <v>623</v>
      </c>
      <c r="AS515" s="2" t="s">
        <v>45</v>
      </c>
      <c r="AT515" s="2">
        <v>2500</v>
      </c>
      <c r="AU515" s="2" t="s">
        <v>45</v>
      </c>
      <c r="AV515" s="2" t="s">
        <v>45</v>
      </c>
      <c r="AW515" s="2" t="s">
        <v>45</v>
      </c>
      <c r="AX515" s="2" t="s">
        <v>53</v>
      </c>
      <c r="AY515" s="2" t="s">
        <v>53</v>
      </c>
      <c r="AZ515" s="2" t="s">
        <v>624</v>
      </c>
      <c r="BA515" s="2">
        <v>1</v>
      </c>
      <c r="BB515" s="2">
        <v>1</v>
      </c>
      <c r="BC515" s="2">
        <v>1</v>
      </c>
      <c r="BD515">
        <f t="shared" ref="BD515:BD578" si="42">SUM(BA515,BB515,BC515)</f>
        <v>3</v>
      </c>
      <c r="BE515" s="2" t="s">
        <v>625</v>
      </c>
      <c r="BF515" t="s">
        <v>636</v>
      </c>
      <c r="BG515" s="2" t="s">
        <v>45</v>
      </c>
    </row>
    <row r="516" spans="1:59" x14ac:dyDescent="0.3">
      <c r="A516" t="s">
        <v>616</v>
      </c>
      <c r="B516">
        <v>2021</v>
      </c>
      <c r="C516">
        <v>100</v>
      </c>
      <c r="D516" t="s">
        <v>819</v>
      </c>
      <c r="E516">
        <v>2012</v>
      </c>
      <c r="F516">
        <v>2013</v>
      </c>
      <c r="G516">
        <v>2</v>
      </c>
      <c r="H516">
        <v>1</v>
      </c>
      <c r="I516" t="s">
        <v>617</v>
      </c>
      <c r="J516" t="s">
        <v>618</v>
      </c>
      <c r="K516" t="s">
        <v>634</v>
      </c>
      <c r="L516">
        <v>-45.28</v>
      </c>
      <c r="M516">
        <v>167.63829999999999</v>
      </c>
      <c r="N516">
        <v>500</v>
      </c>
      <c r="O516" t="s">
        <v>58</v>
      </c>
      <c r="P516" t="s">
        <v>59</v>
      </c>
      <c r="Q516" t="s">
        <v>181</v>
      </c>
      <c r="R516" t="s">
        <v>620</v>
      </c>
      <c r="S516" s="2" t="s">
        <v>188</v>
      </c>
      <c r="T516" s="2" t="s">
        <v>47</v>
      </c>
      <c r="U516" s="2" t="s">
        <v>47</v>
      </c>
      <c r="V516" s="2" t="s">
        <v>45</v>
      </c>
      <c r="W516" s="2" t="s">
        <v>47</v>
      </c>
      <c r="X516" t="s">
        <v>45</v>
      </c>
      <c r="Y516">
        <v>0</v>
      </c>
      <c r="Z516" s="2" t="s">
        <v>46</v>
      </c>
      <c r="AA516" s="2" t="s">
        <v>621</v>
      </c>
      <c r="AB516" s="2">
        <v>1.1100000000000001</v>
      </c>
      <c r="AC516">
        <v>0.1</v>
      </c>
      <c r="AD516" s="2">
        <v>10</v>
      </c>
      <c r="AE516">
        <v>0.316227766016838</v>
      </c>
      <c r="AF516" s="2" t="s">
        <v>45</v>
      </c>
      <c r="AG516">
        <v>0.1</v>
      </c>
      <c r="AH516" s="2">
        <v>10</v>
      </c>
      <c r="AI516">
        <v>0.316227766016838</v>
      </c>
      <c r="AJ516" s="2" t="s">
        <v>45</v>
      </c>
      <c r="AK516" s="2" t="s">
        <v>622</v>
      </c>
      <c r="AL516" s="2" t="s">
        <v>204</v>
      </c>
      <c r="AM516" s="2" t="s">
        <v>50</v>
      </c>
      <c r="AN516" s="3">
        <v>1</v>
      </c>
      <c r="AO516" s="3">
        <v>1</v>
      </c>
      <c r="AP516" s="2" t="s">
        <v>45</v>
      </c>
      <c r="AQ516" s="2" t="s">
        <v>623</v>
      </c>
      <c r="AR516" s="2" t="s">
        <v>623</v>
      </c>
      <c r="AS516" s="2" t="s">
        <v>45</v>
      </c>
      <c r="AT516" s="2">
        <v>2500</v>
      </c>
      <c r="AU516" s="2" t="s">
        <v>45</v>
      </c>
      <c r="AV516" s="2" t="s">
        <v>45</v>
      </c>
      <c r="AW516" s="2" t="s">
        <v>45</v>
      </c>
      <c r="AX516" s="2" t="s">
        <v>53</v>
      </c>
      <c r="AY516" s="2" t="s">
        <v>53</v>
      </c>
      <c r="AZ516" s="2" t="s">
        <v>624</v>
      </c>
      <c r="BA516" s="2">
        <v>1</v>
      </c>
      <c r="BB516" s="2">
        <v>1</v>
      </c>
      <c r="BC516" s="2">
        <v>1</v>
      </c>
      <c r="BD516">
        <f t="shared" si="42"/>
        <v>3</v>
      </c>
      <c r="BE516" s="2" t="s">
        <v>625</v>
      </c>
      <c r="BF516" t="s">
        <v>637</v>
      </c>
      <c r="BG516" s="2" t="s">
        <v>45</v>
      </c>
    </row>
    <row r="517" spans="1:59" x14ac:dyDescent="0.3">
      <c r="A517" t="s">
        <v>616</v>
      </c>
      <c r="B517">
        <v>2021</v>
      </c>
      <c r="C517">
        <v>100</v>
      </c>
      <c r="D517" t="s">
        <v>819</v>
      </c>
      <c r="E517">
        <v>2012</v>
      </c>
      <c r="F517">
        <v>2013</v>
      </c>
      <c r="G517">
        <v>2</v>
      </c>
      <c r="H517">
        <v>1</v>
      </c>
      <c r="I517" t="s">
        <v>617</v>
      </c>
      <c r="J517" t="s">
        <v>618</v>
      </c>
      <c r="K517" t="s">
        <v>634</v>
      </c>
      <c r="L517">
        <v>-45.28</v>
      </c>
      <c r="M517">
        <v>167.63829999999999</v>
      </c>
      <c r="N517">
        <v>500</v>
      </c>
      <c r="O517" t="s">
        <v>58</v>
      </c>
      <c r="P517" t="s">
        <v>59</v>
      </c>
      <c r="Q517" t="s">
        <v>181</v>
      </c>
      <c r="R517" t="s">
        <v>620</v>
      </c>
      <c r="S517" s="2" t="s">
        <v>188</v>
      </c>
      <c r="T517" s="2" t="s">
        <v>47</v>
      </c>
      <c r="U517" s="2" t="s">
        <v>47</v>
      </c>
      <c r="V517" s="2" t="s">
        <v>45</v>
      </c>
      <c r="W517" s="2" t="s">
        <v>47</v>
      </c>
      <c r="X517" t="s">
        <v>45</v>
      </c>
      <c r="Y517">
        <v>100</v>
      </c>
      <c r="Z517" s="2" t="s">
        <v>46</v>
      </c>
      <c r="AA517" s="2" t="s">
        <v>621</v>
      </c>
      <c r="AB517" s="2">
        <v>1.1100000000000001</v>
      </c>
      <c r="AC517">
        <v>0.2</v>
      </c>
      <c r="AD517" s="2">
        <v>10</v>
      </c>
      <c r="AE517">
        <v>0.63245553203367599</v>
      </c>
      <c r="AF517" s="2" t="s">
        <v>45</v>
      </c>
      <c r="AG517">
        <v>0.1</v>
      </c>
      <c r="AH517" s="2">
        <v>10</v>
      </c>
      <c r="AI517">
        <v>0.316227766016838</v>
      </c>
      <c r="AJ517" s="2" t="s">
        <v>45</v>
      </c>
      <c r="AK517" s="2" t="s">
        <v>622</v>
      </c>
      <c r="AL517" s="2" t="s">
        <v>204</v>
      </c>
      <c r="AM517" s="2" t="s">
        <v>50</v>
      </c>
      <c r="AN517" s="3">
        <v>1</v>
      </c>
      <c r="AO517" s="3">
        <v>1</v>
      </c>
      <c r="AP517" s="2" t="s">
        <v>45</v>
      </c>
      <c r="AQ517" s="2" t="s">
        <v>623</v>
      </c>
      <c r="AR517" s="2" t="s">
        <v>623</v>
      </c>
      <c r="AS517" s="2" t="s">
        <v>45</v>
      </c>
      <c r="AT517" s="2">
        <v>2500</v>
      </c>
      <c r="AU517" s="2" t="s">
        <v>45</v>
      </c>
      <c r="AV517" s="2" t="s">
        <v>45</v>
      </c>
      <c r="AW517" s="2" t="s">
        <v>45</v>
      </c>
      <c r="AX517" s="2" t="s">
        <v>53</v>
      </c>
      <c r="AY517" s="2" t="s">
        <v>53</v>
      </c>
      <c r="AZ517" s="2" t="s">
        <v>624</v>
      </c>
      <c r="BA517" s="2">
        <v>1</v>
      </c>
      <c r="BB517" s="2">
        <v>1</v>
      </c>
      <c r="BC517" s="2">
        <v>1</v>
      </c>
      <c r="BD517">
        <f t="shared" si="42"/>
        <v>3</v>
      </c>
      <c r="BE517" s="2" t="s">
        <v>625</v>
      </c>
      <c r="BF517" t="s">
        <v>637</v>
      </c>
      <c r="BG517" s="2" t="s">
        <v>45</v>
      </c>
    </row>
    <row r="518" spans="1:59" x14ac:dyDescent="0.3">
      <c r="A518" t="s">
        <v>616</v>
      </c>
      <c r="B518">
        <v>2021</v>
      </c>
      <c r="C518">
        <v>101</v>
      </c>
      <c r="D518" t="s">
        <v>820</v>
      </c>
      <c r="E518">
        <v>2012</v>
      </c>
      <c r="F518">
        <v>2013</v>
      </c>
      <c r="G518">
        <v>2</v>
      </c>
      <c r="H518">
        <v>1</v>
      </c>
      <c r="I518" t="s">
        <v>617</v>
      </c>
      <c r="J518" t="s">
        <v>618</v>
      </c>
      <c r="K518" t="s">
        <v>634</v>
      </c>
      <c r="L518">
        <v>-45.28</v>
      </c>
      <c r="M518">
        <v>167.63829999999999</v>
      </c>
      <c r="N518">
        <v>500</v>
      </c>
      <c r="O518" t="s">
        <v>58</v>
      </c>
      <c r="P518" t="s">
        <v>59</v>
      </c>
      <c r="Q518" t="s">
        <v>181</v>
      </c>
      <c r="R518" t="s">
        <v>620</v>
      </c>
      <c r="S518" s="2" t="s">
        <v>188</v>
      </c>
      <c r="T518" s="2" t="s">
        <v>47</v>
      </c>
      <c r="U518" s="2" t="s">
        <v>47</v>
      </c>
      <c r="V518" s="2" t="s">
        <v>45</v>
      </c>
      <c r="W518" s="2" t="s">
        <v>47</v>
      </c>
      <c r="X518" t="s">
        <v>45</v>
      </c>
      <c r="Y518">
        <v>0</v>
      </c>
      <c r="Z518" s="2" t="s">
        <v>46</v>
      </c>
      <c r="AA518" s="2" t="s">
        <v>621</v>
      </c>
      <c r="AB518" s="2">
        <v>1.1100000000000001</v>
      </c>
      <c r="AC518">
        <v>0.8</v>
      </c>
      <c r="AD518" s="2">
        <v>10</v>
      </c>
      <c r="AE518">
        <v>1.1352924243950899</v>
      </c>
      <c r="AF518" s="2" t="s">
        <v>45</v>
      </c>
      <c r="AG518">
        <v>0.8</v>
      </c>
      <c r="AH518" s="2">
        <v>10</v>
      </c>
      <c r="AI518">
        <v>1.1352924243950899</v>
      </c>
      <c r="AJ518" s="2" t="s">
        <v>45</v>
      </c>
      <c r="AK518" s="2" t="s">
        <v>622</v>
      </c>
      <c r="AL518" s="2" t="s">
        <v>204</v>
      </c>
      <c r="AM518" s="2" t="s">
        <v>50</v>
      </c>
      <c r="AN518" s="3">
        <v>1</v>
      </c>
      <c r="AO518" s="3">
        <v>1</v>
      </c>
      <c r="AP518" s="2" t="s">
        <v>45</v>
      </c>
      <c r="AQ518" s="2" t="s">
        <v>623</v>
      </c>
      <c r="AR518" s="2" t="s">
        <v>623</v>
      </c>
      <c r="AS518" s="2" t="s">
        <v>45</v>
      </c>
      <c r="AT518" s="2">
        <v>2500</v>
      </c>
      <c r="AU518" s="2" t="s">
        <v>45</v>
      </c>
      <c r="AV518" s="2" t="s">
        <v>45</v>
      </c>
      <c r="AW518" s="2" t="s">
        <v>45</v>
      </c>
      <c r="AX518" s="2" t="s">
        <v>53</v>
      </c>
      <c r="AY518" s="2" t="s">
        <v>53</v>
      </c>
      <c r="AZ518" s="2" t="s">
        <v>624</v>
      </c>
      <c r="BA518" s="2">
        <v>1</v>
      </c>
      <c r="BB518" s="2">
        <v>1</v>
      </c>
      <c r="BC518" s="2">
        <v>1</v>
      </c>
      <c r="BD518">
        <f t="shared" si="42"/>
        <v>3</v>
      </c>
      <c r="BE518" s="2" t="s">
        <v>625</v>
      </c>
      <c r="BF518" t="s">
        <v>638</v>
      </c>
      <c r="BG518" s="2" t="s">
        <v>45</v>
      </c>
    </row>
    <row r="519" spans="1:59" x14ac:dyDescent="0.3">
      <c r="A519" t="s">
        <v>616</v>
      </c>
      <c r="B519">
        <v>2021</v>
      </c>
      <c r="C519">
        <v>101</v>
      </c>
      <c r="D519" t="s">
        <v>820</v>
      </c>
      <c r="E519">
        <v>2012</v>
      </c>
      <c r="F519">
        <v>2013</v>
      </c>
      <c r="G519">
        <v>2</v>
      </c>
      <c r="H519">
        <v>1</v>
      </c>
      <c r="I519" t="s">
        <v>617</v>
      </c>
      <c r="J519" t="s">
        <v>618</v>
      </c>
      <c r="K519" t="s">
        <v>634</v>
      </c>
      <c r="L519">
        <v>-45.28</v>
      </c>
      <c r="M519">
        <v>167.63829999999999</v>
      </c>
      <c r="N519">
        <v>500</v>
      </c>
      <c r="O519" t="s">
        <v>58</v>
      </c>
      <c r="P519" t="s">
        <v>59</v>
      </c>
      <c r="Q519" t="s">
        <v>181</v>
      </c>
      <c r="R519" t="s">
        <v>620</v>
      </c>
      <c r="S519" s="2" t="s">
        <v>188</v>
      </c>
      <c r="T519" s="2" t="s">
        <v>47</v>
      </c>
      <c r="U519" s="2" t="s">
        <v>47</v>
      </c>
      <c r="V519" s="2" t="s">
        <v>45</v>
      </c>
      <c r="W519" s="2" t="s">
        <v>47</v>
      </c>
      <c r="X519" t="s">
        <v>45</v>
      </c>
      <c r="Y519">
        <v>100</v>
      </c>
      <c r="Z519" s="2" t="s">
        <v>46</v>
      </c>
      <c r="AA519" s="2" t="s">
        <v>621</v>
      </c>
      <c r="AB519" s="2">
        <v>1.1100000000000001</v>
      </c>
      <c r="AC519">
        <v>1.1000000000000001</v>
      </c>
      <c r="AD519" s="2">
        <v>10</v>
      </c>
      <c r="AE519">
        <v>0.99442892601175303</v>
      </c>
      <c r="AF519" s="2" t="s">
        <v>45</v>
      </c>
      <c r="AG519">
        <v>0.8</v>
      </c>
      <c r="AH519" s="2">
        <v>10</v>
      </c>
      <c r="AI519">
        <v>1.1352924243950899</v>
      </c>
      <c r="AJ519" s="2" t="s">
        <v>45</v>
      </c>
      <c r="AK519" s="2" t="s">
        <v>622</v>
      </c>
      <c r="AL519" s="2" t="s">
        <v>204</v>
      </c>
      <c r="AM519" s="2" t="s">
        <v>50</v>
      </c>
      <c r="AN519" s="3">
        <v>1</v>
      </c>
      <c r="AO519" s="3">
        <v>1</v>
      </c>
      <c r="AP519" s="2" t="s">
        <v>45</v>
      </c>
      <c r="AQ519" s="2" t="s">
        <v>623</v>
      </c>
      <c r="AR519" s="2" t="s">
        <v>623</v>
      </c>
      <c r="AS519" s="2" t="s">
        <v>45</v>
      </c>
      <c r="AT519" s="2">
        <v>2500</v>
      </c>
      <c r="AU519" s="2" t="s">
        <v>45</v>
      </c>
      <c r="AV519" s="2" t="s">
        <v>45</v>
      </c>
      <c r="AW519" s="2" t="s">
        <v>45</v>
      </c>
      <c r="AX519" s="2" t="s">
        <v>53</v>
      </c>
      <c r="AY519" s="2" t="s">
        <v>53</v>
      </c>
      <c r="AZ519" s="2" t="s">
        <v>624</v>
      </c>
      <c r="BA519" s="2">
        <v>1</v>
      </c>
      <c r="BB519" s="2">
        <v>1</v>
      </c>
      <c r="BC519" s="2">
        <v>1</v>
      </c>
      <c r="BD519">
        <f t="shared" si="42"/>
        <v>3</v>
      </c>
      <c r="BE519" s="2" t="s">
        <v>625</v>
      </c>
      <c r="BF519" t="s">
        <v>638</v>
      </c>
      <c r="BG519" s="2" t="s">
        <v>45</v>
      </c>
    </row>
    <row r="520" spans="1:59" x14ac:dyDescent="0.3">
      <c r="A520" t="s">
        <v>616</v>
      </c>
      <c r="B520">
        <v>2021</v>
      </c>
      <c r="C520">
        <v>102</v>
      </c>
      <c r="D520" t="s">
        <v>821</v>
      </c>
      <c r="E520">
        <v>2012</v>
      </c>
      <c r="F520">
        <v>2014</v>
      </c>
      <c r="G520">
        <v>3</v>
      </c>
      <c r="H520">
        <v>1</v>
      </c>
      <c r="I520" t="s">
        <v>617</v>
      </c>
      <c r="J520" t="s">
        <v>618</v>
      </c>
      <c r="K520" t="s">
        <v>634</v>
      </c>
      <c r="L520">
        <v>-45.28</v>
      </c>
      <c r="M520">
        <v>167.63829999999999</v>
      </c>
      <c r="N520">
        <v>500</v>
      </c>
      <c r="O520" t="s">
        <v>58</v>
      </c>
      <c r="P520" t="s">
        <v>59</v>
      </c>
      <c r="Q520" t="s">
        <v>181</v>
      </c>
      <c r="R520" t="s">
        <v>620</v>
      </c>
      <c r="S520" s="2" t="s">
        <v>188</v>
      </c>
      <c r="T520" s="2" t="s">
        <v>47</v>
      </c>
      <c r="U520" s="2" t="s">
        <v>47</v>
      </c>
      <c r="V520" s="2" t="s">
        <v>45</v>
      </c>
      <c r="W520" s="2" t="s">
        <v>47</v>
      </c>
      <c r="X520" t="s">
        <v>45</v>
      </c>
      <c r="Y520">
        <v>0</v>
      </c>
      <c r="Z520" s="2" t="s">
        <v>46</v>
      </c>
      <c r="AA520" s="2" t="s">
        <v>621</v>
      </c>
      <c r="AB520" s="2">
        <v>1.1100000000000001</v>
      </c>
      <c r="AC520">
        <v>1.9</v>
      </c>
      <c r="AD520" s="2">
        <v>10</v>
      </c>
      <c r="AE520">
        <v>2.07899548393502</v>
      </c>
      <c r="AF520" s="2" t="s">
        <v>45</v>
      </c>
      <c r="AG520">
        <v>1.9</v>
      </c>
      <c r="AH520" s="2">
        <v>10</v>
      </c>
      <c r="AI520">
        <v>2.07899548393502</v>
      </c>
      <c r="AJ520" s="2" t="s">
        <v>45</v>
      </c>
      <c r="AK520" s="2" t="s">
        <v>622</v>
      </c>
      <c r="AL520" s="2" t="s">
        <v>204</v>
      </c>
      <c r="AM520" s="2" t="s">
        <v>50</v>
      </c>
      <c r="AN520" s="3">
        <v>1</v>
      </c>
      <c r="AO520" s="3">
        <v>1</v>
      </c>
      <c r="AP520" s="2" t="s">
        <v>45</v>
      </c>
      <c r="AQ520" s="2" t="s">
        <v>623</v>
      </c>
      <c r="AR520" s="2" t="s">
        <v>623</v>
      </c>
      <c r="AS520" s="2" t="s">
        <v>45</v>
      </c>
      <c r="AT520" s="2">
        <v>2500</v>
      </c>
      <c r="AU520" s="2" t="s">
        <v>45</v>
      </c>
      <c r="AV520" s="2" t="s">
        <v>45</v>
      </c>
      <c r="AW520" s="2" t="s">
        <v>45</v>
      </c>
      <c r="AX520" s="2" t="s">
        <v>53</v>
      </c>
      <c r="AY520" s="2" t="s">
        <v>53</v>
      </c>
      <c r="AZ520" s="2" t="s">
        <v>624</v>
      </c>
      <c r="BA520" s="2">
        <v>1</v>
      </c>
      <c r="BB520" s="2">
        <v>1</v>
      </c>
      <c r="BC520" s="2">
        <v>1</v>
      </c>
      <c r="BD520">
        <f t="shared" si="42"/>
        <v>3</v>
      </c>
      <c r="BE520" s="2" t="s">
        <v>625</v>
      </c>
      <c r="BF520" t="s">
        <v>639</v>
      </c>
      <c r="BG520" s="2" t="s">
        <v>45</v>
      </c>
    </row>
    <row r="521" spans="1:59" x14ac:dyDescent="0.3">
      <c r="A521" t="s">
        <v>616</v>
      </c>
      <c r="B521">
        <v>2021</v>
      </c>
      <c r="C521">
        <v>102</v>
      </c>
      <c r="D521" t="s">
        <v>821</v>
      </c>
      <c r="E521">
        <v>2012</v>
      </c>
      <c r="F521">
        <v>2014</v>
      </c>
      <c r="G521">
        <v>3</v>
      </c>
      <c r="H521">
        <v>1</v>
      </c>
      <c r="I521" t="s">
        <v>617</v>
      </c>
      <c r="J521" t="s">
        <v>618</v>
      </c>
      <c r="K521" t="s">
        <v>634</v>
      </c>
      <c r="L521">
        <v>-45.28</v>
      </c>
      <c r="M521">
        <v>167.63829999999999</v>
      </c>
      <c r="N521">
        <v>500</v>
      </c>
      <c r="O521" t="s">
        <v>58</v>
      </c>
      <c r="P521" t="s">
        <v>59</v>
      </c>
      <c r="Q521" t="s">
        <v>181</v>
      </c>
      <c r="R521" t="s">
        <v>620</v>
      </c>
      <c r="S521" s="2" t="s">
        <v>188</v>
      </c>
      <c r="T521" s="2" t="s">
        <v>47</v>
      </c>
      <c r="U521" s="2" t="s">
        <v>47</v>
      </c>
      <c r="V521" s="2" t="s">
        <v>45</v>
      </c>
      <c r="W521" s="2" t="s">
        <v>47</v>
      </c>
      <c r="X521" t="s">
        <v>45</v>
      </c>
      <c r="Y521">
        <v>25</v>
      </c>
      <c r="Z521" s="2" t="s">
        <v>46</v>
      </c>
      <c r="AA521" s="2" t="s">
        <v>621</v>
      </c>
      <c r="AB521" s="2">
        <v>1.1100000000000001</v>
      </c>
      <c r="AC521">
        <v>1.8</v>
      </c>
      <c r="AD521" s="2">
        <v>10</v>
      </c>
      <c r="AE521">
        <v>1.6865480854231401</v>
      </c>
      <c r="AF521" s="2" t="s">
        <v>45</v>
      </c>
      <c r="AG521">
        <v>1.9</v>
      </c>
      <c r="AH521" s="2">
        <v>10</v>
      </c>
      <c r="AI521">
        <v>2.07899548393502</v>
      </c>
      <c r="AJ521" s="2" t="s">
        <v>45</v>
      </c>
      <c r="AK521" s="2" t="s">
        <v>622</v>
      </c>
      <c r="AL521" s="2" t="s">
        <v>204</v>
      </c>
      <c r="AM521" s="2" t="s">
        <v>50</v>
      </c>
      <c r="AN521" s="3">
        <v>1</v>
      </c>
      <c r="AO521" s="3">
        <v>1</v>
      </c>
      <c r="AP521" s="2" t="s">
        <v>45</v>
      </c>
      <c r="AQ521" s="2" t="s">
        <v>623</v>
      </c>
      <c r="AR521" s="2" t="s">
        <v>623</v>
      </c>
      <c r="AS521" s="2" t="s">
        <v>45</v>
      </c>
      <c r="AT521" s="2">
        <v>2500</v>
      </c>
      <c r="AU521" s="2" t="s">
        <v>45</v>
      </c>
      <c r="AV521" s="2" t="s">
        <v>45</v>
      </c>
      <c r="AW521" s="2" t="s">
        <v>45</v>
      </c>
      <c r="AX521" s="2" t="s">
        <v>53</v>
      </c>
      <c r="AY521" s="2" t="s">
        <v>53</v>
      </c>
      <c r="AZ521" s="2" t="s">
        <v>624</v>
      </c>
      <c r="BA521" s="2">
        <v>1</v>
      </c>
      <c r="BB521" s="2">
        <v>1</v>
      </c>
      <c r="BC521" s="2">
        <v>1</v>
      </c>
      <c r="BD521">
        <f t="shared" si="42"/>
        <v>3</v>
      </c>
      <c r="BE521" s="2" t="s">
        <v>625</v>
      </c>
      <c r="BF521" t="s">
        <v>639</v>
      </c>
      <c r="BG521" s="2" t="s">
        <v>45</v>
      </c>
    </row>
    <row r="522" spans="1:59" x14ac:dyDescent="0.3">
      <c r="A522" t="s">
        <v>616</v>
      </c>
      <c r="B522">
        <v>2021</v>
      </c>
      <c r="C522">
        <v>103</v>
      </c>
      <c r="D522" t="s">
        <v>822</v>
      </c>
      <c r="E522">
        <v>2012</v>
      </c>
      <c r="F522">
        <v>2014</v>
      </c>
      <c r="G522">
        <v>3</v>
      </c>
      <c r="H522">
        <v>1</v>
      </c>
      <c r="I522" t="s">
        <v>617</v>
      </c>
      <c r="J522" t="s">
        <v>618</v>
      </c>
      <c r="K522" t="s">
        <v>634</v>
      </c>
      <c r="L522">
        <v>-45.28</v>
      </c>
      <c r="M522">
        <v>167.63829999999999</v>
      </c>
      <c r="N522">
        <v>500</v>
      </c>
      <c r="O522" t="s">
        <v>58</v>
      </c>
      <c r="P522" t="s">
        <v>59</v>
      </c>
      <c r="Q522" t="s">
        <v>181</v>
      </c>
      <c r="R522" t="s">
        <v>620</v>
      </c>
      <c r="S522" s="2" t="s">
        <v>188</v>
      </c>
      <c r="T522" s="2" t="s">
        <v>47</v>
      </c>
      <c r="U522" s="2" t="s">
        <v>47</v>
      </c>
      <c r="V522" s="2" t="s">
        <v>45</v>
      </c>
      <c r="W522" s="2" t="s">
        <v>47</v>
      </c>
      <c r="X522" t="s">
        <v>45</v>
      </c>
      <c r="Y522">
        <v>0</v>
      </c>
      <c r="Z522" s="2" t="s">
        <v>46</v>
      </c>
      <c r="AA522" s="2" t="s">
        <v>621</v>
      </c>
      <c r="AB522" s="2">
        <v>1.1100000000000001</v>
      </c>
      <c r="AC522">
        <v>2.8</v>
      </c>
      <c r="AD522" s="2">
        <v>10</v>
      </c>
      <c r="AE522">
        <v>1.75119007154183</v>
      </c>
      <c r="AF522" s="2" t="s">
        <v>45</v>
      </c>
      <c r="AG522">
        <v>2.8</v>
      </c>
      <c r="AH522" s="2">
        <v>10</v>
      </c>
      <c r="AI522">
        <v>1.75119007154183</v>
      </c>
      <c r="AJ522" s="2" t="s">
        <v>45</v>
      </c>
      <c r="AK522" s="2" t="s">
        <v>622</v>
      </c>
      <c r="AL522" s="2" t="s">
        <v>204</v>
      </c>
      <c r="AM522" s="2" t="s">
        <v>50</v>
      </c>
      <c r="AN522" s="3">
        <v>1</v>
      </c>
      <c r="AO522" s="3">
        <v>1</v>
      </c>
      <c r="AP522" s="2" t="s">
        <v>45</v>
      </c>
      <c r="AQ522" s="2" t="s">
        <v>623</v>
      </c>
      <c r="AR522" s="2" t="s">
        <v>623</v>
      </c>
      <c r="AS522" s="2" t="s">
        <v>45</v>
      </c>
      <c r="AT522" s="2">
        <v>2500</v>
      </c>
      <c r="AU522" s="2" t="s">
        <v>45</v>
      </c>
      <c r="AV522" s="2" t="s">
        <v>45</v>
      </c>
      <c r="AW522" s="2" t="s">
        <v>45</v>
      </c>
      <c r="AX522" s="2" t="s">
        <v>53</v>
      </c>
      <c r="AY522" s="2" t="s">
        <v>53</v>
      </c>
      <c r="AZ522" s="2" t="s">
        <v>624</v>
      </c>
      <c r="BA522" s="2">
        <v>1</v>
      </c>
      <c r="BB522" s="2">
        <v>1</v>
      </c>
      <c r="BC522" s="2">
        <v>1</v>
      </c>
      <c r="BD522">
        <f t="shared" si="42"/>
        <v>3</v>
      </c>
      <c r="BE522" s="2" t="s">
        <v>625</v>
      </c>
      <c r="BF522" t="s">
        <v>640</v>
      </c>
      <c r="BG522" s="2" t="s">
        <v>45</v>
      </c>
    </row>
    <row r="523" spans="1:59" x14ac:dyDescent="0.3">
      <c r="A523" t="s">
        <v>616</v>
      </c>
      <c r="B523">
        <v>2021</v>
      </c>
      <c r="C523">
        <v>103</v>
      </c>
      <c r="D523" t="s">
        <v>822</v>
      </c>
      <c r="E523">
        <v>2012</v>
      </c>
      <c r="F523">
        <v>2014</v>
      </c>
      <c r="G523">
        <v>3</v>
      </c>
      <c r="H523">
        <v>1</v>
      </c>
      <c r="I523" t="s">
        <v>617</v>
      </c>
      <c r="J523" t="s">
        <v>618</v>
      </c>
      <c r="K523" t="s">
        <v>634</v>
      </c>
      <c r="L523">
        <v>-45.28</v>
      </c>
      <c r="M523">
        <v>167.63829999999999</v>
      </c>
      <c r="N523">
        <v>500</v>
      </c>
      <c r="O523" t="s">
        <v>58</v>
      </c>
      <c r="P523" t="s">
        <v>59</v>
      </c>
      <c r="Q523" t="s">
        <v>181</v>
      </c>
      <c r="R523" t="s">
        <v>620</v>
      </c>
      <c r="S523" s="2" t="s">
        <v>188</v>
      </c>
      <c r="T523" s="2" t="s">
        <v>47</v>
      </c>
      <c r="U523" s="2" t="s">
        <v>47</v>
      </c>
      <c r="V523" s="2" t="s">
        <v>45</v>
      </c>
      <c r="W523" s="2" t="s">
        <v>47</v>
      </c>
      <c r="X523" t="s">
        <v>45</v>
      </c>
      <c r="Y523">
        <v>25</v>
      </c>
      <c r="Z523" s="2" t="s">
        <v>46</v>
      </c>
      <c r="AA523" s="2" t="s">
        <v>621</v>
      </c>
      <c r="AB523" s="2">
        <v>1.1100000000000001</v>
      </c>
      <c r="AC523">
        <v>2.8</v>
      </c>
      <c r="AD523" s="2">
        <v>10</v>
      </c>
      <c r="AE523">
        <v>2.04396129556745</v>
      </c>
      <c r="AF523" s="2" t="s">
        <v>45</v>
      </c>
      <c r="AG523">
        <v>2.8</v>
      </c>
      <c r="AH523" s="2">
        <v>10</v>
      </c>
      <c r="AI523">
        <v>1.75119007154183</v>
      </c>
      <c r="AJ523" s="2" t="s">
        <v>45</v>
      </c>
      <c r="AK523" s="2" t="s">
        <v>622</v>
      </c>
      <c r="AL523" s="2" t="s">
        <v>204</v>
      </c>
      <c r="AM523" s="2" t="s">
        <v>50</v>
      </c>
      <c r="AN523" s="3">
        <v>1</v>
      </c>
      <c r="AO523" s="3">
        <v>1</v>
      </c>
      <c r="AP523" s="2" t="s">
        <v>45</v>
      </c>
      <c r="AQ523" s="2" t="s">
        <v>623</v>
      </c>
      <c r="AR523" s="2" t="s">
        <v>623</v>
      </c>
      <c r="AS523" s="2" t="s">
        <v>45</v>
      </c>
      <c r="AT523" s="2">
        <v>2500</v>
      </c>
      <c r="AU523" s="2" t="s">
        <v>45</v>
      </c>
      <c r="AV523" s="2" t="s">
        <v>45</v>
      </c>
      <c r="AW523" s="2" t="s">
        <v>45</v>
      </c>
      <c r="AX523" s="2" t="s">
        <v>53</v>
      </c>
      <c r="AY523" s="2" t="s">
        <v>53</v>
      </c>
      <c r="AZ523" s="2" t="s">
        <v>624</v>
      </c>
      <c r="BA523" s="2">
        <v>1</v>
      </c>
      <c r="BB523" s="2">
        <v>1</v>
      </c>
      <c r="BC523" s="2">
        <v>1</v>
      </c>
      <c r="BD523">
        <f t="shared" si="42"/>
        <v>3</v>
      </c>
      <c r="BE523" s="2" t="s">
        <v>625</v>
      </c>
      <c r="BF523" t="s">
        <v>640</v>
      </c>
      <c r="BG523" s="2" t="s">
        <v>45</v>
      </c>
    </row>
    <row r="524" spans="1:59" x14ac:dyDescent="0.3">
      <c r="A524" t="s">
        <v>616</v>
      </c>
      <c r="B524">
        <v>2021</v>
      </c>
      <c r="C524">
        <v>104</v>
      </c>
      <c r="D524" t="s">
        <v>823</v>
      </c>
      <c r="E524">
        <v>2012</v>
      </c>
      <c r="F524">
        <v>2015</v>
      </c>
      <c r="G524">
        <v>4</v>
      </c>
      <c r="H524">
        <v>1</v>
      </c>
      <c r="I524" t="s">
        <v>617</v>
      </c>
      <c r="J524" t="s">
        <v>618</v>
      </c>
      <c r="K524" t="s">
        <v>634</v>
      </c>
      <c r="L524">
        <v>-45.28</v>
      </c>
      <c r="M524">
        <v>167.63829999999999</v>
      </c>
      <c r="N524">
        <v>500</v>
      </c>
      <c r="O524" t="s">
        <v>58</v>
      </c>
      <c r="P524" t="s">
        <v>59</v>
      </c>
      <c r="Q524" t="s">
        <v>181</v>
      </c>
      <c r="R524" t="s">
        <v>620</v>
      </c>
      <c r="S524" s="2" t="s">
        <v>188</v>
      </c>
      <c r="T524" s="2" t="s">
        <v>47</v>
      </c>
      <c r="U524" s="2" t="s">
        <v>47</v>
      </c>
      <c r="V524" s="2" t="s">
        <v>45</v>
      </c>
      <c r="W524" s="2" t="s">
        <v>47</v>
      </c>
      <c r="X524" t="s">
        <v>45</v>
      </c>
      <c r="Y524">
        <v>0</v>
      </c>
      <c r="Z524" s="2" t="s">
        <v>46</v>
      </c>
      <c r="AA524" s="2" t="s">
        <v>621</v>
      </c>
      <c r="AB524" s="2">
        <v>1.1100000000000001</v>
      </c>
      <c r="AC524">
        <v>1.8</v>
      </c>
      <c r="AD524" s="2">
        <v>10</v>
      </c>
      <c r="AE524">
        <v>1.6193277068654801</v>
      </c>
      <c r="AF524" s="2" t="s">
        <v>45</v>
      </c>
      <c r="AG524">
        <v>1.8</v>
      </c>
      <c r="AH524" s="2">
        <v>10</v>
      </c>
      <c r="AI524">
        <v>1.6193277068654801</v>
      </c>
      <c r="AJ524" s="2" t="s">
        <v>45</v>
      </c>
      <c r="AK524" s="2" t="s">
        <v>622</v>
      </c>
      <c r="AL524" s="2" t="s">
        <v>204</v>
      </c>
      <c r="AM524" s="2" t="s">
        <v>50</v>
      </c>
      <c r="AN524" s="3">
        <v>1</v>
      </c>
      <c r="AO524" s="3">
        <v>1</v>
      </c>
      <c r="AP524" s="2" t="s">
        <v>45</v>
      </c>
      <c r="AQ524" s="2" t="s">
        <v>623</v>
      </c>
      <c r="AR524" s="2" t="s">
        <v>623</v>
      </c>
      <c r="AS524" s="2" t="s">
        <v>45</v>
      </c>
      <c r="AT524" s="2">
        <v>2500</v>
      </c>
      <c r="AU524" s="2" t="s">
        <v>45</v>
      </c>
      <c r="AV524" s="2" t="s">
        <v>45</v>
      </c>
      <c r="AW524" s="2" t="s">
        <v>45</v>
      </c>
      <c r="AX524" s="2" t="s">
        <v>53</v>
      </c>
      <c r="AY524" s="2" t="s">
        <v>53</v>
      </c>
      <c r="AZ524" s="2" t="s">
        <v>624</v>
      </c>
      <c r="BA524" s="2">
        <v>1</v>
      </c>
      <c r="BB524" s="2">
        <v>1</v>
      </c>
      <c r="BC524" s="2">
        <v>1</v>
      </c>
      <c r="BD524">
        <f t="shared" si="42"/>
        <v>3</v>
      </c>
      <c r="BE524" s="2" t="s">
        <v>625</v>
      </c>
      <c r="BF524" t="s">
        <v>641</v>
      </c>
      <c r="BG524" s="2" t="s">
        <v>45</v>
      </c>
    </row>
    <row r="525" spans="1:59" x14ac:dyDescent="0.3">
      <c r="A525" t="s">
        <v>616</v>
      </c>
      <c r="B525">
        <v>2021</v>
      </c>
      <c r="C525">
        <v>104</v>
      </c>
      <c r="D525" t="s">
        <v>823</v>
      </c>
      <c r="E525">
        <v>2012</v>
      </c>
      <c r="F525">
        <v>2015</v>
      </c>
      <c r="G525">
        <v>4</v>
      </c>
      <c r="H525">
        <v>1</v>
      </c>
      <c r="I525" t="s">
        <v>617</v>
      </c>
      <c r="J525" t="s">
        <v>618</v>
      </c>
      <c r="K525" t="s">
        <v>634</v>
      </c>
      <c r="L525">
        <v>-45.28</v>
      </c>
      <c r="M525">
        <v>167.63829999999999</v>
      </c>
      <c r="N525">
        <v>500</v>
      </c>
      <c r="O525" t="s">
        <v>58</v>
      </c>
      <c r="P525" t="s">
        <v>59</v>
      </c>
      <c r="Q525" t="s">
        <v>181</v>
      </c>
      <c r="R525" t="s">
        <v>620</v>
      </c>
      <c r="S525" s="2" t="s">
        <v>188</v>
      </c>
      <c r="T525" s="2" t="s">
        <v>47</v>
      </c>
      <c r="U525" s="2" t="s">
        <v>47</v>
      </c>
      <c r="V525" s="2" t="s">
        <v>45</v>
      </c>
      <c r="W525" s="2" t="s">
        <v>47</v>
      </c>
      <c r="X525" t="s">
        <v>45</v>
      </c>
      <c r="Y525">
        <v>25</v>
      </c>
      <c r="Z525" s="2" t="s">
        <v>46</v>
      </c>
      <c r="AA525" s="2" t="s">
        <v>621</v>
      </c>
      <c r="AB525" s="2">
        <v>1.1100000000000001</v>
      </c>
      <c r="AC525">
        <v>2.7</v>
      </c>
      <c r="AD525" s="2">
        <v>10</v>
      </c>
      <c r="AE525">
        <v>2.31180545125329</v>
      </c>
      <c r="AF525" s="2" t="s">
        <v>45</v>
      </c>
      <c r="AG525">
        <v>1.8</v>
      </c>
      <c r="AH525" s="2">
        <v>10</v>
      </c>
      <c r="AI525">
        <v>1.6193277068654801</v>
      </c>
      <c r="AJ525" s="2" t="s">
        <v>45</v>
      </c>
      <c r="AK525" s="2" t="s">
        <v>622</v>
      </c>
      <c r="AL525" s="2" t="s">
        <v>204</v>
      </c>
      <c r="AM525" s="2" t="s">
        <v>50</v>
      </c>
      <c r="AN525" s="3">
        <v>1</v>
      </c>
      <c r="AO525" s="3">
        <v>1</v>
      </c>
      <c r="AP525" s="2" t="s">
        <v>45</v>
      </c>
      <c r="AQ525" s="2" t="s">
        <v>623</v>
      </c>
      <c r="AR525" s="2" t="s">
        <v>623</v>
      </c>
      <c r="AS525" s="2" t="s">
        <v>45</v>
      </c>
      <c r="AT525" s="2">
        <v>2500</v>
      </c>
      <c r="AU525" s="2" t="s">
        <v>45</v>
      </c>
      <c r="AV525" s="2" t="s">
        <v>45</v>
      </c>
      <c r="AW525" s="2" t="s">
        <v>45</v>
      </c>
      <c r="AX525" s="2" t="s">
        <v>53</v>
      </c>
      <c r="AY525" s="2" t="s">
        <v>53</v>
      </c>
      <c r="AZ525" s="2" t="s">
        <v>624</v>
      </c>
      <c r="BA525" s="2">
        <v>1</v>
      </c>
      <c r="BB525" s="2">
        <v>1</v>
      </c>
      <c r="BC525" s="2">
        <v>1</v>
      </c>
      <c r="BD525">
        <f t="shared" si="42"/>
        <v>3</v>
      </c>
      <c r="BE525" s="2" t="s">
        <v>625</v>
      </c>
      <c r="BF525" t="s">
        <v>641</v>
      </c>
      <c r="BG525" s="2" t="s">
        <v>45</v>
      </c>
    </row>
    <row r="526" spans="1:59" x14ac:dyDescent="0.3">
      <c r="A526" t="s">
        <v>616</v>
      </c>
      <c r="B526">
        <v>2021</v>
      </c>
      <c r="C526">
        <v>105</v>
      </c>
      <c r="D526" t="s">
        <v>824</v>
      </c>
      <c r="E526">
        <v>2012</v>
      </c>
      <c r="F526">
        <v>2015</v>
      </c>
      <c r="G526">
        <v>4</v>
      </c>
      <c r="H526">
        <v>1</v>
      </c>
      <c r="I526" t="s">
        <v>617</v>
      </c>
      <c r="J526" t="s">
        <v>618</v>
      </c>
      <c r="K526" t="s">
        <v>634</v>
      </c>
      <c r="L526">
        <v>-45.28</v>
      </c>
      <c r="M526">
        <v>167.63829999999999</v>
      </c>
      <c r="N526">
        <v>500</v>
      </c>
      <c r="O526" t="s">
        <v>58</v>
      </c>
      <c r="P526" t="s">
        <v>59</v>
      </c>
      <c r="Q526" t="s">
        <v>181</v>
      </c>
      <c r="R526" t="s">
        <v>620</v>
      </c>
      <c r="S526" s="2" t="s">
        <v>188</v>
      </c>
      <c r="T526" s="2" t="s">
        <v>47</v>
      </c>
      <c r="U526" s="2" t="s">
        <v>47</v>
      </c>
      <c r="V526" s="2" t="s">
        <v>45</v>
      </c>
      <c r="W526" s="2" t="s">
        <v>47</v>
      </c>
      <c r="X526" t="s">
        <v>45</v>
      </c>
      <c r="Y526">
        <v>0</v>
      </c>
      <c r="Z526" s="2" t="s">
        <v>46</v>
      </c>
      <c r="AA526" s="2" t="s">
        <v>621</v>
      </c>
      <c r="AB526" s="2">
        <v>1.1100000000000001</v>
      </c>
      <c r="AC526">
        <v>2</v>
      </c>
      <c r="AD526" s="2">
        <v>10</v>
      </c>
      <c r="AE526">
        <v>2</v>
      </c>
      <c r="AF526" s="2" t="s">
        <v>45</v>
      </c>
      <c r="AG526">
        <v>2</v>
      </c>
      <c r="AH526" s="2">
        <v>10</v>
      </c>
      <c r="AI526">
        <v>2</v>
      </c>
      <c r="AJ526" s="2" t="s">
        <v>45</v>
      </c>
      <c r="AK526" s="2" t="s">
        <v>622</v>
      </c>
      <c r="AL526" s="2" t="s">
        <v>204</v>
      </c>
      <c r="AM526" s="2" t="s">
        <v>50</v>
      </c>
      <c r="AN526" s="3">
        <v>1</v>
      </c>
      <c r="AO526" s="3">
        <v>1</v>
      </c>
      <c r="AP526" s="2" t="s">
        <v>45</v>
      </c>
      <c r="AQ526" s="2" t="s">
        <v>623</v>
      </c>
      <c r="AR526" s="2" t="s">
        <v>623</v>
      </c>
      <c r="AS526" s="2" t="s">
        <v>45</v>
      </c>
      <c r="AT526" s="2">
        <v>2500</v>
      </c>
      <c r="AU526" s="2" t="s">
        <v>45</v>
      </c>
      <c r="AV526" s="2" t="s">
        <v>45</v>
      </c>
      <c r="AW526" s="2" t="s">
        <v>45</v>
      </c>
      <c r="AX526" s="2" t="s">
        <v>53</v>
      </c>
      <c r="AY526" s="2" t="s">
        <v>53</v>
      </c>
      <c r="AZ526" s="2" t="s">
        <v>624</v>
      </c>
      <c r="BA526" s="2">
        <v>1</v>
      </c>
      <c r="BB526" s="2">
        <v>1</v>
      </c>
      <c r="BC526" s="2">
        <v>1</v>
      </c>
      <c r="BD526">
        <f t="shared" si="42"/>
        <v>3</v>
      </c>
      <c r="BE526" s="2" t="s">
        <v>625</v>
      </c>
      <c r="BF526" t="s">
        <v>642</v>
      </c>
      <c r="BG526" s="2" t="s">
        <v>45</v>
      </c>
    </row>
    <row r="527" spans="1:59" x14ac:dyDescent="0.3">
      <c r="A527" t="s">
        <v>616</v>
      </c>
      <c r="B527">
        <v>2021</v>
      </c>
      <c r="C527">
        <v>105</v>
      </c>
      <c r="D527" t="s">
        <v>824</v>
      </c>
      <c r="E527">
        <v>2012</v>
      </c>
      <c r="F527">
        <v>2015</v>
      </c>
      <c r="G527">
        <v>4</v>
      </c>
      <c r="H527">
        <v>1</v>
      </c>
      <c r="I527" t="s">
        <v>617</v>
      </c>
      <c r="J527" t="s">
        <v>618</v>
      </c>
      <c r="K527" t="s">
        <v>634</v>
      </c>
      <c r="L527">
        <v>-45.28</v>
      </c>
      <c r="M527">
        <v>167.63829999999999</v>
      </c>
      <c r="N527">
        <v>500</v>
      </c>
      <c r="O527" t="s">
        <v>58</v>
      </c>
      <c r="P527" t="s">
        <v>59</v>
      </c>
      <c r="Q527" t="s">
        <v>181</v>
      </c>
      <c r="R527" t="s">
        <v>620</v>
      </c>
      <c r="S527" s="2" t="s">
        <v>188</v>
      </c>
      <c r="T527" s="2" t="s">
        <v>47</v>
      </c>
      <c r="U527" s="2" t="s">
        <v>47</v>
      </c>
      <c r="V527" s="2" t="s">
        <v>45</v>
      </c>
      <c r="W527" s="2" t="s">
        <v>47</v>
      </c>
      <c r="X527" t="s">
        <v>45</v>
      </c>
      <c r="Y527">
        <v>25</v>
      </c>
      <c r="Z527" s="2" t="s">
        <v>46</v>
      </c>
      <c r="AA527" s="2" t="s">
        <v>621</v>
      </c>
      <c r="AB527" s="2">
        <v>1.1100000000000001</v>
      </c>
      <c r="AC527">
        <v>3.4</v>
      </c>
      <c r="AD527" s="2">
        <v>10</v>
      </c>
      <c r="AE527">
        <v>1.9550504398153601</v>
      </c>
      <c r="AF527" s="2" t="s">
        <v>45</v>
      </c>
      <c r="AG527">
        <v>2</v>
      </c>
      <c r="AH527" s="2">
        <v>10</v>
      </c>
      <c r="AI527">
        <v>2</v>
      </c>
      <c r="AJ527" s="2" t="s">
        <v>45</v>
      </c>
      <c r="AK527" s="2" t="s">
        <v>622</v>
      </c>
      <c r="AL527" s="2" t="s">
        <v>204</v>
      </c>
      <c r="AM527" s="2" t="s">
        <v>50</v>
      </c>
      <c r="AN527" s="3">
        <v>1</v>
      </c>
      <c r="AO527" s="3">
        <v>1</v>
      </c>
      <c r="AP527" s="2" t="s">
        <v>45</v>
      </c>
      <c r="AQ527" s="2" t="s">
        <v>623</v>
      </c>
      <c r="AR527" s="2" t="s">
        <v>623</v>
      </c>
      <c r="AS527" s="2" t="s">
        <v>45</v>
      </c>
      <c r="AT527" s="2">
        <v>2500</v>
      </c>
      <c r="AU527" s="2" t="s">
        <v>45</v>
      </c>
      <c r="AV527" s="2" t="s">
        <v>45</v>
      </c>
      <c r="AW527" s="2" t="s">
        <v>45</v>
      </c>
      <c r="AX527" s="2" t="s">
        <v>53</v>
      </c>
      <c r="AY527" s="2" t="s">
        <v>53</v>
      </c>
      <c r="AZ527" s="2" t="s">
        <v>624</v>
      </c>
      <c r="BA527" s="2">
        <v>1</v>
      </c>
      <c r="BB527" s="2">
        <v>1</v>
      </c>
      <c r="BC527" s="2">
        <v>1</v>
      </c>
      <c r="BD527">
        <f t="shared" si="42"/>
        <v>3</v>
      </c>
      <c r="BE527" s="2" t="s">
        <v>625</v>
      </c>
      <c r="BF527" t="s">
        <v>642</v>
      </c>
      <c r="BG527" s="2" t="s">
        <v>45</v>
      </c>
    </row>
    <row r="528" spans="1:59" x14ac:dyDescent="0.3">
      <c r="A528" t="s">
        <v>616</v>
      </c>
      <c r="B528">
        <v>2021</v>
      </c>
      <c r="C528">
        <v>90</v>
      </c>
      <c r="D528" t="s">
        <v>825</v>
      </c>
      <c r="E528">
        <v>2012</v>
      </c>
      <c r="F528">
        <v>2012</v>
      </c>
      <c r="G528">
        <v>1</v>
      </c>
      <c r="H528">
        <v>1</v>
      </c>
      <c r="I528" t="s">
        <v>617</v>
      </c>
      <c r="J528" t="s">
        <v>618</v>
      </c>
      <c r="K528" t="s">
        <v>619</v>
      </c>
      <c r="L528">
        <v>-45.288899999999998</v>
      </c>
      <c r="M528">
        <v>167.6592</v>
      </c>
      <c r="N528">
        <v>500</v>
      </c>
      <c r="O528" t="s">
        <v>58</v>
      </c>
      <c r="P528" t="s">
        <v>59</v>
      </c>
      <c r="Q528" t="s">
        <v>181</v>
      </c>
      <c r="R528" t="s">
        <v>643</v>
      </c>
      <c r="S528" t="s">
        <v>125</v>
      </c>
      <c r="T528" s="2" t="s">
        <v>47</v>
      </c>
      <c r="U528" s="2" t="s">
        <v>47</v>
      </c>
      <c r="V528" s="2" t="s">
        <v>45</v>
      </c>
      <c r="W528" s="2" t="s">
        <v>47</v>
      </c>
      <c r="X528" t="s">
        <v>45</v>
      </c>
      <c r="Y528">
        <v>0</v>
      </c>
      <c r="Z528" s="2" t="s">
        <v>46</v>
      </c>
      <c r="AA528" s="2" t="s">
        <v>621</v>
      </c>
      <c r="AB528" s="2">
        <v>1.1100000000000001</v>
      </c>
      <c r="AC528">
        <v>0.2</v>
      </c>
      <c r="AD528" s="2">
        <v>10</v>
      </c>
      <c r="AE528">
        <v>0.63245553203367599</v>
      </c>
      <c r="AF528" s="2" t="s">
        <v>45</v>
      </c>
      <c r="AG528">
        <v>0.2</v>
      </c>
      <c r="AH528" s="2">
        <v>10</v>
      </c>
      <c r="AI528">
        <v>0.63245553203367599</v>
      </c>
      <c r="AJ528" s="2" t="s">
        <v>45</v>
      </c>
      <c r="AK528" s="2" t="s">
        <v>622</v>
      </c>
      <c r="AL528" s="2" t="s">
        <v>204</v>
      </c>
      <c r="AM528" s="2" t="s">
        <v>50</v>
      </c>
      <c r="AN528" s="3">
        <v>1</v>
      </c>
      <c r="AO528" s="3">
        <v>1</v>
      </c>
      <c r="AP528" s="2" t="s">
        <v>45</v>
      </c>
      <c r="AQ528" s="2" t="s">
        <v>623</v>
      </c>
      <c r="AR528" s="2" t="s">
        <v>623</v>
      </c>
      <c r="AS528" s="2" t="s">
        <v>45</v>
      </c>
      <c r="AT528" s="2">
        <v>2500</v>
      </c>
      <c r="AU528" s="2" t="s">
        <v>45</v>
      </c>
      <c r="AV528" s="2" t="s">
        <v>45</v>
      </c>
      <c r="AW528" s="2" t="s">
        <v>45</v>
      </c>
      <c r="AX528" s="2" t="s">
        <v>53</v>
      </c>
      <c r="AY528" s="2" t="s">
        <v>53</v>
      </c>
      <c r="AZ528" s="2" t="s">
        <v>624</v>
      </c>
      <c r="BA528" s="2">
        <v>1</v>
      </c>
      <c r="BB528" s="2">
        <v>1</v>
      </c>
      <c r="BC528" s="2">
        <v>1</v>
      </c>
      <c r="BD528">
        <f t="shared" si="42"/>
        <v>3</v>
      </c>
      <c r="BE528" s="2" t="s">
        <v>625</v>
      </c>
      <c r="BF528" t="s">
        <v>644</v>
      </c>
      <c r="BG528" s="2" t="s">
        <v>45</v>
      </c>
    </row>
    <row r="529" spans="1:59" x14ac:dyDescent="0.3">
      <c r="A529" t="s">
        <v>616</v>
      </c>
      <c r="B529">
        <v>2021</v>
      </c>
      <c r="C529">
        <v>90</v>
      </c>
      <c r="D529" t="s">
        <v>825</v>
      </c>
      <c r="E529">
        <v>2012</v>
      </c>
      <c r="F529">
        <v>2012</v>
      </c>
      <c r="G529">
        <v>1</v>
      </c>
      <c r="H529">
        <v>1</v>
      </c>
      <c r="I529" t="s">
        <v>617</v>
      </c>
      <c r="J529" t="s">
        <v>618</v>
      </c>
      <c r="K529" t="s">
        <v>619</v>
      </c>
      <c r="L529">
        <v>-45.288899999999998</v>
      </c>
      <c r="M529">
        <v>167.6592</v>
      </c>
      <c r="N529">
        <v>500</v>
      </c>
      <c r="O529" t="s">
        <v>58</v>
      </c>
      <c r="P529" t="s">
        <v>59</v>
      </c>
      <c r="Q529" t="s">
        <v>181</v>
      </c>
      <c r="R529" t="s">
        <v>643</v>
      </c>
      <c r="S529" t="s">
        <v>125</v>
      </c>
      <c r="T529" s="2" t="s">
        <v>47</v>
      </c>
      <c r="U529" s="2" t="s">
        <v>47</v>
      </c>
      <c r="V529" s="2" t="s">
        <v>45</v>
      </c>
      <c r="W529" s="2" t="s">
        <v>47</v>
      </c>
      <c r="X529" t="s">
        <v>45</v>
      </c>
      <c r="Y529">
        <v>100</v>
      </c>
      <c r="Z529" s="2" t="s">
        <v>46</v>
      </c>
      <c r="AA529" s="2" t="s">
        <v>621</v>
      </c>
      <c r="AB529" s="2">
        <v>1.1100000000000001</v>
      </c>
      <c r="AC529">
        <v>0</v>
      </c>
      <c r="AD529" s="2">
        <v>10</v>
      </c>
      <c r="AE529">
        <v>0</v>
      </c>
      <c r="AF529" s="2" t="s">
        <v>45</v>
      </c>
      <c r="AG529">
        <v>0.2</v>
      </c>
      <c r="AH529" s="2">
        <v>10</v>
      </c>
      <c r="AI529">
        <v>0.63245553203367599</v>
      </c>
      <c r="AJ529" s="2" t="s">
        <v>45</v>
      </c>
      <c r="AK529" s="2" t="s">
        <v>622</v>
      </c>
      <c r="AL529" s="2" t="s">
        <v>204</v>
      </c>
      <c r="AM529" s="2" t="s">
        <v>50</v>
      </c>
      <c r="AN529" s="3">
        <v>1</v>
      </c>
      <c r="AO529" s="3">
        <v>1</v>
      </c>
      <c r="AP529" s="2" t="s">
        <v>45</v>
      </c>
      <c r="AQ529" s="2" t="s">
        <v>623</v>
      </c>
      <c r="AR529" s="2" t="s">
        <v>623</v>
      </c>
      <c r="AS529" s="2" t="s">
        <v>45</v>
      </c>
      <c r="AT529" s="2">
        <v>2500</v>
      </c>
      <c r="AU529" s="2" t="s">
        <v>45</v>
      </c>
      <c r="AV529" s="2" t="s">
        <v>45</v>
      </c>
      <c r="AW529" s="2" t="s">
        <v>45</v>
      </c>
      <c r="AX529" s="2" t="s">
        <v>53</v>
      </c>
      <c r="AY529" s="2" t="s">
        <v>53</v>
      </c>
      <c r="AZ529" s="2" t="s">
        <v>624</v>
      </c>
      <c r="BA529" s="2">
        <v>1</v>
      </c>
      <c r="BB529" s="2">
        <v>1</v>
      </c>
      <c r="BC529" s="2">
        <v>1</v>
      </c>
      <c r="BD529">
        <f t="shared" si="42"/>
        <v>3</v>
      </c>
      <c r="BE529" s="2" t="s">
        <v>625</v>
      </c>
      <c r="BF529" t="s">
        <v>644</v>
      </c>
      <c r="BG529" s="2" t="s">
        <v>45</v>
      </c>
    </row>
    <row r="530" spans="1:59" x14ac:dyDescent="0.3">
      <c r="A530" t="s">
        <v>616</v>
      </c>
      <c r="B530">
        <v>2021</v>
      </c>
      <c r="C530">
        <v>91</v>
      </c>
      <c r="D530" t="s">
        <v>826</v>
      </c>
      <c r="E530">
        <v>2012</v>
      </c>
      <c r="F530">
        <v>2012</v>
      </c>
      <c r="G530">
        <v>1</v>
      </c>
      <c r="H530">
        <v>1</v>
      </c>
      <c r="I530" t="s">
        <v>617</v>
      </c>
      <c r="J530" t="s">
        <v>618</v>
      </c>
      <c r="K530" t="s">
        <v>619</v>
      </c>
      <c r="L530">
        <v>-45.288899999999998</v>
      </c>
      <c r="M530">
        <v>167.6592</v>
      </c>
      <c r="N530">
        <v>500</v>
      </c>
      <c r="O530" t="s">
        <v>58</v>
      </c>
      <c r="P530" t="s">
        <v>59</v>
      </c>
      <c r="Q530" t="s">
        <v>181</v>
      </c>
      <c r="R530" t="s">
        <v>643</v>
      </c>
      <c r="S530" t="s">
        <v>125</v>
      </c>
      <c r="T530" s="2" t="s">
        <v>47</v>
      </c>
      <c r="U530" s="2" t="s">
        <v>47</v>
      </c>
      <c r="V530" s="2" t="s">
        <v>45</v>
      </c>
      <c r="W530" s="2" t="s">
        <v>47</v>
      </c>
      <c r="X530" t="s">
        <v>45</v>
      </c>
      <c r="Y530">
        <v>0</v>
      </c>
      <c r="Z530" s="2" t="s">
        <v>46</v>
      </c>
      <c r="AA530" s="2" t="s">
        <v>621</v>
      </c>
      <c r="AB530" s="2">
        <v>1.1100000000000001</v>
      </c>
      <c r="AC530">
        <v>0.2</v>
      </c>
      <c r="AD530" s="2">
        <v>10</v>
      </c>
      <c r="AE530">
        <v>0.42163702135578401</v>
      </c>
      <c r="AF530" s="2" t="s">
        <v>45</v>
      </c>
      <c r="AG530">
        <v>0.2</v>
      </c>
      <c r="AH530" s="2">
        <v>10</v>
      </c>
      <c r="AI530">
        <v>0.42163702135578401</v>
      </c>
      <c r="AJ530" s="2" t="s">
        <v>45</v>
      </c>
      <c r="AK530" s="2" t="s">
        <v>622</v>
      </c>
      <c r="AL530" s="2" t="s">
        <v>204</v>
      </c>
      <c r="AM530" s="2" t="s">
        <v>50</v>
      </c>
      <c r="AN530" s="3">
        <v>1</v>
      </c>
      <c r="AO530" s="3">
        <v>1</v>
      </c>
      <c r="AP530" s="2" t="s">
        <v>45</v>
      </c>
      <c r="AQ530" s="2" t="s">
        <v>623</v>
      </c>
      <c r="AR530" s="2" t="s">
        <v>623</v>
      </c>
      <c r="AS530" s="2" t="s">
        <v>45</v>
      </c>
      <c r="AT530" s="2">
        <v>2500</v>
      </c>
      <c r="AU530" s="2" t="s">
        <v>45</v>
      </c>
      <c r="AV530" s="2" t="s">
        <v>45</v>
      </c>
      <c r="AW530" s="2" t="s">
        <v>45</v>
      </c>
      <c r="AX530" s="2" t="s">
        <v>53</v>
      </c>
      <c r="AY530" s="2" t="s">
        <v>53</v>
      </c>
      <c r="AZ530" s="2" t="s">
        <v>624</v>
      </c>
      <c r="BA530" s="2">
        <v>1</v>
      </c>
      <c r="BB530" s="2">
        <v>1</v>
      </c>
      <c r="BC530" s="2">
        <v>1</v>
      </c>
      <c r="BD530">
        <f t="shared" si="42"/>
        <v>3</v>
      </c>
      <c r="BE530" s="2" t="s">
        <v>625</v>
      </c>
      <c r="BF530" t="s">
        <v>645</v>
      </c>
      <c r="BG530" s="2" t="s">
        <v>45</v>
      </c>
    </row>
    <row r="531" spans="1:59" x14ac:dyDescent="0.3">
      <c r="A531" t="s">
        <v>616</v>
      </c>
      <c r="B531">
        <v>2021</v>
      </c>
      <c r="C531">
        <v>91</v>
      </c>
      <c r="D531" t="s">
        <v>826</v>
      </c>
      <c r="E531">
        <v>2012</v>
      </c>
      <c r="F531">
        <v>2012</v>
      </c>
      <c r="G531">
        <v>1</v>
      </c>
      <c r="H531">
        <v>1</v>
      </c>
      <c r="I531" t="s">
        <v>617</v>
      </c>
      <c r="J531" t="s">
        <v>618</v>
      </c>
      <c r="K531" t="s">
        <v>619</v>
      </c>
      <c r="L531">
        <v>-45.288899999999998</v>
      </c>
      <c r="M531">
        <v>167.6592</v>
      </c>
      <c r="N531">
        <v>500</v>
      </c>
      <c r="O531" t="s">
        <v>58</v>
      </c>
      <c r="P531" t="s">
        <v>59</v>
      </c>
      <c r="Q531" t="s">
        <v>181</v>
      </c>
      <c r="R531" t="s">
        <v>643</v>
      </c>
      <c r="S531" t="s">
        <v>125</v>
      </c>
      <c r="T531" s="2" t="s">
        <v>47</v>
      </c>
      <c r="U531" s="2" t="s">
        <v>47</v>
      </c>
      <c r="V531" s="2" t="s">
        <v>45</v>
      </c>
      <c r="W531" s="2" t="s">
        <v>47</v>
      </c>
      <c r="X531" t="s">
        <v>45</v>
      </c>
      <c r="Y531">
        <v>100</v>
      </c>
      <c r="Z531" s="2" t="s">
        <v>46</v>
      </c>
      <c r="AA531" s="2" t="s">
        <v>621</v>
      </c>
      <c r="AB531" s="2">
        <v>1.1100000000000001</v>
      </c>
      <c r="AC531">
        <v>0.1</v>
      </c>
      <c r="AD531" s="2">
        <v>10</v>
      </c>
      <c r="AE531">
        <v>0.316227766016838</v>
      </c>
      <c r="AF531" s="2" t="s">
        <v>45</v>
      </c>
      <c r="AG531">
        <v>0.2</v>
      </c>
      <c r="AH531" s="2">
        <v>10</v>
      </c>
      <c r="AI531">
        <v>0.42163702135578401</v>
      </c>
      <c r="AJ531" s="2" t="s">
        <v>45</v>
      </c>
      <c r="AK531" s="2" t="s">
        <v>622</v>
      </c>
      <c r="AL531" s="2" t="s">
        <v>204</v>
      </c>
      <c r="AM531" s="2" t="s">
        <v>50</v>
      </c>
      <c r="AN531" s="3">
        <v>1</v>
      </c>
      <c r="AO531" s="3">
        <v>1</v>
      </c>
      <c r="AP531" s="2" t="s">
        <v>45</v>
      </c>
      <c r="AQ531" s="2" t="s">
        <v>623</v>
      </c>
      <c r="AR531" s="2" t="s">
        <v>623</v>
      </c>
      <c r="AS531" s="2" t="s">
        <v>45</v>
      </c>
      <c r="AT531" s="2">
        <v>2500</v>
      </c>
      <c r="AU531" s="2" t="s">
        <v>45</v>
      </c>
      <c r="AV531" s="2" t="s">
        <v>45</v>
      </c>
      <c r="AW531" s="2" t="s">
        <v>45</v>
      </c>
      <c r="AX531" s="2" t="s">
        <v>53</v>
      </c>
      <c r="AY531" s="2" t="s">
        <v>53</v>
      </c>
      <c r="AZ531" s="2" t="s">
        <v>624</v>
      </c>
      <c r="BA531" s="2">
        <v>1</v>
      </c>
      <c r="BB531" s="2">
        <v>1</v>
      </c>
      <c r="BC531" s="2">
        <v>1</v>
      </c>
      <c r="BD531">
        <f t="shared" si="42"/>
        <v>3</v>
      </c>
      <c r="BE531" s="2" t="s">
        <v>625</v>
      </c>
      <c r="BF531" t="s">
        <v>645</v>
      </c>
      <c r="BG531" s="2" t="s">
        <v>45</v>
      </c>
    </row>
    <row r="532" spans="1:59" x14ac:dyDescent="0.3">
      <c r="A532" t="s">
        <v>616</v>
      </c>
      <c r="B532">
        <v>2021</v>
      </c>
      <c r="C532">
        <v>92</v>
      </c>
      <c r="D532" t="s">
        <v>827</v>
      </c>
      <c r="E532">
        <v>2012</v>
      </c>
      <c r="F532">
        <v>2013</v>
      </c>
      <c r="G532">
        <v>2</v>
      </c>
      <c r="H532">
        <v>1</v>
      </c>
      <c r="I532" t="s">
        <v>617</v>
      </c>
      <c r="J532" t="s">
        <v>618</v>
      </c>
      <c r="K532" t="s">
        <v>619</v>
      </c>
      <c r="L532">
        <v>-45.288899999999998</v>
      </c>
      <c r="M532">
        <v>167.6592</v>
      </c>
      <c r="N532">
        <v>500</v>
      </c>
      <c r="O532" t="s">
        <v>58</v>
      </c>
      <c r="P532" t="s">
        <v>59</v>
      </c>
      <c r="Q532" t="s">
        <v>181</v>
      </c>
      <c r="R532" t="s">
        <v>643</v>
      </c>
      <c r="S532" t="s">
        <v>125</v>
      </c>
      <c r="T532" s="2" t="s">
        <v>47</v>
      </c>
      <c r="U532" s="2" t="s">
        <v>47</v>
      </c>
      <c r="V532" s="2" t="s">
        <v>45</v>
      </c>
      <c r="W532" s="2" t="s">
        <v>47</v>
      </c>
      <c r="X532" t="s">
        <v>45</v>
      </c>
      <c r="Y532">
        <v>0</v>
      </c>
      <c r="Z532" s="2" t="s">
        <v>46</v>
      </c>
      <c r="AA532" s="2" t="s">
        <v>621</v>
      </c>
      <c r="AB532" s="2">
        <v>1.1100000000000001</v>
      </c>
      <c r="AC532">
        <v>0.1</v>
      </c>
      <c r="AD532" s="2">
        <v>10</v>
      </c>
      <c r="AE532">
        <v>0.316227766016838</v>
      </c>
      <c r="AF532" s="2" t="s">
        <v>45</v>
      </c>
      <c r="AG532">
        <v>0.1</v>
      </c>
      <c r="AH532" s="2">
        <v>10</v>
      </c>
      <c r="AI532">
        <v>0.316227766016838</v>
      </c>
      <c r="AJ532" s="2" t="s">
        <v>45</v>
      </c>
      <c r="AK532" s="2" t="s">
        <v>622</v>
      </c>
      <c r="AL532" s="2" t="s">
        <v>204</v>
      </c>
      <c r="AM532" s="2" t="s">
        <v>50</v>
      </c>
      <c r="AN532" s="3">
        <v>1</v>
      </c>
      <c r="AO532" s="3">
        <v>1</v>
      </c>
      <c r="AP532" s="2" t="s">
        <v>45</v>
      </c>
      <c r="AQ532" s="2" t="s">
        <v>623</v>
      </c>
      <c r="AR532" s="2" t="s">
        <v>623</v>
      </c>
      <c r="AS532" s="2" t="s">
        <v>45</v>
      </c>
      <c r="AT532" s="2">
        <v>2500</v>
      </c>
      <c r="AU532" s="2" t="s">
        <v>45</v>
      </c>
      <c r="AV532" s="2" t="s">
        <v>45</v>
      </c>
      <c r="AW532" s="2" t="s">
        <v>45</v>
      </c>
      <c r="AX532" s="2" t="s">
        <v>53</v>
      </c>
      <c r="AY532" s="2" t="s">
        <v>53</v>
      </c>
      <c r="AZ532" s="2" t="s">
        <v>624</v>
      </c>
      <c r="BA532" s="2">
        <v>1</v>
      </c>
      <c r="BB532" s="2">
        <v>1</v>
      </c>
      <c r="BC532" s="2">
        <v>1</v>
      </c>
      <c r="BD532">
        <f t="shared" si="42"/>
        <v>3</v>
      </c>
      <c r="BE532" s="2" t="s">
        <v>625</v>
      </c>
      <c r="BF532" t="s">
        <v>646</v>
      </c>
      <c r="BG532" s="2" t="s">
        <v>45</v>
      </c>
    </row>
    <row r="533" spans="1:59" x14ac:dyDescent="0.3">
      <c r="A533" t="s">
        <v>616</v>
      </c>
      <c r="B533">
        <v>2021</v>
      </c>
      <c r="C533">
        <v>92</v>
      </c>
      <c r="D533" t="s">
        <v>827</v>
      </c>
      <c r="E533">
        <v>2012</v>
      </c>
      <c r="F533">
        <v>2013</v>
      </c>
      <c r="G533">
        <v>2</v>
      </c>
      <c r="H533">
        <v>1</v>
      </c>
      <c r="I533" t="s">
        <v>617</v>
      </c>
      <c r="J533" t="s">
        <v>618</v>
      </c>
      <c r="K533" t="s">
        <v>619</v>
      </c>
      <c r="L533">
        <v>-45.288899999999998</v>
      </c>
      <c r="M533">
        <v>167.6592</v>
      </c>
      <c r="N533">
        <v>500</v>
      </c>
      <c r="O533" t="s">
        <v>58</v>
      </c>
      <c r="P533" t="s">
        <v>59</v>
      </c>
      <c r="Q533" t="s">
        <v>181</v>
      </c>
      <c r="R533" t="s">
        <v>643</v>
      </c>
      <c r="S533" t="s">
        <v>125</v>
      </c>
      <c r="T533" s="2" t="s">
        <v>47</v>
      </c>
      <c r="U533" s="2" t="s">
        <v>47</v>
      </c>
      <c r="V533" s="2" t="s">
        <v>45</v>
      </c>
      <c r="W533" s="2" t="s">
        <v>47</v>
      </c>
      <c r="X533" t="s">
        <v>45</v>
      </c>
      <c r="Y533">
        <v>100</v>
      </c>
      <c r="Z533" s="2" t="s">
        <v>46</v>
      </c>
      <c r="AA533" s="2" t="s">
        <v>621</v>
      </c>
      <c r="AB533" s="2">
        <v>1.1100000000000001</v>
      </c>
      <c r="AC533">
        <v>0</v>
      </c>
      <c r="AD533" s="2">
        <v>10</v>
      </c>
      <c r="AE533">
        <v>0</v>
      </c>
      <c r="AF533" s="2" t="s">
        <v>45</v>
      </c>
      <c r="AG533">
        <v>0.1</v>
      </c>
      <c r="AH533" s="2">
        <v>10</v>
      </c>
      <c r="AI533">
        <v>0.316227766016838</v>
      </c>
      <c r="AJ533" s="2" t="s">
        <v>45</v>
      </c>
      <c r="AK533" s="2" t="s">
        <v>622</v>
      </c>
      <c r="AL533" s="2" t="s">
        <v>204</v>
      </c>
      <c r="AM533" s="2" t="s">
        <v>50</v>
      </c>
      <c r="AN533" s="3">
        <v>1</v>
      </c>
      <c r="AO533" s="3">
        <v>1</v>
      </c>
      <c r="AP533" s="2" t="s">
        <v>45</v>
      </c>
      <c r="AQ533" s="2" t="s">
        <v>623</v>
      </c>
      <c r="AR533" s="2" t="s">
        <v>623</v>
      </c>
      <c r="AS533" s="2" t="s">
        <v>45</v>
      </c>
      <c r="AT533" s="2">
        <v>2500</v>
      </c>
      <c r="AU533" s="2" t="s">
        <v>45</v>
      </c>
      <c r="AV533" s="2" t="s">
        <v>45</v>
      </c>
      <c r="AW533" s="2" t="s">
        <v>45</v>
      </c>
      <c r="AX533" s="2" t="s">
        <v>53</v>
      </c>
      <c r="AY533" s="2" t="s">
        <v>53</v>
      </c>
      <c r="AZ533" s="2" t="s">
        <v>624</v>
      </c>
      <c r="BA533" s="2">
        <v>1</v>
      </c>
      <c r="BB533" s="2">
        <v>1</v>
      </c>
      <c r="BC533" s="2">
        <v>1</v>
      </c>
      <c r="BD533">
        <f t="shared" si="42"/>
        <v>3</v>
      </c>
      <c r="BE533" s="2" t="s">
        <v>625</v>
      </c>
      <c r="BF533" t="s">
        <v>646</v>
      </c>
      <c r="BG533" s="2" t="s">
        <v>45</v>
      </c>
    </row>
    <row r="534" spans="1:59" x14ac:dyDescent="0.3">
      <c r="A534" t="s">
        <v>616</v>
      </c>
      <c r="B534">
        <v>2021</v>
      </c>
      <c r="C534">
        <v>93</v>
      </c>
      <c r="D534" t="s">
        <v>828</v>
      </c>
      <c r="E534">
        <v>2012</v>
      </c>
      <c r="F534">
        <v>2013</v>
      </c>
      <c r="G534">
        <v>2</v>
      </c>
      <c r="H534">
        <v>1</v>
      </c>
      <c r="I534" t="s">
        <v>617</v>
      </c>
      <c r="J534" t="s">
        <v>618</v>
      </c>
      <c r="K534" t="s">
        <v>619</v>
      </c>
      <c r="L534">
        <v>-45.288899999999998</v>
      </c>
      <c r="M534">
        <v>167.6592</v>
      </c>
      <c r="N534">
        <v>500</v>
      </c>
      <c r="O534" t="s">
        <v>58</v>
      </c>
      <c r="P534" t="s">
        <v>59</v>
      </c>
      <c r="Q534" t="s">
        <v>181</v>
      </c>
      <c r="R534" t="s">
        <v>643</v>
      </c>
      <c r="S534" t="s">
        <v>125</v>
      </c>
      <c r="T534" s="2" t="s">
        <v>47</v>
      </c>
      <c r="U534" s="2" t="s">
        <v>47</v>
      </c>
      <c r="V534" s="2" t="s">
        <v>45</v>
      </c>
      <c r="W534" s="2" t="s">
        <v>47</v>
      </c>
      <c r="X534" t="s">
        <v>45</v>
      </c>
      <c r="Y534">
        <v>0</v>
      </c>
      <c r="Z534" s="2" t="s">
        <v>46</v>
      </c>
      <c r="AA534" s="2" t="s">
        <v>621</v>
      </c>
      <c r="AB534" s="2">
        <v>1.1100000000000001</v>
      </c>
      <c r="AC534">
        <v>0.1</v>
      </c>
      <c r="AD534" s="2">
        <v>10</v>
      </c>
      <c r="AE534">
        <v>0.316227766016838</v>
      </c>
      <c r="AF534" s="2" t="s">
        <v>45</v>
      </c>
      <c r="AG534">
        <v>0.1</v>
      </c>
      <c r="AH534" s="2">
        <v>10</v>
      </c>
      <c r="AI534">
        <v>0.316227766016838</v>
      </c>
      <c r="AJ534" s="2" t="s">
        <v>45</v>
      </c>
      <c r="AK534" s="2" t="s">
        <v>622</v>
      </c>
      <c r="AL534" s="2" t="s">
        <v>204</v>
      </c>
      <c r="AM534" s="2" t="s">
        <v>50</v>
      </c>
      <c r="AN534" s="3">
        <v>1</v>
      </c>
      <c r="AO534" s="3">
        <v>1</v>
      </c>
      <c r="AP534" s="2" t="s">
        <v>45</v>
      </c>
      <c r="AQ534" s="2" t="s">
        <v>623</v>
      </c>
      <c r="AR534" s="2" t="s">
        <v>623</v>
      </c>
      <c r="AS534" s="2" t="s">
        <v>45</v>
      </c>
      <c r="AT534" s="2">
        <v>2500</v>
      </c>
      <c r="AU534" s="2" t="s">
        <v>45</v>
      </c>
      <c r="AV534" s="2" t="s">
        <v>45</v>
      </c>
      <c r="AW534" s="2" t="s">
        <v>45</v>
      </c>
      <c r="AX534" s="2" t="s">
        <v>53</v>
      </c>
      <c r="AY534" s="2" t="s">
        <v>53</v>
      </c>
      <c r="AZ534" s="2" t="s">
        <v>624</v>
      </c>
      <c r="BA534" s="2">
        <v>1</v>
      </c>
      <c r="BB534" s="2">
        <v>1</v>
      </c>
      <c r="BC534" s="2">
        <v>1</v>
      </c>
      <c r="BD534">
        <f t="shared" si="42"/>
        <v>3</v>
      </c>
      <c r="BE534" s="2" t="s">
        <v>625</v>
      </c>
      <c r="BF534" t="s">
        <v>647</v>
      </c>
      <c r="BG534" s="2" t="s">
        <v>45</v>
      </c>
    </row>
    <row r="535" spans="1:59" x14ac:dyDescent="0.3">
      <c r="A535" t="s">
        <v>616</v>
      </c>
      <c r="B535">
        <v>2021</v>
      </c>
      <c r="C535">
        <v>93</v>
      </c>
      <c r="D535" t="s">
        <v>828</v>
      </c>
      <c r="E535">
        <v>2012</v>
      </c>
      <c r="F535">
        <v>2013</v>
      </c>
      <c r="G535">
        <v>2</v>
      </c>
      <c r="H535">
        <v>1</v>
      </c>
      <c r="I535" t="s">
        <v>617</v>
      </c>
      <c r="J535" t="s">
        <v>618</v>
      </c>
      <c r="K535" t="s">
        <v>619</v>
      </c>
      <c r="L535">
        <v>-45.288899999999998</v>
      </c>
      <c r="M535">
        <v>167.6592</v>
      </c>
      <c r="N535">
        <v>500</v>
      </c>
      <c r="O535" t="s">
        <v>58</v>
      </c>
      <c r="P535" t="s">
        <v>59</v>
      </c>
      <c r="Q535" t="s">
        <v>181</v>
      </c>
      <c r="R535" t="s">
        <v>643</v>
      </c>
      <c r="S535" t="s">
        <v>125</v>
      </c>
      <c r="T535" s="2" t="s">
        <v>47</v>
      </c>
      <c r="U535" s="2" t="s">
        <v>47</v>
      </c>
      <c r="V535" s="2" t="s">
        <v>45</v>
      </c>
      <c r="W535" s="2" t="s">
        <v>47</v>
      </c>
      <c r="X535" t="s">
        <v>45</v>
      </c>
      <c r="Y535">
        <v>100</v>
      </c>
      <c r="Z535" s="2" t="s">
        <v>46</v>
      </c>
      <c r="AA535" s="2" t="s">
        <v>621</v>
      </c>
      <c r="AB535" s="2">
        <v>1.1100000000000001</v>
      </c>
      <c r="AC535">
        <v>0.1</v>
      </c>
      <c r="AD535" s="2">
        <v>10</v>
      </c>
      <c r="AE535">
        <v>0.316227766016838</v>
      </c>
      <c r="AF535" s="2" t="s">
        <v>45</v>
      </c>
      <c r="AG535">
        <v>0.1</v>
      </c>
      <c r="AH535" s="2">
        <v>10</v>
      </c>
      <c r="AI535">
        <v>0.316227766016838</v>
      </c>
      <c r="AJ535" s="2" t="s">
        <v>45</v>
      </c>
      <c r="AK535" s="2" t="s">
        <v>622</v>
      </c>
      <c r="AL535" s="2" t="s">
        <v>204</v>
      </c>
      <c r="AM535" s="2" t="s">
        <v>50</v>
      </c>
      <c r="AN535" s="3">
        <v>1</v>
      </c>
      <c r="AO535" s="3">
        <v>1</v>
      </c>
      <c r="AP535" s="2" t="s">
        <v>45</v>
      </c>
      <c r="AQ535" s="2" t="s">
        <v>623</v>
      </c>
      <c r="AR535" s="2" t="s">
        <v>623</v>
      </c>
      <c r="AS535" s="2" t="s">
        <v>45</v>
      </c>
      <c r="AT535" s="2">
        <v>2500</v>
      </c>
      <c r="AU535" s="2" t="s">
        <v>45</v>
      </c>
      <c r="AV535" s="2" t="s">
        <v>45</v>
      </c>
      <c r="AW535" s="2" t="s">
        <v>45</v>
      </c>
      <c r="AX535" s="2" t="s">
        <v>53</v>
      </c>
      <c r="AY535" s="2" t="s">
        <v>53</v>
      </c>
      <c r="AZ535" s="2" t="s">
        <v>624</v>
      </c>
      <c r="BA535" s="2">
        <v>1</v>
      </c>
      <c r="BB535" s="2">
        <v>1</v>
      </c>
      <c r="BC535" s="2">
        <v>1</v>
      </c>
      <c r="BD535">
        <f t="shared" si="42"/>
        <v>3</v>
      </c>
      <c r="BE535" s="2" t="s">
        <v>625</v>
      </c>
      <c r="BF535" t="s">
        <v>647</v>
      </c>
      <c r="BG535" s="2" t="s">
        <v>45</v>
      </c>
    </row>
    <row r="536" spans="1:59" x14ac:dyDescent="0.3">
      <c r="A536" t="s">
        <v>616</v>
      </c>
      <c r="B536">
        <v>2021</v>
      </c>
      <c r="C536">
        <v>94</v>
      </c>
      <c r="D536" t="s">
        <v>829</v>
      </c>
      <c r="E536">
        <v>2012</v>
      </c>
      <c r="F536">
        <v>2014</v>
      </c>
      <c r="G536">
        <v>3</v>
      </c>
      <c r="H536">
        <v>1</v>
      </c>
      <c r="I536" t="s">
        <v>617</v>
      </c>
      <c r="J536" t="s">
        <v>618</v>
      </c>
      <c r="K536" t="s">
        <v>619</v>
      </c>
      <c r="L536">
        <v>-45.288899999999998</v>
      </c>
      <c r="M536">
        <v>167.6592</v>
      </c>
      <c r="N536">
        <v>500</v>
      </c>
      <c r="O536" t="s">
        <v>58</v>
      </c>
      <c r="P536" t="s">
        <v>59</v>
      </c>
      <c r="Q536" t="s">
        <v>181</v>
      </c>
      <c r="R536" t="s">
        <v>643</v>
      </c>
      <c r="S536" t="s">
        <v>125</v>
      </c>
      <c r="T536" s="2" t="s">
        <v>47</v>
      </c>
      <c r="U536" s="2" t="s">
        <v>47</v>
      </c>
      <c r="V536" s="2" t="s">
        <v>45</v>
      </c>
      <c r="W536" s="2" t="s">
        <v>47</v>
      </c>
      <c r="X536" t="s">
        <v>45</v>
      </c>
      <c r="Y536">
        <v>0</v>
      </c>
      <c r="Z536" s="2" t="s">
        <v>46</v>
      </c>
      <c r="AA536" s="2" t="s">
        <v>621</v>
      </c>
      <c r="AB536" s="2">
        <v>1.1100000000000001</v>
      </c>
      <c r="AC536">
        <v>0.3</v>
      </c>
      <c r="AD536" s="2">
        <v>10</v>
      </c>
      <c r="AE536">
        <v>0.483045891539648</v>
      </c>
      <c r="AF536" s="2" t="s">
        <v>45</v>
      </c>
      <c r="AG536">
        <v>0.3</v>
      </c>
      <c r="AH536" s="2">
        <v>10</v>
      </c>
      <c r="AI536">
        <v>0.483045891539648</v>
      </c>
      <c r="AJ536" s="2" t="s">
        <v>45</v>
      </c>
      <c r="AK536" s="2" t="s">
        <v>622</v>
      </c>
      <c r="AL536" s="2" t="s">
        <v>204</v>
      </c>
      <c r="AM536" s="2" t="s">
        <v>50</v>
      </c>
      <c r="AN536" s="3">
        <v>1</v>
      </c>
      <c r="AO536" s="3">
        <v>1</v>
      </c>
      <c r="AP536" s="2" t="s">
        <v>45</v>
      </c>
      <c r="AQ536" s="2" t="s">
        <v>623</v>
      </c>
      <c r="AR536" s="2" t="s">
        <v>623</v>
      </c>
      <c r="AS536" s="2" t="s">
        <v>45</v>
      </c>
      <c r="AT536" s="2">
        <v>2500</v>
      </c>
      <c r="AU536" s="2" t="s">
        <v>45</v>
      </c>
      <c r="AV536" s="2" t="s">
        <v>45</v>
      </c>
      <c r="AW536" s="2" t="s">
        <v>45</v>
      </c>
      <c r="AX536" s="2" t="s">
        <v>53</v>
      </c>
      <c r="AY536" s="2" t="s">
        <v>53</v>
      </c>
      <c r="AZ536" s="2" t="s">
        <v>624</v>
      </c>
      <c r="BA536" s="2">
        <v>1</v>
      </c>
      <c r="BB536" s="2">
        <v>1</v>
      </c>
      <c r="BC536" s="2">
        <v>1</v>
      </c>
      <c r="BD536">
        <f t="shared" si="42"/>
        <v>3</v>
      </c>
      <c r="BE536" s="2" t="s">
        <v>625</v>
      </c>
      <c r="BF536" t="s">
        <v>648</v>
      </c>
      <c r="BG536" s="2" t="s">
        <v>45</v>
      </c>
    </row>
    <row r="537" spans="1:59" x14ac:dyDescent="0.3">
      <c r="A537" t="s">
        <v>616</v>
      </c>
      <c r="B537">
        <v>2021</v>
      </c>
      <c r="C537">
        <v>94</v>
      </c>
      <c r="D537" t="s">
        <v>829</v>
      </c>
      <c r="E537">
        <v>2012</v>
      </c>
      <c r="F537">
        <v>2014</v>
      </c>
      <c r="G537">
        <v>3</v>
      </c>
      <c r="H537">
        <v>1</v>
      </c>
      <c r="I537" t="s">
        <v>617</v>
      </c>
      <c r="J537" t="s">
        <v>618</v>
      </c>
      <c r="K537" t="s">
        <v>619</v>
      </c>
      <c r="L537">
        <v>-45.288899999999998</v>
      </c>
      <c r="M537">
        <v>167.6592</v>
      </c>
      <c r="N537">
        <v>500</v>
      </c>
      <c r="O537" t="s">
        <v>58</v>
      </c>
      <c r="P537" t="s">
        <v>59</v>
      </c>
      <c r="Q537" t="s">
        <v>181</v>
      </c>
      <c r="R537" t="s">
        <v>643</v>
      </c>
      <c r="S537" t="s">
        <v>125</v>
      </c>
      <c r="T537" s="2" t="s">
        <v>47</v>
      </c>
      <c r="U537" s="2" t="s">
        <v>47</v>
      </c>
      <c r="V537" s="2" t="s">
        <v>45</v>
      </c>
      <c r="W537" s="2" t="s">
        <v>47</v>
      </c>
      <c r="X537" t="s">
        <v>45</v>
      </c>
      <c r="Y537">
        <v>25</v>
      </c>
      <c r="Z537" s="2" t="s">
        <v>46</v>
      </c>
      <c r="AA537" s="2" t="s">
        <v>621</v>
      </c>
      <c r="AB537" s="2">
        <v>1.1100000000000001</v>
      </c>
      <c r="AC537">
        <v>0.1</v>
      </c>
      <c r="AD537" s="2">
        <v>10</v>
      </c>
      <c r="AE537">
        <v>0.316227766016838</v>
      </c>
      <c r="AF537" s="2" t="s">
        <v>45</v>
      </c>
      <c r="AG537">
        <v>0.3</v>
      </c>
      <c r="AH537" s="2">
        <v>10</v>
      </c>
      <c r="AI537">
        <v>0.483045891539648</v>
      </c>
      <c r="AJ537" s="2" t="s">
        <v>45</v>
      </c>
      <c r="AK537" s="2" t="s">
        <v>622</v>
      </c>
      <c r="AL537" s="2" t="s">
        <v>204</v>
      </c>
      <c r="AM537" s="2" t="s">
        <v>50</v>
      </c>
      <c r="AN537" s="3">
        <v>1</v>
      </c>
      <c r="AO537" s="3">
        <v>1</v>
      </c>
      <c r="AP537" s="2" t="s">
        <v>45</v>
      </c>
      <c r="AQ537" s="2" t="s">
        <v>623</v>
      </c>
      <c r="AR537" s="2" t="s">
        <v>623</v>
      </c>
      <c r="AS537" s="2" t="s">
        <v>45</v>
      </c>
      <c r="AT537" s="2">
        <v>2500</v>
      </c>
      <c r="AU537" s="2" t="s">
        <v>45</v>
      </c>
      <c r="AV537" s="2" t="s">
        <v>45</v>
      </c>
      <c r="AW537" s="2" t="s">
        <v>45</v>
      </c>
      <c r="AX537" s="2" t="s">
        <v>53</v>
      </c>
      <c r="AY537" s="2" t="s">
        <v>53</v>
      </c>
      <c r="AZ537" s="2" t="s">
        <v>624</v>
      </c>
      <c r="BA537" s="2">
        <v>1</v>
      </c>
      <c r="BB537" s="2">
        <v>1</v>
      </c>
      <c r="BC537" s="2">
        <v>1</v>
      </c>
      <c r="BD537">
        <f t="shared" si="42"/>
        <v>3</v>
      </c>
      <c r="BE537" s="2" t="s">
        <v>625</v>
      </c>
      <c r="BF537" t="s">
        <v>648</v>
      </c>
      <c r="BG537" s="2" t="s">
        <v>45</v>
      </c>
    </row>
    <row r="538" spans="1:59" x14ac:dyDescent="0.3">
      <c r="A538" t="s">
        <v>616</v>
      </c>
      <c r="B538">
        <v>2021</v>
      </c>
      <c r="C538">
        <v>95</v>
      </c>
      <c r="D538" t="s">
        <v>830</v>
      </c>
      <c r="E538">
        <v>2012</v>
      </c>
      <c r="F538">
        <v>2014</v>
      </c>
      <c r="G538">
        <v>3</v>
      </c>
      <c r="H538">
        <v>1</v>
      </c>
      <c r="I538" t="s">
        <v>617</v>
      </c>
      <c r="J538" t="s">
        <v>618</v>
      </c>
      <c r="K538" t="s">
        <v>619</v>
      </c>
      <c r="L538">
        <v>-45.288899999999998</v>
      </c>
      <c r="M538">
        <v>167.6592</v>
      </c>
      <c r="N538">
        <v>500</v>
      </c>
      <c r="O538" t="s">
        <v>58</v>
      </c>
      <c r="P538" t="s">
        <v>59</v>
      </c>
      <c r="Q538" t="s">
        <v>181</v>
      </c>
      <c r="R538" t="s">
        <v>643</v>
      </c>
      <c r="S538" t="s">
        <v>125</v>
      </c>
      <c r="T538" s="2" t="s">
        <v>47</v>
      </c>
      <c r="U538" s="2" t="s">
        <v>47</v>
      </c>
      <c r="V538" s="2" t="s">
        <v>45</v>
      </c>
      <c r="W538" s="2" t="s">
        <v>47</v>
      </c>
      <c r="X538" t="s">
        <v>45</v>
      </c>
      <c r="Y538">
        <v>0</v>
      </c>
      <c r="Z538" s="2" t="s">
        <v>46</v>
      </c>
      <c r="AA538" s="2" t="s">
        <v>621</v>
      </c>
      <c r="AB538" s="2">
        <v>1.1100000000000001</v>
      </c>
      <c r="AC538">
        <v>0.2</v>
      </c>
      <c r="AD538" s="2">
        <v>10</v>
      </c>
      <c r="AE538">
        <v>0.42163702135578401</v>
      </c>
      <c r="AF538" s="2" t="s">
        <v>45</v>
      </c>
      <c r="AG538">
        <v>0.2</v>
      </c>
      <c r="AH538" s="2">
        <v>10</v>
      </c>
      <c r="AI538">
        <v>0.42163702135578401</v>
      </c>
      <c r="AJ538" s="2" t="s">
        <v>45</v>
      </c>
      <c r="AK538" s="2" t="s">
        <v>622</v>
      </c>
      <c r="AL538" s="2" t="s">
        <v>204</v>
      </c>
      <c r="AM538" s="2" t="s">
        <v>50</v>
      </c>
      <c r="AN538" s="3">
        <v>1</v>
      </c>
      <c r="AO538" s="3">
        <v>1</v>
      </c>
      <c r="AP538" s="2" t="s">
        <v>45</v>
      </c>
      <c r="AQ538" s="2" t="s">
        <v>623</v>
      </c>
      <c r="AR538" s="2" t="s">
        <v>623</v>
      </c>
      <c r="AS538" s="2" t="s">
        <v>45</v>
      </c>
      <c r="AT538" s="2">
        <v>2500</v>
      </c>
      <c r="AU538" s="2" t="s">
        <v>45</v>
      </c>
      <c r="AV538" s="2" t="s">
        <v>45</v>
      </c>
      <c r="AW538" s="2" t="s">
        <v>45</v>
      </c>
      <c r="AX538" s="2" t="s">
        <v>53</v>
      </c>
      <c r="AY538" s="2" t="s">
        <v>53</v>
      </c>
      <c r="AZ538" s="2" t="s">
        <v>624</v>
      </c>
      <c r="BA538" s="2">
        <v>1</v>
      </c>
      <c r="BB538" s="2">
        <v>1</v>
      </c>
      <c r="BC538" s="2">
        <v>1</v>
      </c>
      <c r="BD538">
        <f t="shared" si="42"/>
        <v>3</v>
      </c>
      <c r="BE538" s="2" t="s">
        <v>625</v>
      </c>
      <c r="BF538" t="s">
        <v>649</v>
      </c>
      <c r="BG538" s="2" t="s">
        <v>45</v>
      </c>
    </row>
    <row r="539" spans="1:59" x14ac:dyDescent="0.3">
      <c r="A539" t="s">
        <v>616</v>
      </c>
      <c r="B539">
        <v>2021</v>
      </c>
      <c r="C539">
        <v>95</v>
      </c>
      <c r="D539" t="s">
        <v>830</v>
      </c>
      <c r="E539">
        <v>2012</v>
      </c>
      <c r="F539">
        <v>2014</v>
      </c>
      <c r="G539">
        <v>3</v>
      </c>
      <c r="H539">
        <v>1</v>
      </c>
      <c r="I539" t="s">
        <v>617</v>
      </c>
      <c r="J539" t="s">
        <v>618</v>
      </c>
      <c r="K539" t="s">
        <v>619</v>
      </c>
      <c r="L539">
        <v>-45.288899999999998</v>
      </c>
      <c r="M539">
        <v>167.6592</v>
      </c>
      <c r="N539">
        <v>500</v>
      </c>
      <c r="O539" t="s">
        <v>58</v>
      </c>
      <c r="P539" t="s">
        <v>59</v>
      </c>
      <c r="Q539" t="s">
        <v>181</v>
      </c>
      <c r="R539" t="s">
        <v>643</v>
      </c>
      <c r="S539" t="s">
        <v>125</v>
      </c>
      <c r="T539" s="2" t="s">
        <v>47</v>
      </c>
      <c r="U539" s="2" t="s">
        <v>47</v>
      </c>
      <c r="V539" s="2" t="s">
        <v>45</v>
      </c>
      <c r="W539" s="2" t="s">
        <v>47</v>
      </c>
      <c r="X539" t="s">
        <v>45</v>
      </c>
      <c r="Y539">
        <v>25</v>
      </c>
      <c r="Z539" s="2" t="s">
        <v>46</v>
      </c>
      <c r="AA539" s="2" t="s">
        <v>621</v>
      </c>
      <c r="AB539" s="2">
        <v>1.1100000000000001</v>
      </c>
      <c r="AC539">
        <v>0.5</v>
      </c>
      <c r="AD539" s="2">
        <v>10</v>
      </c>
      <c r="AE539">
        <v>0.52704627669473003</v>
      </c>
      <c r="AF539" s="2" t="s">
        <v>45</v>
      </c>
      <c r="AG539">
        <v>0.2</v>
      </c>
      <c r="AH539" s="2">
        <v>10</v>
      </c>
      <c r="AI539">
        <v>0.42163702135578401</v>
      </c>
      <c r="AJ539" s="2" t="s">
        <v>45</v>
      </c>
      <c r="AK539" s="2" t="s">
        <v>622</v>
      </c>
      <c r="AL539" s="2" t="s">
        <v>204</v>
      </c>
      <c r="AM539" s="2" t="s">
        <v>50</v>
      </c>
      <c r="AN539" s="3">
        <v>1</v>
      </c>
      <c r="AO539" s="3">
        <v>1</v>
      </c>
      <c r="AP539" s="2" t="s">
        <v>45</v>
      </c>
      <c r="AQ539" s="2" t="s">
        <v>623</v>
      </c>
      <c r="AR539" s="2" t="s">
        <v>623</v>
      </c>
      <c r="AS539" s="2" t="s">
        <v>45</v>
      </c>
      <c r="AT539" s="2">
        <v>2500</v>
      </c>
      <c r="AU539" s="2" t="s">
        <v>45</v>
      </c>
      <c r="AV539" s="2" t="s">
        <v>45</v>
      </c>
      <c r="AW539" s="2" t="s">
        <v>45</v>
      </c>
      <c r="AX539" s="2" t="s">
        <v>53</v>
      </c>
      <c r="AY539" s="2" t="s">
        <v>53</v>
      </c>
      <c r="AZ539" s="2" t="s">
        <v>624</v>
      </c>
      <c r="BA539" s="2">
        <v>1</v>
      </c>
      <c r="BB539" s="2">
        <v>1</v>
      </c>
      <c r="BC539" s="2">
        <v>1</v>
      </c>
      <c r="BD539">
        <f t="shared" si="42"/>
        <v>3</v>
      </c>
      <c r="BE539" s="2" t="s">
        <v>625</v>
      </c>
      <c r="BF539" t="s">
        <v>649</v>
      </c>
      <c r="BG539" s="2" t="s">
        <v>45</v>
      </c>
    </row>
    <row r="540" spans="1:59" x14ac:dyDescent="0.3">
      <c r="A540" t="s">
        <v>616</v>
      </c>
      <c r="B540">
        <v>2021</v>
      </c>
      <c r="C540">
        <v>96</v>
      </c>
      <c r="D540" t="s">
        <v>831</v>
      </c>
      <c r="E540">
        <v>2012</v>
      </c>
      <c r="F540">
        <v>2015</v>
      </c>
      <c r="G540">
        <v>4</v>
      </c>
      <c r="H540">
        <v>1</v>
      </c>
      <c r="I540" t="s">
        <v>617</v>
      </c>
      <c r="J540" t="s">
        <v>618</v>
      </c>
      <c r="K540" t="s">
        <v>619</v>
      </c>
      <c r="L540">
        <v>-45.288899999999998</v>
      </c>
      <c r="M540">
        <v>167.6592</v>
      </c>
      <c r="N540">
        <v>500</v>
      </c>
      <c r="O540" t="s">
        <v>58</v>
      </c>
      <c r="P540" t="s">
        <v>59</v>
      </c>
      <c r="Q540" t="s">
        <v>181</v>
      </c>
      <c r="R540" t="s">
        <v>643</v>
      </c>
      <c r="S540" t="s">
        <v>125</v>
      </c>
      <c r="T540" s="2" t="s">
        <v>47</v>
      </c>
      <c r="U540" s="2" t="s">
        <v>47</v>
      </c>
      <c r="V540" s="2" t="s">
        <v>45</v>
      </c>
      <c r="W540" s="2" t="s">
        <v>47</v>
      </c>
      <c r="X540" t="s">
        <v>45</v>
      </c>
      <c r="Y540">
        <v>0</v>
      </c>
      <c r="Z540" s="2" t="s">
        <v>46</v>
      </c>
      <c r="AA540" s="2" t="s">
        <v>621</v>
      </c>
      <c r="AB540" s="2">
        <v>1.1100000000000001</v>
      </c>
      <c r="AC540">
        <v>0.3</v>
      </c>
      <c r="AD540" s="2">
        <v>10</v>
      </c>
      <c r="AE540">
        <v>0.483045891539648</v>
      </c>
      <c r="AF540" s="2" t="s">
        <v>45</v>
      </c>
      <c r="AG540">
        <v>0.3</v>
      </c>
      <c r="AH540" s="2">
        <v>10</v>
      </c>
      <c r="AI540">
        <v>0.483045891539648</v>
      </c>
      <c r="AJ540" s="2" t="s">
        <v>45</v>
      </c>
      <c r="AK540" s="2" t="s">
        <v>622</v>
      </c>
      <c r="AL540" s="2" t="s">
        <v>204</v>
      </c>
      <c r="AM540" s="2" t="s">
        <v>50</v>
      </c>
      <c r="AN540" s="3">
        <v>1</v>
      </c>
      <c r="AO540" s="3">
        <v>1</v>
      </c>
      <c r="AP540" s="2" t="s">
        <v>45</v>
      </c>
      <c r="AQ540" s="2" t="s">
        <v>623</v>
      </c>
      <c r="AR540" s="2" t="s">
        <v>623</v>
      </c>
      <c r="AS540" s="2" t="s">
        <v>45</v>
      </c>
      <c r="AT540" s="2">
        <v>2500</v>
      </c>
      <c r="AU540" s="2" t="s">
        <v>45</v>
      </c>
      <c r="AV540" s="2" t="s">
        <v>45</v>
      </c>
      <c r="AW540" s="2" t="s">
        <v>45</v>
      </c>
      <c r="AX540" s="2" t="s">
        <v>53</v>
      </c>
      <c r="AY540" s="2" t="s">
        <v>53</v>
      </c>
      <c r="AZ540" s="2" t="s">
        <v>624</v>
      </c>
      <c r="BA540" s="2">
        <v>1</v>
      </c>
      <c r="BB540" s="2">
        <v>1</v>
      </c>
      <c r="BC540" s="2">
        <v>1</v>
      </c>
      <c r="BD540">
        <f t="shared" si="42"/>
        <v>3</v>
      </c>
      <c r="BE540" s="2" t="s">
        <v>625</v>
      </c>
      <c r="BF540" t="s">
        <v>650</v>
      </c>
      <c r="BG540" s="2" t="s">
        <v>45</v>
      </c>
    </row>
    <row r="541" spans="1:59" x14ac:dyDescent="0.3">
      <c r="A541" t="s">
        <v>616</v>
      </c>
      <c r="B541">
        <v>2021</v>
      </c>
      <c r="C541">
        <v>96</v>
      </c>
      <c r="D541" t="s">
        <v>831</v>
      </c>
      <c r="E541">
        <v>2012</v>
      </c>
      <c r="F541">
        <v>2015</v>
      </c>
      <c r="G541">
        <v>4</v>
      </c>
      <c r="H541">
        <v>1</v>
      </c>
      <c r="I541" t="s">
        <v>617</v>
      </c>
      <c r="J541" t="s">
        <v>618</v>
      </c>
      <c r="K541" t="s">
        <v>619</v>
      </c>
      <c r="L541">
        <v>-45.288899999999998</v>
      </c>
      <c r="M541">
        <v>167.6592</v>
      </c>
      <c r="N541">
        <v>500</v>
      </c>
      <c r="O541" t="s">
        <v>58</v>
      </c>
      <c r="P541" t="s">
        <v>59</v>
      </c>
      <c r="Q541" t="s">
        <v>181</v>
      </c>
      <c r="R541" t="s">
        <v>643</v>
      </c>
      <c r="S541" t="s">
        <v>125</v>
      </c>
      <c r="T541" s="2" t="s">
        <v>47</v>
      </c>
      <c r="U541" s="2" t="s">
        <v>47</v>
      </c>
      <c r="V541" s="2" t="s">
        <v>45</v>
      </c>
      <c r="W541" s="2" t="s">
        <v>47</v>
      </c>
      <c r="X541" t="s">
        <v>45</v>
      </c>
      <c r="Y541">
        <v>25</v>
      </c>
      <c r="Z541" s="2" t="s">
        <v>46</v>
      </c>
      <c r="AA541" s="2" t="s">
        <v>621</v>
      </c>
      <c r="AB541" s="2">
        <v>1.1100000000000001</v>
      </c>
      <c r="AC541">
        <v>0.1</v>
      </c>
      <c r="AD541" s="2">
        <v>10</v>
      </c>
      <c r="AE541">
        <v>0.316227766016838</v>
      </c>
      <c r="AF541" s="2" t="s">
        <v>45</v>
      </c>
      <c r="AG541">
        <v>0.3</v>
      </c>
      <c r="AH541" s="2">
        <v>10</v>
      </c>
      <c r="AI541">
        <v>0.483045891539648</v>
      </c>
      <c r="AJ541" s="2" t="s">
        <v>45</v>
      </c>
      <c r="AK541" s="2" t="s">
        <v>622</v>
      </c>
      <c r="AL541" s="2" t="s">
        <v>204</v>
      </c>
      <c r="AM541" s="2" t="s">
        <v>50</v>
      </c>
      <c r="AN541" s="3">
        <v>1</v>
      </c>
      <c r="AO541" s="3">
        <v>1</v>
      </c>
      <c r="AP541" s="2" t="s">
        <v>45</v>
      </c>
      <c r="AQ541" s="2" t="s">
        <v>623</v>
      </c>
      <c r="AR541" s="2" t="s">
        <v>623</v>
      </c>
      <c r="AS541" s="2" t="s">
        <v>45</v>
      </c>
      <c r="AT541" s="2">
        <v>2500</v>
      </c>
      <c r="AU541" s="2" t="s">
        <v>45</v>
      </c>
      <c r="AV541" s="2" t="s">
        <v>45</v>
      </c>
      <c r="AW541" s="2" t="s">
        <v>45</v>
      </c>
      <c r="AX541" s="2" t="s">
        <v>53</v>
      </c>
      <c r="AY541" s="2" t="s">
        <v>53</v>
      </c>
      <c r="AZ541" s="2" t="s">
        <v>624</v>
      </c>
      <c r="BA541" s="2">
        <v>1</v>
      </c>
      <c r="BB541" s="2">
        <v>1</v>
      </c>
      <c r="BC541" s="2">
        <v>1</v>
      </c>
      <c r="BD541">
        <f t="shared" si="42"/>
        <v>3</v>
      </c>
      <c r="BE541" s="2" t="s">
        <v>625</v>
      </c>
      <c r="BF541" t="s">
        <v>650</v>
      </c>
      <c r="BG541" s="2" t="s">
        <v>45</v>
      </c>
    </row>
    <row r="542" spans="1:59" x14ac:dyDescent="0.3">
      <c r="A542" t="s">
        <v>616</v>
      </c>
      <c r="B542">
        <v>2021</v>
      </c>
      <c r="C542">
        <v>97</v>
      </c>
      <c r="D542" t="s">
        <v>832</v>
      </c>
      <c r="E542">
        <v>2012</v>
      </c>
      <c r="F542">
        <v>2015</v>
      </c>
      <c r="G542">
        <v>4</v>
      </c>
      <c r="H542">
        <v>1</v>
      </c>
      <c r="I542" t="s">
        <v>617</v>
      </c>
      <c r="J542" t="s">
        <v>618</v>
      </c>
      <c r="K542" t="s">
        <v>619</v>
      </c>
      <c r="L542">
        <v>-45.288899999999998</v>
      </c>
      <c r="M542">
        <v>167.6592</v>
      </c>
      <c r="N542">
        <v>500</v>
      </c>
      <c r="O542" t="s">
        <v>58</v>
      </c>
      <c r="P542" t="s">
        <v>59</v>
      </c>
      <c r="Q542" t="s">
        <v>181</v>
      </c>
      <c r="R542" t="s">
        <v>643</v>
      </c>
      <c r="S542" t="s">
        <v>125</v>
      </c>
      <c r="T542" s="2" t="s">
        <v>47</v>
      </c>
      <c r="U542" s="2" t="s">
        <v>47</v>
      </c>
      <c r="V542" s="2" t="s">
        <v>45</v>
      </c>
      <c r="W542" s="2" t="s">
        <v>47</v>
      </c>
      <c r="X542" t="s">
        <v>45</v>
      </c>
      <c r="Y542">
        <v>0</v>
      </c>
      <c r="Z542" s="2" t="s">
        <v>46</v>
      </c>
      <c r="AA542" s="2" t="s">
        <v>621</v>
      </c>
      <c r="AB542" s="2">
        <v>1.1100000000000001</v>
      </c>
      <c r="AC542">
        <v>0.4</v>
      </c>
      <c r="AD542" s="2">
        <v>10</v>
      </c>
      <c r="AE542">
        <v>0.51639777949432197</v>
      </c>
      <c r="AF542" s="2" t="s">
        <v>45</v>
      </c>
      <c r="AG542">
        <v>0.4</v>
      </c>
      <c r="AH542" s="2">
        <v>10</v>
      </c>
      <c r="AI542">
        <v>0.51639777949432197</v>
      </c>
      <c r="AJ542" s="2" t="s">
        <v>45</v>
      </c>
      <c r="AK542" s="2" t="s">
        <v>622</v>
      </c>
      <c r="AL542" s="2" t="s">
        <v>204</v>
      </c>
      <c r="AM542" s="2" t="s">
        <v>50</v>
      </c>
      <c r="AN542" s="3">
        <v>1</v>
      </c>
      <c r="AO542" s="3">
        <v>1</v>
      </c>
      <c r="AP542" s="2" t="s">
        <v>45</v>
      </c>
      <c r="AQ542" s="2" t="s">
        <v>623</v>
      </c>
      <c r="AR542" s="2" t="s">
        <v>623</v>
      </c>
      <c r="AS542" s="2" t="s">
        <v>45</v>
      </c>
      <c r="AT542" s="2">
        <v>2500</v>
      </c>
      <c r="AU542" s="2" t="s">
        <v>45</v>
      </c>
      <c r="AV542" s="2" t="s">
        <v>45</v>
      </c>
      <c r="AW542" s="2" t="s">
        <v>45</v>
      </c>
      <c r="AX542" s="2" t="s">
        <v>53</v>
      </c>
      <c r="AY542" s="2" t="s">
        <v>53</v>
      </c>
      <c r="AZ542" s="2" t="s">
        <v>624</v>
      </c>
      <c r="BA542" s="2">
        <v>1</v>
      </c>
      <c r="BB542" s="2">
        <v>1</v>
      </c>
      <c r="BC542" s="2">
        <v>1</v>
      </c>
      <c r="BD542">
        <f t="shared" si="42"/>
        <v>3</v>
      </c>
      <c r="BE542" s="2" t="s">
        <v>625</v>
      </c>
      <c r="BF542" t="s">
        <v>651</v>
      </c>
      <c r="BG542" s="2" t="s">
        <v>45</v>
      </c>
    </row>
    <row r="543" spans="1:59" x14ac:dyDescent="0.3">
      <c r="A543" t="s">
        <v>616</v>
      </c>
      <c r="B543">
        <v>2021</v>
      </c>
      <c r="C543">
        <v>97</v>
      </c>
      <c r="D543" t="s">
        <v>832</v>
      </c>
      <c r="E543">
        <v>2012</v>
      </c>
      <c r="F543">
        <v>2015</v>
      </c>
      <c r="G543">
        <v>4</v>
      </c>
      <c r="H543">
        <v>1</v>
      </c>
      <c r="I543" t="s">
        <v>617</v>
      </c>
      <c r="J543" t="s">
        <v>618</v>
      </c>
      <c r="K543" t="s">
        <v>619</v>
      </c>
      <c r="L543">
        <v>-45.288899999999998</v>
      </c>
      <c r="M543">
        <v>167.6592</v>
      </c>
      <c r="N543">
        <v>500</v>
      </c>
      <c r="O543" t="s">
        <v>58</v>
      </c>
      <c r="P543" t="s">
        <v>59</v>
      </c>
      <c r="Q543" t="s">
        <v>181</v>
      </c>
      <c r="R543" t="s">
        <v>643</v>
      </c>
      <c r="S543" t="s">
        <v>125</v>
      </c>
      <c r="T543" s="2" t="s">
        <v>47</v>
      </c>
      <c r="U543" s="2" t="s">
        <v>47</v>
      </c>
      <c r="V543" s="2" t="s">
        <v>45</v>
      </c>
      <c r="W543" s="2" t="s">
        <v>47</v>
      </c>
      <c r="X543" t="s">
        <v>45</v>
      </c>
      <c r="Y543">
        <v>25</v>
      </c>
      <c r="Z543" s="2" t="s">
        <v>46</v>
      </c>
      <c r="AA543" s="2" t="s">
        <v>621</v>
      </c>
      <c r="AB543" s="2">
        <v>1.1100000000000001</v>
      </c>
      <c r="AC543">
        <v>0.3</v>
      </c>
      <c r="AD543" s="2">
        <v>10</v>
      </c>
      <c r="AE543">
        <v>0.67494855771055295</v>
      </c>
      <c r="AF543" s="2" t="s">
        <v>45</v>
      </c>
      <c r="AG543">
        <v>0.4</v>
      </c>
      <c r="AH543" s="2">
        <v>10</v>
      </c>
      <c r="AI543">
        <v>0.51639777949432197</v>
      </c>
      <c r="AJ543" s="2" t="s">
        <v>45</v>
      </c>
      <c r="AK543" s="2" t="s">
        <v>622</v>
      </c>
      <c r="AL543" s="2" t="s">
        <v>204</v>
      </c>
      <c r="AM543" s="2" t="s">
        <v>50</v>
      </c>
      <c r="AN543" s="3">
        <v>1</v>
      </c>
      <c r="AO543" s="3">
        <v>1</v>
      </c>
      <c r="AP543" s="2" t="s">
        <v>45</v>
      </c>
      <c r="AQ543" s="2" t="s">
        <v>623</v>
      </c>
      <c r="AR543" s="2" t="s">
        <v>623</v>
      </c>
      <c r="AS543" s="2" t="s">
        <v>45</v>
      </c>
      <c r="AT543" s="2">
        <v>2500</v>
      </c>
      <c r="AU543" s="2" t="s">
        <v>45</v>
      </c>
      <c r="AV543" s="2" t="s">
        <v>45</v>
      </c>
      <c r="AW543" s="2" t="s">
        <v>45</v>
      </c>
      <c r="AX543" s="2" t="s">
        <v>53</v>
      </c>
      <c r="AY543" s="2" t="s">
        <v>53</v>
      </c>
      <c r="AZ543" s="2" t="s">
        <v>624</v>
      </c>
      <c r="BA543" s="2">
        <v>1</v>
      </c>
      <c r="BB543" s="2">
        <v>1</v>
      </c>
      <c r="BC543" s="2">
        <v>1</v>
      </c>
      <c r="BD543">
        <f t="shared" si="42"/>
        <v>3</v>
      </c>
      <c r="BE543" s="2" t="s">
        <v>625</v>
      </c>
      <c r="BF543" t="s">
        <v>651</v>
      </c>
      <c r="BG543" s="2" t="s">
        <v>45</v>
      </c>
    </row>
    <row r="544" spans="1:59" x14ac:dyDescent="0.3">
      <c r="A544" t="s">
        <v>616</v>
      </c>
      <c r="B544">
        <v>2021</v>
      </c>
      <c r="C544">
        <v>98</v>
      </c>
      <c r="D544" t="s">
        <v>833</v>
      </c>
      <c r="E544">
        <v>2012</v>
      </c>
      <c r="F544">
        <v>2012</v>
      </c>
      <c r="G544">
        <v>1</v>
      </c>
      <c r="H544">
        <v>1</v>
      </c>
      <c r="I544" t="s">
        <v>617</v>
      </c>
      <c r="J544" t="s">
        <v>618</v>
      </c>
      <c r="K544" t="s">
        <v>634</v>
      </c>
      <c r="L544">
        <v>-45.28</v>
      </c>
      <c r="M544">
        <v>167.63829999999999</v>
      </c>
      <c r="N544">
        <v>500</v>
      </c>
      <c r="O544" t="s">
        <v>58</v>
      </c>
      <c r="P544" t="s">
        <v>59</v>
      </c>
      <c r="Q544" t="s">
        <v>181</v>
      </c>
      <c r="R544" t="s">
        <v>643</v>
      </c>
      <c r="S544" t="s">
        <v>125</v>
      </c>
      <c r="T544" s="2" t="s">
        <v>47</v>
      </c>
      <c r="U544" s="2" t="s">
        <v>47</v>
      </c>
      <c r="V544" s="2" t="s">
        <v>45</v>
      </c>
      <c r="W544" s="2" t="s">
        <v>47</v>
      </c>
      <c r="X544" t="s">
        <v>45</v>
      </c>
      <c r="Y544">
        <v>0</v>
      </c>
      <c r="Z544" s="2" t="s">
        <v>46</v>
      </c>
      <c r="AA544" s="2" t="s">
        <v>621</v>
      </c>
      <c r="AB544" s="2">
        <v>1.1100000000000001</v>
      </c>
      <c r="AC544">
        <v>0</v>
      </c>
      <c r="AD544" s="2">
        <v>10</v>
      </c>
      <c r="AE544">
        <v>0</v>
      </c>
      <c r="AF544" s="2" t="s">
        <v>45</v>
      </c>
      <c r="AG544">
        <v>0</v>
      </c>
      <c r="AH544" s="2">
        <v>10</v>
      </c>
      <c r="AI544">
        <v>0</v>
      </c>
      <c r="AJ544" s="2" t="s">
        <v>45</v>
      </c>
      <c r="AK544" s="2" t="s">
        <v>622</v>
      </c>
      <c r="AL544" s="2" t="s">
        <v>204</v>
      </c>
      <c r="AM544" s="2" t="s">
        <v>50</v>
      </c>
      <c r="AN544" s="3">
        <v>1</v>
      </c>
      <c r="AO544" s="3">
        <v>1</v>
      </c>
      <c r="AP544" s="2" t="s">
        <v>45</v>
      </c>
      <c r="AQ544" s="2" t="s">
        <v>623</v>
      </c>
      <c r="AR544" s="2" t="s">
        <v>623</v>
      </c>
      <c r="AS544" s="2" t="s">
        <v>45</v>
      </c>
      <c r="AT544" s="2">
        <v>2500</v>
      </c>
      <c r="AU544" s="2" t="s">
        <v>45</v>
      </c>
      <c r="AV544" s="2" t="s">
        <v>45</v>
      </c>
      <c r="AW544" s="2" t="s">
        <v>45</v>
      </c>
      <c r="AX544" s="2" t="s">
        <v>53</v>
      </c>
      <c r="AY544" s="2" t="s">
        <v>53</v>
      </c>
      <c r="AZ544" s="2" t="s">
        <v>624</v>
      </c>
      <c r="BA544" s="2">
        <v>1</v>
      </c>
      <c r="BB544" s="2">
        <v>1</v>
      </c>
      <c r="BC544" s="2">
        <v>1</v>
      </c>
      <c r="BD544">
        <f t="shared" si="42"/>
        <v>3</v>
      </c>
      <c r="BE544" s="2" t="s">
        <v>625</v>
      </c>
      <c r="BF544" t="s">
        <v>652</v>
      </c>
      <c r="BG544" s="2" t="s">
        <v>45</v>
      </c>
    </row>
    <row r="545" spans="1:59" x14ac:dyDescent="0.3">
      <c r="A545" t="s">
        <v>616</v>
      </c>
      <c r="B545">
        <v>2021</v>
      </c>
      <c r="C545">
        <v>98</v>
      </c>
      <c r="D545" t="s">
        <v>833</v>
      </c>
      <c r="E545">
        <v>2012</v>
      </c>
      <c r="F545">
        <v>2012</v>
      </c>
      <c r="G545">
        <v>1</v>
      </c>
      <c r="H545">
        <v>1</v>
      </c>
      <c r="I545" t="s">
        <v>617</v>
      </c>
      <c r="J545" t="s">
        <v>618</v>
      </c>
      <c r="K545" t="s">
        <v>634</v>
      </c>
      <c r="L545">
        <v>-45.28</v>
      </c>
      <c r="M545">
        <v>167.63829999999999</v>
      </c>
      <c r="N545">
        <v>500</v>
      </c>
      <c r="O545" t="s">
        <v>58</v>
      </c>
      <c r="P545" t="s">
        <v>59</v>
      </c>
      <c r="Q545" t="s">
        <v>181</v>
      </c>
      <c r="R545" t="s">
        <v>643</v>
      </c>
      <c r="S545" t="s">
        <v>125</v>
      </c>
      <c r="T545" s="2" t="s">
        <v>47</v>
      </c>
      <c r="U545" s="2" t="s">
        <v>47</v>
      </c>
      <c r="V545" s="2" t="s">
        <v>45</v>
      </c>
      <c r="W545" s="2" t="s">
        <v>47</v>
      </c>
      <c r="X545" t="s">
        <v>45</v>
      </c>
      <c r="Y545">
        <v>100</v>
      </c>
      <c r="Z545" s="2" t="s">
        <v>46</v>
      </c>
      <c r="AA545" s="2" t="s">
        <v>621</v>
      </c>
      <c r="AB545" s="2">
        <v>1.1100000000000001</v>
      </c>
      <c r="AC545">
        <v>0.1</v>
      </c>
      <c r="AD545" s="2">
        <v>10</v>
      </c>
      <c r="AE545">
        <v>0.316227766016838</v>
      </c>
      <c r="AF545" s="2" t="s">
        <v>45</v>
      </c>
      <c r="AG545">
        <v>0</v>
      </c>
      <c r="AH545" s="2">
        <v>10</v>
      </c>
      <c r="AI545">
        <v>0</v>
      </c>
      <c r="AJ545" s="2" t="s">
        <v>45</v>
      </c>
      <c r="AK545" s="2" t="s">
        <v>622</v>
      </c>
      <c r="AL545" s="2" t="s">
        <v>204</v>
      </c>
      <c r="AM545" s="2" t="s">
        <v>50</v>
      </c>
      <c r="AN545" s="3">
        <v>1</v>
      </c>
      <c r="AO545" s="3">
        <v>1</v>
      </c>
      <c r="AP545" s="2" t="s">
        <v>45</v>
      </c>
      <c r="AQ545" s="2" t="s">
        <v>623</v>
      </c>
      <c r="AR545" s="2" t="s">
        <v>623</v>
      </c>
      <c r="AS545" s="2" t="s">
        <v>45</v>
      </c>
      <c r="AT545" s="2">
        <v>2500</v>
      </c>
      <c r="AU545" s="2" t="s">
        <v>45</v>
      </c>
      <c r="AV545" s="2" t="s">
        <v>45</v>
      </c>
      <c r="AW545" s="2" t="s">
        <v>45</v>
      </c>
      <c r="AX545" s="2" t="s">
        <v>53</v>
      </c>
      <c r="AY545" s="2" t="s">
        <v>53</v>
      </c>
      <c r="AZ545" s="2" t="s">
        <v>624</v>
      </c>
      <c r="BA545" s="2">
        <v>1</v>
      </c>
      <c r="BB545" s="2">
        <v>1</v>
      </c>
      <c r="BC545" s="2">
        <v>1</v>
      </c>
      <c r="BD545">
        <f t="shared" si="42"/>
        <v>3</v>
      </c>
      <c r="BE545" s="2" t="s">
        <v>625</v>
      </c>
      <c r="BF545" t="s">
        <v>652</v>
      </c>
      <c r="BG545" s="2" t="s">
        <v>45</v>
      </c>
    </row>
    <row r="546" spans="1:59" x14ac:dyDescent="0.3">
      <c r="A546" t="s">
        <v>616</v>
      </c>
      <c r="B546">
        <v>2021</v>
      </c>
      <c r="C546">
        <v>99</v>
      </c>
      <c r="D546" t="s">
        <v>834</v>
      </c>
      <c r="E546">
        <v>2012</v>
      </c>
      <c r="F546">
        <v>2012</v>
      </c>
      <c r="G546">
        <v>1</v>
      </c>
      <c r="H546">
        <v>1</v>
      </c>
      <c r="I546" t="s">
        <v>617</v>
      </c>
      <c r="J546" t="s">
        <v>618</v>
      </c>
      <c r="K546" t="s">
        <v>634</v>
      </c>
      <c r="L546">
        <v>-45.28</v>
      </c>
      <c r="M546">
        <v>167.63829999999999</v>
      </c>
      <c r="N546">
        <v>500</v>
      </c>
      <c r="O546" t="s">
        <v>58</v>
      </c>
      <c r="P546" t="s">
        <v>59</v>
      </c>
      <c r="Q546" t="s">
        <v>181</v>
      </c>
      <c r="R546" t="s">
        <v>643</v>
      </c>
      <c r="S546" t="s">
        <v>125</v>
      </c>
      <c r="T546" s="2" t="s">
        <v>47</v>
      </c>
      <c r="U546" s="2" t="s">
        <v>47</v>
      </c>
      <c r="V546" s="2" t="s">
        <v>45</v>
      </c>
      <c r="W546" s="2" t="s">
        <v>47</v>
      </c>
      <c r="X546" t="s">
        <v>45</v>
      </c>
      <c r="Y546">
        <v>0</v>
      </c>
      <c r="Z546" s="2" t="s">
        <v>46</v>
      </c>
      <c r="AA546" s="2" t="s">
        <v>621</v>
      </c>
      <c r="AB546" s="2">
        <v>1.1100000000000001</v>
      </c>
      <c r="AC546">
        <v>0</v>
      </c>
      <c r="AD546" s="2">
        <v>10</v>
      </c>
      <c r="AE546">
        <v>0</v>
      </c>
      <c r="AF546" s="2" t="s">
        <v>45</v>
      </c>
      <c r="AG546">
        <v>0</v>
      </c>
      <c r="AH546" s="2">
        <v>10</v>
      </c>
      <c r="AI546">
        <v>0</v>
      </c>
      <c r="AJ546" s="2" t="s">
        <v>45</v>
      </c>
      <c r="AK546" s="2" t="s">
        <v>622</v>
      </c>
      <c r="AL546" s="2" t="s">
        <v>204</v>
      </c>
      <c r="AM546" s="2" t="s">
        <v>50</v>
      </c>
      <c r="AN546" s="3">
        <v>1</v>
      </c>
      <c r="AO546" s="3">
        <v>1</v>
      </c>
      <c r="AP546" s="2" t="s">
        <v>45</v>
      </c>
      <c r="AQ546" s="2" t="s">
        <v>623</v>
      </c>
      <c r="AR546" s="2" t="s">
        <v>623</v>
      </c>
      <c r="AS546" s="2" t="s">
        <v>45</v>
      </c>
      <c r="AT546" s="2">
        <v>2500</v>
      </c>
      <c r="AU546" s="2" t="s">
        <v>45</v>
      </c>
      <c r="AV546" s="2" t="s">
        <v>45</v>
      </c>
      <c r="AW546" s="2" t="s">
        <v>45</v>
      </c>
      <c r="AX546" s="2" t="s">
        <v>53</v>
      </c>
      <c r="AY546" s="2" t="s">
        <v>53</v>
      </c>
      <c r="AZ546" s="2" t="s">
        <v>624</v>
      </c>
      <c r="BA546" s="2">
        <v>1</v>
      </c>
      <c r="BB546" s="2">
        <v>1</v>
      </c>
      <c r="BC546" s="2">
        <v>1</v>
      </c>
      <c r="BD546">
        <f t="shared" si="42"/>
        <v>3</v>
      </c>
      <c r="BE546" s="2" t="s">
        <v>625</v>
      </c>
      <c r="BF546" t="s">
        <v>653</v>
      </c>
      <c r="BG546" s="2" t="s">
        <v>45</v>
      </c>
    </row>
    <row r="547" spans="1:59" x14ac:dyDescent="0.3">
      <c r="A547" t="s">
        <v>616</v>
      </c>
      <c r="B547">
        <v>2021</v>
      </c>
      <c r="C547">
        <v>99</v>
      </c>
      <c r="D547" t="s">
        <v>834</v>
      </c>
      <c r="E547">
        <v>2012</v>
      </c>
      <c r="F547">
        <v>2012</v>
      </c>
      <c r="G547">
        <v>1</v>
      </c>
      <c r="H547">
        <v>1</v>
      </c>
      <c r="I547" t="s">
        <v>617</v>
      </c>
      <c r="J547" t="s">
        <v>618</v>
      </c>
      <c r="K547" t="s">
        <v>634</v>
      </c>
      <c r="L547">
        <v>-45.28</v>
      </c>
      <c r="M547">
        <v>167.63829999999999</v>
      </c>
      <c r="N547">
        <v>500</v>
      </c>
      <c r="O547" t="s">
        <v>58</v>
      </c>
      <c r="P547" t="s">
        <v>59</v>
      </c>
      <c r="Q547" t="s">
        <v>181</v>
      </c>
      <c r="R547" t="s">
        <v>643</v>
      </c>
      <c r="S547" t="s">
        <v>125</v>
      </c>
      <c r="T547" s="2" t="s">
        <v>47</v>
      </c>
      <c r="U547" s="2" t="s">
        <v>47</v>
      </c>
      <c r="V547" s="2" t="s">
        <v>45</v>
      </c>
      <c r="W547" s="2" t="s">
        <v>47</v>
      </c>
      <c r="X547" t="s">
        <v>45</v>
      </c>
      <c r="Y547">
        <v>100</v>
      </c>
      <c r="Z547" s="2" t="s">
        <v>46</v>
      </c>
      <c r="AA547" s="2" t="s">
        <v>621</v>
      </c>
      <c r="AB547" s="2">
        <v>1.1100000000000001</v>
      </c>
      <c r="AC547">
        <v>0.1</v>
      </c>
      <c r="AD547" s="2">
        <v>10</v>
      </c>
      <c r="AE547">
        <v>0.316227766016838</v>
      </c>
      <c r="AF547" s="2" t="s">
        <v>45</v>
      </c>
      <c r="AG547">
        <v>0</v>
      </c>
      <c r="AH547" s="2">
        <v>10</v>
      </c>
      <c r="AI547">
        <v>0</v>
      </c>
      <c r="AJ547" s="2" t="s">
        <v>45</v>
      </c>
      <c r="AK547" s="2" t="s">
        <v>622</v>
      </c>
      <c r="AL547" s="2" t="s">
        <v>204</v>
      </c>
      <c r="AM547" s="2" t="s">
        <v>50</v>
      </c>
      <c r="AN547" s="3">
        <v>1</v>
      </c>
      <c r="AO547" s="3">
        <v>1</v>
      </c>
      <c r="AP547" s="2" t="s">
        <v>45</v>
      </c>
      <c r="AQ547" s="2" t="s">
        <v>623</v>
      </c>
      <c r="AR547" s="2" t="s">
        <v>623</v>
      </c>
      <c r="AS547" s="2" t="s">
        <v>45</v>
      </c>
      <c r="AT547" s="2">
        <v>2500</v>
      </c>
      <c r="AU547" s="2" t="s">
        <v>45</v>
      </c>
      <c r="AV547" s="2" t="s">
        <v>45</v>
      </c>
      <c r="AW547" s="2" t="s">
        <v>45</v>
      </c>
      <c r="AX547" s="2" t="s">
        <v>53</v>
      </c>
      <c r="AY547" s="2" t="s">
        <v>53</v>
      </c>
      <c r="AZ547" s="2" t="s">
        <v>624</v>
      </c>
      <c r="BA547" s="2">
        <v>1</v>
      </c>
      <c r="BB547" s="2">
        <v>1</v>
      </c>
      <c r="BC547" s="2">
        <v>1</v>
      </c>
      <c r="BD547">
        <f t="shared" si="42"/>
        <v>3</v>
      </c>
      <c r="BE547" s="2" t="s">
        <v>625</v>
      </c>
      <c r="BF547" t="s">
        <v>653</v>
      </c>
      <c r="BG547" s="2" t="s">
        <v>45</v>
      </c>
    </row>
    <row r="548" spans="1:59" x14ac:dyDescent="0.3">
      <c r="A548" t="s">
        <v>616</v>
      </c>
      <c r="B548">
        <v>2021</v>
      </c>
      <c r="C548">
        <v>102</v>
      </c>
      <c r="D548" t="s">
        <v>835</v>
      </c>
      <c r="E548">
        <v>2012</v>
      </c>
      <c r="F548">
        <v>2014</v>
      </c>
      <c r="G548">
        <v>3</v>
      </c>
      <c r="H548">
        <v>1</v>
      </c>
      <c r="I548" t="s">
        <v>617</v>
      </c>
      <c r="J548" t="s">
        <v>618</v>
      </c>
      <c r="K548" t="s">
        <v>634</v>
      </c>
      <c r="L548">
        <v>-45.28</v>
      </c>
      <c r="M548">
        <v>167.63829999999999</v>
      </c>
      <c r="N548">
        <v>500</v>
      </c>
      <c r="O548" t="s">
        <v>58</v>
      </c>
      <c r="P548" t="s">
        <v>59</v>
      </c>
      <c r="Q548" t="s">
        <v>181</v>
      </c>
      <c r="R548" t="s">
        <v>643</v>
      </c>
      <c r="S548" t="s">
        <v>125</v>
      </c>
      <c r="T548" s="2" t="s">
        <v>47</v>
      </c>
      <c r="U548" s="2" t="s">
        <v>47</v>
      </c>
      <c r="V548" s="2" t="s">
        <v>45</v>
      </c>
      <c r="W548" s="2" t="s">
        <v>47</v>
      </c>
      <c r="X548" t="s">
        <v>45</v>
      </c>
      <c r="Y548">
        <v>0</v>
      </c>
      <c r="Z548" s="2" t="s">
        <v>46</v>
      </c>
      <c r="AA548" s="2" t="s">
        <v>621</v>
      </c>
      <c r="AB548" s="2">
        <v>1.1100000000000001</v>
      </c>
      <c r="AC548">
        <v>0.2</v>
      </c>
      <c r="AD548" s="2">
        <v>10</v>
      </c>
      <c r="AE548">
        <v>0.42163702135578401</v>
      </c>
      <c r="AF548" s="2" t="s">
        <v>45</v>
      </c>
      <c r="AG548">
        <v>0.2</v>
      </c>
      <c r="AH548" s="2">
        <v>10</v>
      </c>
      <c r="AI548">
        <v>0.42163702135578401</v>
      </c>
      <c r="AJ548" s="2" t="s">
        <v>45</v>
      </c>
      <c r="AK548" s="2" t="s">
        <v>622</v>
      </c>
      <c r="AL548" s="2" t="s">
        <v>204</v>
      </c>
      <c r="AM548" s="2" t="s">
        <v>50</v>
      </c>
      <c r="AN548" s="3">
        <v>1</v>
      </c>
      <c r="AO548" s="3">
        <v>1</v>
      </c>
      <c r="AP548" s="2" t="s">
        <v>45</v>
      </c>
      <c r="AQ548" s="2" t="s">
        <v>623</v>
      </c>
      <c r="AR548" s="2" t="s">
        <v>623</v>
      </c>
      <c r="AS548" s="2" t="s">
        <v>45</v>
      </c>
      <c r="AT548" s="2">
        <v>2500</v>
      </c>
      <c r="AU548" s="2" t="s">
        <v>45</v>
      </c>
      <c r="AV548" s="2" t="s">
        <v>45</v>
      </c>
      <c r="AW548" s="2" t="s">
        <v>45</v>
      </c>
      <c r="AX548" s="2" t="s">
        <v>53</v>
      </c>
      <c r="AY548" s="2" t="s">
        <v>53</v>
      </c>
      <c r="AZ548" s="2" t="s">
        <v>624</v>
      </c>
      <c r="BA548" s="2">
        <v>1</v>
      </c>
      <c r="BB548" s="2">
        <v>1</v>
      </c>
      <c r="BC548" s="2">
        <v>1</v>
      </c>
      <c r="BD548">
        <f t="shared" si="42"/>
        <v>3</v>
      </c>
      <c r="BE548" s="2" t="s">
        <v>625</v>
      </c>
      <c r="BF548" t="s">
        <v>654</v>
      </c>
      <c r="BG548" s="2" t="s">
        <v>45</v>
      </c>
    </row>
    <row r="549" spans="1:59" x14ac:dyDescent="0.3">
      <c r="A549" t="s">
        <v>616</v>
      </c>
      <c r="B549">
        <v>2021</v>
      </c>
      <c r="C549">
        <v>102</v>
      </c>
      <c r="D549" t="s">
        <v>835</v>
      </c>
      <c r="E549">
        <v>2012</v>
      </c>
      <c r="F549">
        <v>2014</v>
      </c>
      <c r="G549">
        <v>3</v>
      </c>
      <c r="H549">
        <v>1</v>
      </c>
      <c r="I549" t="s">
        <v>617</v>
      </c>
      <c r="J549" t="s">
        <v>618</v>
      </c>
      <c r="K549" t="s">
        <v>634</v>
      </c>
      <c r="L549">
        <v>-45.28</v>
      </c>
      <c r="M549">
        <v>167.63829999999999</v>
      </c>
      <c r="N549">
        <v>500</v>
      </c>
      <c r="O549" t="s">
        <v>58</v>
      </c>
      <c r="P549" t="s">
        <v>59</v>
      </c>
      <c r="Q549" t="s">
        <v>181</v>
      </c>
      <c r="R549" t="s">
        <v>643</v>
      </c>
      <c r="S549" t="s">
        <v>125</v>
      </c>
      <c r="T549" s="2" t="s">
        <v>47</v>
      </c>
      <c r="U549" s="2" t="s">
        <v>47</v>
      </c>
      <c r="V549" s="2" t="s">
        <v>45</v>
      </c>
      <c r="W549" s="2" t="s">
        <v>47</v>
      </c>
      <c r="X549" t="s">
        <v>45</v>
      </c>
      <c r="Y549">
        <v>25</v>
      </c>
      <c r="Z549" s="2" t="s">
        <v>46</v>
      </c>
      <c r="AA549" s="2" t="s">
        <v>621</v>
      </c>
      <c r="AB549" s="2">
        <v>1.1100000000000001</v>
      </c>
      <c r="AC549">
        <v>0</v>
      </c>
      <c r="AD549" s="2">
        <v>10</v>
      </c>
      <c r="AE549">
        <v>0</v>
      </c>
      <c r="AF549" s="2" t="s">
        <v>45</v>
      </c>
      <c r="AG549">
        <v>0.2</v>
      </c>
      <c r="AH549" s="2">
        <v>10</v>
      </c>
      <c r="AI549">
        <v>0.42163702135578401</v>
      </c>
      <c r="AJ549" s="2" t="s">
        <v>45</v>
      </c>
      <c r="AK549" s="2" t="s">
        <v>622</v>
      </c>
      <c r="AL549" s="2" t="s">
        <v>204</v>
      </c>
      <c r="AM549" s="2" t="s">
        <v>50</v>
      </c>
      <c r="AN549" s="3">
        <v>1</v>
      </c>
      <c r="AO549" s="3">
        <v>1</v>
      </c>
      <c r="AP549" s="2" t="s">
        <v>45</v>
      </c>
      <c r="AQ549" s="2" t="s">
        <v>623</v>
      </c>
      <c r="AR549" s="2" t="s">
        <v>623</v>
      </c>
      <c r="AS549" s="2" t="s">
        <v>45</v>
      </c>
      <c r="AT549" s="2">
        <v>2500</v>
      </c>
      <c r="AU549" s="2" t="s">
        <v>45</v>
      </c>
      <c r="AV549" s="2" t="s">
        <v>45</v>
      </c>
      <c r="AW549" s="2" t="s">
        <v>45</v>
      </c>
      <c r="AX549" s="2" t="s">
        <v>53</v>
      </c>
      <c r="AY549" s="2" t="s">
        <v>53</v>
      </c>
      <c r="AZ549" s="2" t="s">
        <v>624</v>
      </c>
      <c r="BA549" s="2">
        <v>1</v>
      </c>
      <c r="BB549" s="2">
        <v>1</v>
      </c>
      <c r="BC549" s="2">
        <v>1</v>
      </c>
      <c r="BD549">
        <f t="shared" si="42"/>
        <v>3</v>
      </c>
      <c r="BE549" s="2" t="s">
        <v>625</v>
      </c>
      <c r="BF549" t="s">
        <v>654</v>
      </c>
      <c r="BG549" s="2" t="s">
        <v>45</v>
      </c>
    </row>
    <row r="550" spans="1:59" x14ac:dyDescent="0.3">
      <c r="A550" t="s">
        <v>616</v>
      </c>
      <c r="B550">
        <v>2021</v>
      </c>
      <c r="C550">
        <v>103</v>
      </c>
      <c r="D550" t="s">
        <v>836</v>
      </c>
      <c r="E550">
        <v>2012</v>
      </c>
      <c r="F550">
        <v>2014</v>
      </c>
      <c r="G550">
        <v>3</v>
      </c>
      <c r="H550">
        <v>1</v>
      </c>
      <c r="I550" t="s">
        <v>617</v>
      </c>
      <c r="J550" t="s">
        <v>618</v>
      </c>
      <c r="K550" t="s">
        <v>634</v>
      </c>
      <c r="L550">
        <v>-45.28</v>
      </c>
      <c r="M550">
        <v>167.63829999999999</v>
      </c>
      <c r="N550">
        <v>500</v>
      </c>
      <c r="O550" t="s">
        <v>58</v>
      </c>
      <c r="P550" t="s">
        <v>59</v>
      </c>
      <c r="Q550" t="s">
        <v>181</v>
      </c>
      <c r="R550" t="s">
        <v>643</v>
      </c>
      <c r="S550" t="s">
        <v>125</v>
      </c>
      <c r="T550" s="2" t="s">
        <v>47</v>
      </c>
      <c r="U550" s="2" t="s">
        <v>47</v>
      </c>
      <c r="V550" s="2" t="s">
        <v>45</v>
      </c>
      <c r="W550" s="2" t="s">
        <v>47</v>
      </c>
      <c r="X550" t="s">
        <v>45</v>
      </c>
      <c r="Y550">
        <v>0</v>
      </c>
      <c r="Z550" s="2" t="s">
        <v>46</v>
      </c>
      <c r="AA550" s="2" t="s">
        <v>621</v>
      </c>
      <c r="AB550" s="2">
        <v>1.1100000000000001</v>
      </c>
      <c r="AC550">
        <v>0.3</v>
      </c>
      <c r="AD550" s="2">
        <v>10</v>
      </c>
      <c r="AE550">
        <v>0.67494855771055295</v>
      </c>
      <c r="AF550" s="2" t="s">
        <v>45</v>
      </c>
      <c r="AG550">
        <v>0.3</v>
      </c>
      <c r="AH550" s="2">
        <v>10</v>
      </c>
      <c r="AI550">
        <v>0.67494855771055295</v>
      </c>
      <c r="AJ550" s="2" t="s">
        <v>45</v>
      </c>
      <c r="AK550" s="2" t="s">
        <v>622</v>
      </c>
      <c r="AL550" s="2" t="s">
        <v>204</v>
      </c>
      <c r="AM550" s="2" t="s">
        <v>50</v>
      </c>
      <c r="AN550" s="3">
        <v>1</v>
      </c>
      <c r="AO550" s="3">
        <v>1</v>
      </c>
      <c r="AP550" s="2" t="s">
        <v>45</v>
      </c>
      <c r="AQ550" s="2" t="s">
        <v>623</v>
      </c>
      <c r="AR550" s="2" t="s">
        <v>623</v>
      </c>
      <c r="AS550" s="2" t="s">
        <v>45</v>
      </c>
      <c r="AT550" s="2">
        <v>2500</v>
      </c>
      <c r="AU550" s="2" t="s">
        <v>45</v>
      </c>
      <c r="AV550" s="2" t="s">
        <v>45</v>
      </c>
      <c r="AW550" s="2" t="s">
        <v>45</v>
      </c>
      <c r="AX550" s="2" t="s">
        <v>53</v>
      </c>
      <c r="AY550" s="2" t="s">
        <v>53</v>
      </c>
      <c r="AZ550" s="2" t="s">
        <v>624</v>
      </c>
      <c r="BA550" s="2">
        <v>1</v>
      </c>
      <c r="BB550" s="2">
        <v>1</v>
      </c>
      <c r="BC550" s="2">
        <v>1</v>
      </c>
      <c r="BD550">
        <f t="shared" si="42"/>
        <v>3</v>
      </c>
      <c r="BE550" s="2" t="s">
        <v>625</v>
      </c>
      <c r="BF550" t="s">
        <v>655</v>
      </c>
      <c r="BG550" s="2" t="s">
        <v>45</v>
      </c>
    </row>
    <row r="551" spans="1:59" x14ac:dyDescent="0.3">
      <c r="A551" t="s">
        <v>616</v>
      </c>
      <c r="B551">
        <v>2021</v>
      </c>
      <c r="C551">
        <v>103</v>
      </c>
      <c r="D551" t="s">
        <v>836</v>
      </c>
      <c r="E551">
        <v>2012</v>
      </c>
      <c r="F551">
        <v>2014</v>
      </c>
      <c r="G551">
        <v>3</v>
      </c>
      <c r="H551">
        <v>1</v>
      </c>
      <c r="I551" t="s">
        <v>617</v>
      </c>
      <c r="J551" t="s">
        <v>618</v>
      </c>
      <c r="K551" t="s">
        <v>634</v>
      </c>
      <c r="L551">
        <v>-45.28</v>
      </c>
      <c r="M551">
        <v>167.63829999999999</v>
      </c>
      <c r="N551">
        <v>500</v>
      </c>
      <c r="O551" t="s">
        <v>58</v>
      </c>
      <c r="P551" t="s">
        <v>59</v>
      </c>
      <c r="Q551" t="s">
        <v>181</v>
      </c>
      <c r="R551" t="s">
        <v>643</v>
      </c>
      <c r="S551" t="s">
        <v>125</v>
      </c>
      <c r="T551" s="2" t="s">
        <v>47</v>
      </c>
      <c r="U551" s="2" t="s">
        <v>47</v>
      </c>
      <c r="V551" s="2" t="s">
        <v>45</v>
      </c>
      <c r="W551" s="2" t="s">
        <v>47</v>
      </c>
      <c r="X551" t="s">
        <v>45</v>
      </c>
      <c r="Y551">
        <v>25</v>
      </c>
      <c r="Z551" s="2" t="s">
        <v>46</v>
      </c>
      <c r="AA551" s="2" t="s">
        <v>621</v>
      </c>
      <c r="AB551" s="2">
        <v>1.1100000000000001</v>
      </c>
      <c r="AC551">
        <v>0.5</v>
      </c>
      <c r="AD551" s="2">
        <v>10</v>
      </c>
      <c r="AE551">
        <v>0.52704627669473003</v>
      </c>
      <c r="AF551" s="2" t="s">
        <v>45</v>
      </c>
      <c r="AG551">
        <v>0.3</v>
      </c>
      <c r="AH551" s="2">
        <v>10</v>
      </c>
      <c r="AI551">
        <v>0.67494855771055295</v>
      </c>
      <c r="AJ551" s="2" t="s">
        <v>45</v>
      </c>
      <c r="AK551" s="2" t="s">
        <v>622</v>
      </c>
      <c r="AL551" s="2" t="s">
        <v>204</v>
      </c>
      <c r="AM551" s="2" t="s">
        <v>50</v>
      </c>
      <c r="AN551" s="3">
        <v>1</v>
      </c>
      <c r="AO551" s="3">
        <v>1</v>
      </c>
      <c r="AP551" s="2" t="s">
        <v>45</v>
      </c>
      <c r="AQ551" s="2" t="s">
        <v>623</v>
      </c>
      <c r="AR551" s="2" t="s">
        <v>623</v>
      </c>
      <c r="AS551" s="2" t="s">
        <v>45</v>
      </c>
      <c r="AT551" s="2">
        <v>2500</v>
      </c>
      <c r="AU551" s="2" t="s">
        <v>45</v>
      </c>
      <c r="AV551" s="2" t="s">
        <v>45</v>
      </c>
      <c r="AW551" s="2" t="s">
        <v>45</v>
      </c>
      <c r="AX551" s="2" t="s">
        <v>53</v>
      </c>
      <c r="AY551" s="2" t="s">
        <v>53</v>
      </c>
      <c r="AZ551" s="2" t="s">
        <v>624</v>
      </c>
      <c r="BA551" s="2">
        <v>1</v>
      </c>
      <c r="BB551" s="2">
        <v>1</v>
      </c>
      <c r="BC551" s="2">
        <v>1</v>
      </c>
      <c r="BD551">
        <f t="shared" si="42"/>
        <v>3</v>
      </c>
      <c r="BE551" s="2" t="s">
        <v>625</v>
      </c>
      <c r="BF551" t="s">
        <v>655</v>
      </c>
      <c r="BG551" s="2" t="s">
        <v>45</v>
      </c>
    </row>
    <row r="552" spans="1:59" x14ac:dyDescent="0.3">
      <c r="A552" t="s">
        <v>616</v>
      </c>
      <c r="B552">
        <v>2021</v>
      </c>
      <c r="C552">
        <v>104</v>
      </c>
      <c r="D552" t="s">
        <v>837</v>
      </c>
      <c r="E552">
        <v>2012</v>
      </c>
      <c r="F552">
        <v>2015</v>
      </c>
      <c r="G552">
        <v>4</v>
      </c>
      <c r="H552">
        <v>1</v>
      </c>
      <c r="I552" t="s">
        <v>617</v>
      </c>
      <c r="J552" t="s">
        <v>618</v>
      </c>
      <c r="K552" t="s">
        <v>634</v>
      </c>
      <c r="L552">
        <v>-45.28</v>
      </c>
      <c r="M552">
        <v>167.63829999999999</v>
      </c>
      <c r="N552">
        <v>500</v>
      </c>
      <c r="O552" t="s">
        <v>58</v>
      </c>
      <c r="P552" t="s">
        <v>59</v>
      </c>
      <c r="Q552" t="s">
        <v>181</v>
      </c>
      <c r="R552" t="s">
        <v>643</v>
      </c>
      <c r="S552" t="s">
        <v>125</v>
      </c>
      <c r="T552" s="2" t="s">
        <v>47</v>
      </c>
      <c r="U552" s="2" t="s">
        <v>47</v>
      </c>
      <c r="V552" s="2" t="s">
        <v>45</v>
      </c>
      <c r="W552" s="2" t="s">
        <v>47</v>
      </c>
      <c r="X552" t="s">
        <v>45</v>
      </c>
      <c r="Y552">
        <v>0</v>
      </c>
      <c r="Z552" s="2" t="s">
        <v>46</v>
      </c>
      <c r="AA552" s="2" t="s">
        <v>621</v>
      </c>
      <c r="AB552" s="2">
        <v>1.1100000000000001</v>
      </c>
      <c r="AC552">
        <v>0.1</v>
      </c>
      <c r="AD552" s="2">
        <v>10</v>
      </c>
      <c r="AE552">
        <v>0.316227766016838</v>
      </c>
      <c r="AF552" s="2" t="s">
        <v>45</v>
      </c>
      <c r="AG552">
        <v>0.1</v>
      </c>
      <c r="AH552" s="2">
        <v>10</v>
      </c>
      <c r="AI552">
        <v>0.316227766016838</v>
      </c>
      <c r="AJ552" s="2" t="s">
        <v>45</v>
      </c>
      <c r="AK552" s="2" t="s">
        <v>622</v>
      </c>
      <c r="AL552" s="2" t="s">
        <v>204</v>
      </c>
      <c r="AM552" s="2" t="s">
        <v>50</v>
      </c>
      <c r="AN552" s="3">
        <v>1</v>
      </c>
      <c r="AO552" s="3">
        <v>1</v>
      </c>
      <c r="AP552" s="2" t="s">
        <v>45</v>
      </c>
      <c r="AQ552" s="2" t="s">
        <v>623</v>
      </c>
      <c r="AR552" s="2" t="s">
        <v>623</v>
      </c>
      <c r="AS552" s="2" t="s">
        <v>45</v>
      </c>
      <c r="AT552" s="2">
        <v>2500</v>
      </c>
      <c r="AU552" s="2" t="s">
        <v>45</v>
      </c>
      <c r="AV552" s="2" t="s">
        <v>45</v>
      </c>
      <c r="AW552" s="2" t="s">
        <v>45</v>
      </c>
      <c r="AX552" s="2" t="s">
        <v>53</v>
      </c>
      <c r="AY552" s="2" t="s">
        <v>53</v>
      </c>
      <c r="AZ552" s="2" t="s">
        <v>624</v>
      </c>
      <c r="BA552" s="2">
        <v>1</v>
      </c>
      <c r="BB552" s="2">
        <v>1</v>
      </c>
      <c r="BC552" s="2">
        <v>1</v>
      </c>
      <c r="BD552">
        <f t="shared" si="42"/>
        <v>3</v>
      </c>
      <c r="BE552" s="2" t="s">
        <v>625</v>
      </c>
      <c r="BF552" t="s">
        <v>656</v>
      </c>
      <c r="BG552" s="2" t="s">
        <v>45</v>
      </c>
    </row>
    <row r="553" spans="1:59" x14ac:dyDescent="0.3">
      <c r="A553" t="s">
        <v>616</v>
      </c>
      <c r="B553">
        <v>2021</v>
      </c>
      <c r="C553">
        <v>104</v>
      </c>
      <c r="D553" t="s">
        <v>837</v>
      </c>
      <c r="E553">
        <v>2012</v>
      </c>
      <c r="F553">
        <v>2015</v>
      </c>
      <c r="G553">
        <v>4</v>
      </c>
      <c r="H553">
        <v>1</v>
      </c>
      <c r="I553" t="s">
        <v>617</v>
      </c>
      <c r="J553" t="s">
        <v>618</v>
      </c>
      <c r="K553" t="s">
        <v>634</v>
      </c>
      <c r="L553">
        <v>-45.28</v>
      </c>
      <c r="M553">
        <v>167.63829999999999</v>
      </c>
      <c r="N553">
        <v>500</v>
      </c>
      <c r="O553" t="s">
        <v>58</v>
      </c>
      <c r="P553" t="s">
        <v>59</v>
      </c>
      <c r="Q553" t="s">
        <v>181</v>
      </c>
      <c r="R553" t="s">
        <v>643</v>
      </c>
      <c r="S553" t="s">
        <v>125</v>
      </c>
      <c r="T553" s="2" t="s">
        <v>47</v>
      </c>
      <c r="U553" s="2" t="s">
        <v>47</v>
      </c>
      <c r="V553" s="2" t="s">
        <v>45</v>
      </c>
      <c r="W553" s="2" t="s">
        <v>47</v>
      </c>
      <c r="X553" t="s">
        <v>45</v>
      </c>
      <c r="Y553">
        <v>25</v>
      </c>
      <c r="Z553" s="2" t="s">
        <v>46</v>
      </c>
      <c r="AA553" s="2" t="s">
        <v>621</v>
      </c>
      <c r="AB553" s="2">
        <v>1.1100000000000001</v>
      </c>
      <c r="AC553">
        <v>0.3</v>
      </c>
      <c r="AD553" s="2">
        <v>10</v>
      </c>
      <c r="AE553">
        <v>0.94868329805051399</v>
      </c>
      <c r="AF553" s="2" t="s">
        <v>45</v>
      </c>
      <c r="AG553">
        <v>0.1</v>
      </c>
      <c r="AH553" s="2">
        <v>10</v>
      </c>
      <c r="AI553">
        <v>0.316227766016838</v>
      </c>
      <c r="AJ553" s="2" t="s">
        <v>45</v>
      </c>
      <c r="AK553" s="2" t="s">
        <v>622</v>
      </c>
      <c r="AL553" s="2" t="s">
        <v>204</v>
      </c>
      <c r="AM553" s="2" t="s">
        <v>50</v>
      </c>
      <c r="AN553" s="3">
        <v>1</v>
      </c>
      <c r="AO553" s="3">
        <v>1</v>
      </c>
      <c r="AP553" s="2" t="s">
        <v>45</v>
      </c>
      <c r="AQ553" s="2" t="s">
        <v>623</v>
      </c>
      <c r="AR553" s="2" t="s">
        <v>623</v>
      </c>
      <c r="AS553" s="2" t="s">
        <v>45</v>
      </c>
      <c r="AT553" s="2">
        <v>2500</v>
      </c>
      <c r="AU553" s="2" t="s">
        <v>45</v>
      </c>
      <c r="AV553" s="2" t="s">
        <v>45</v>
      </c>
      <c r="AW553" s="2" t="s">
        <v>45</v>
      </c>
      <c r="AX553" s="2" t="s">
        <v>53</v>
      </c>
      <c r="AY553" s="2" t="s">
        <v>53</v>
      </c>
      <c r="AZ553" s="2" t="s">
        <v>624</v>
      </c>
      <c r="BA553" s="2">
        <v>1</v>
      </c>
      <c r="BB553" s="2">
        <v>1</v>
      </c>
      <c r="BC553" s="2">
        <v>1</v>
      </c>
      <c r="BD553">
        <f t="shared" si="42"/>
        <v>3</v>
      </c>
      <c r="BE553" s="2" t="s">
        <v>625</v>
      </c>
      <c r="BF553" t="s">
        <v>656</v>
      </c>
      <c r="BG553" s="2" t="s">
        <v>45</v>
      </c>
    </row>
    <row r="554" spans="1:59" x14ac:dyDescent="0.3">
      <c r="A554" t="s">
        <v>616</v>
      </c>
      <c r="B554">
        <v>2021</v>
      </c>
      <c r="C554">
        <v>105</v>
      </c>
      <c r="D554" t="s">
        <v>838</v>
      </c>
      <c r="E554">
        <v>2012</v>
      </c>
      <c r="F554">
        <v>2015</v>
      </c>
      <c r="G554">
        <v>4</v>
      </c>
      <c r="H554">
        <v>1</v>
      </c>
      <c r="I554" t="s">
        <v>617</v>
      </c>
      <c r="J554" t="s">
        <v>618</v>
      </c>
      <c r="K554" t="s">
        <v>634</v>
      </c>
      <c r="L554">
        <v>-45.28</v>
      </c>
      <c r="M554">
        <v>167.63829999999999</v>
      </c>
      <c r="N554">
        <v>500</v>
      </c>
      <c r="O554" t="s">
        <v>58</v>
      </c>
      <c r="P554" t="s">
        <v>59</v>
      </c>
      <c r="Q554" t="s">
        <v>181</v>
      </c>
      <c r="R554" t="s">
        <v>643</v>
      </c>
      <c r="S554" t="s">
        <v>125</v>
      </c>
      <c r="T554" s="2" t="s">
        <v>47</v>
      </c>
      <c r="U554" s="2" t="s">
        <v>47</v>
      </c>
      <c r="V554" s="2" t="s">
        <v>45</v>
      </c>
      <c r="W554" s="2" t="s">
        <v>47</v>
      </c>
      <c r="X554" t="s">
        <v>45</v>
      </c>
      <c r="Y554">
        <v>0</v>
      </c>
      <c r="Z554" s="2" t="s">
        <v>46</v>
      </c>
      <c r="AA554" s="2" t="s">
        <v>621</v>
      </c>
      <c r="AB554" s="2">
        <v>1.1100000000000001</v>
      </c>
      <c r="AC554">
        <v>0.2</v>
      </c>
      <c r="AD554" s="2">
        <v>10</v>
      </c>
      <c r="AE554">
        <v>0.42163702135578401</v>
      </c>
      <c r="AF554" s="2" t="s">
        <v>45</v>
      </c>
      <c r="AG554">
        <v>0.2</v>
      </c>
      <c r="AH554" s="2">
        <v>10</v>
      </c>
      <c r="AI554">
        <v>0.42163702135578401</v>
      </c>
      <c r="AJ554" s="2" t="s">
        <v>45</v>
      </c>
      <c r="AK554" s="2" t="s">
        <v>622</v>
      </c>
      <c r="AL554" s="2" t="s">
        <v>204</v>
      </c>
      <c r="AM554" s="2" t="s">
        <v>50</v>
      </c>
      <c r="AN554" s="3">
        <v>1</v>
      </c>
      <c r="AO554" s="3">
        <v>1</v>
      </c>
      <c r="AP554" s="2" t="s">
        <v>45</v>
      </c>
      <c r="AQ554" s="2" t="s">
        <v>623</v>
      </c>
      <c r="AR554" s="2" t="s">
        <v>623</v>
      </c>
      <c r="AS554" s="2" t="s">
        <v>45</v>
      </c>
      <c r="AT554" s="2">
        <v>2500</v>
      </c>
      <c r="AU554" s="2" t="s">
        <v>45</v>
      </c>
      <c r="AV554" s="2" t="s">
        <v>45</v>
      </c>
      <c r="AW554" s="2" t="s">
        <v>45</v>
      </c>
      <c r="AX554" s="2" t="s">
        <v>53</v>
      </c>
      <c r="AY554" s="2" t="s">
        <v>53</v>
      </c>
      <c r="AZ554" s="2" t="s">
        <v>624</v>
      </c>
      <c r="BA554" s="2">
        <v>1</v>
      </c>
      <c r="BB554" s="2">
        <v>1</v>
      </c>
      <c r="BC554" s="2">
        <v>1</v>
      </c>
      <c r="BD554">
        <f t="shared" si="42"/>
        <v>3</v>
      </c>
      <c r="BE554" s="2" t="s">
        <v>625</v>
      </c>
      <c r="BF554" t="s">
        <v>657</v>
      </c>
      <c r="BG554" s="2" t="s">
        <v>45</v>
      </c>
    </row>
    <row r="555" spans="1:59" x14ac:dyDescent="0.3">
      <c r="A555" t="s">
        <v>616</v>
      </c>
      <c r="B555">
        <v>2021</v>
      </c>
      <c r="C555">
        <v>105</v>
      </c>
      <c r="D555" t="s">
        <v>838</v>
      </c>
      <c r="E555">
        <v>2012</v>
      </c>
      <c r="F555">
        <v>2015</v>
      </c>
      <c r="G555">
        <v>4</v>
      </c>
      <c r="H555">
        <v>1</v>
      </c>
      <c r="I555" t="s">
        <v>617</v>
      </c>
      <c r="J555" t="s">
        <v>618</v>
      </c>
      <c r="K555" t="s">
        <v>634</v>
      </c>
      <c r="L555">
        <v>-45.28</v>
      </c>
      <c r="M555">
        <v>167.63829999999999</v>
      </c>
      <c r="N555">
        <v>500</v>
      </c>
      <c r="O555" t="s">
        <v>58</v>
      </c>
      <c r="P555" t="s">
        <v>59</v>
      </c>
      <c r="Q555" t="s">
        <v>181</v>
      </c>
      <c r="R555" t="s">
        <v>643</v>
      </c>
      <c r="S555" t="s">
        <v>125</v>
      </c>
      <c r="T555" s="2" t="s">
        <v>47</v>
      </c>
      <c r="U555" s="2" t="s">
        <v>47</v>
      </c>
      <c r="V555" s="2" t="s">
        <v>45</v>
      </c>
      <c r="W555" s="2" t="s">
        <v>47</v>
      </c>
      <c r="X555" t="s">
        <v>45</v>
      </c>
      <c r="Y555">
        <v>25</v>
      </c>
      <c r="Z555" s="2" t="s">
        <v>46</v>
      </c>
      <c r="AA555" s="2" t="s">
        <v>621</v>
      </c>
      <c r="AB555" s="2">
        <v>1.1100000000000001</v>
      </c>
      <c r="AC555">
        <v>0.2</v>
      </c>
      <c r="AD555" s="2">
        <v>10</v>
      </c>
      <c r="AE555">
        <v>0.42163702135578401</v>
      </c>
      <c r="AF555" s="2" t="s">
        <v>45</v>
      </c>
      <c r="AG555">
        <v>0.2</v>
      </c>
      <c r="AH555" s="2">
        <v>10</v>
      </c>
      <c r="AI555">
        <v>0.42163702135578401</v>
      </c>
      <c r="AJ555" s="2" t="s">
        <v>45</v>
      </c>
      <c r="AK555" s="2" t="s">
        <v>622</v>
      </c>
      <c r="AL555" s="2" t="s">
        <v>204</v>
      </c>
      <c r="AM555" s="2" t="s">
        <v>50</v>
      </c>
      <c r="AN555" s="3">
        <v>1</v>
      </c>
      <c r="AO555" s="3">
        <v>1</v>
      </c>
      <c r="AP555" s="2" t="s">
        <v>45</v>
      </c>
      <c r="AQ555" s="2" t="s">
        <v>623</v>
      </c>
      <c r="AR555" s="2" t="s">
        <v>623</v>
      </c>
      <c r="AS555" s="2" t="s">
        <v>45</v>
      </c>
      <c r="AT555" s="2">
        <v>2500</v>
      </c>
      <c r="AU555" s="2" t="s">
        <v>45</v>
      </c>
      <c r="AV555" s="2" t="s">
        <v>45</v>
      </c>
      <c r="AW555" s="2" t="s">
        <v>45</v>
      </c>
      <c r="AX555" s="2" t="s">
        <v>53</v>
      </c>
      <c r="AY555" s="2" t="s">
        <v>53</v>
      </c>
      <c r="AZ555" s="2" t="s">
        <v>624</v>
      </c>
      <c r="BA555" s="2">
        <v>1</v>
      </c>
      <c r="BB555" s="2">
        <v>1</v>
      </c>
      <c r="BC555" s="2">
        <v>1</v>
      </c>
      <c r="BD555">
        <f t="shared" si="42"/>
        <v>3</v>
      </c>
      <c r="BE555" s="2" t="s">
        <v>625</v>
      </c>
      <c r="BF555" t="s">
        <v>657</v>
      </c>
      <c r="BG555" s="2" t="s">
        <v>45</v>
      </c>
    </row>
    <row r="556" spans="1:59" x14ac:dyDescent="0.3">
      <c r="A556" t="s">
        <v>616</v>
      </c>
      <c r="B556">
        <v>2021</v>
      </c>
      <c r="C556">
        <v>92</v>
      </c>
      <c r="D556" t="s">
        <v>839</v>
      </c>
      <c r="E556">
        <v>2012</v>
      </c>
      <c r="F556">
        <v>2013</v>
      </c>
      <c r="G556">
        <v>2</v>
      </c>
      <c r="H556">
        <v>1</v>
      </c>
      <c r="I556" t="s">
        <v>617</v>
      </c>
      <c r="J556" t="s">
        <v>618</v>
      </c>
      <c r="K556" t="s">
        <v>619</v>
      </c>
      <c r="L556">
        <v>-45.288899999999998</v>
      </c>
      <c r="M556">
        <v>167.6592</v>
      </c>
      <c r="N556">
        <v>500</v>
      </c>
      <c r="O556" t="s">
        <v>58</v>
      </c>
      <c r="P556" t="s">
        <v>59</v>
      </c>
      <c r="Q556" t="s">
        <v>181</v>
      </c>
      <c r="R556" t="s">
        <v>658</v>
      </c>
      <c r="S556" t="s">
        <v>125</v>
      </c>
      <c r="T556" s="2" t="s">
        <v>47</v>
      </c>
      <c r="U556" s="2" t="s">
        <v>47</v>
      </c>
      <c r="V556" s="2" t="s">
        <v>45</v>
      </c>
      <c r="W556" s="2" t="s">
        <v>47</v>
      </c>
      <c r="X556" t="s">
        <v>45</v>
      </c>
      <c r="Y556">
        <v>0</v>
      </c>
      <c r="Z556" s="2" t="s">
        <v>46</v>
      </c>
      <c r="AA556" s="2" t="s">
        <v>621</v>
      </c>
      <c r="AB556" s="2">
        <v>1.1100000000000001</v>
      </c>
      <c r="AC556">
        <v>0.1</v>
      </c>
      <c r="AD556" s="2">
        <v>10</v>
      </c>
      <c r="AE556">
        <v>0.316227766016838</v>
      </c>
      <c r="AF556" s="2" t="s">
        <v>45</v>
      </c>
      <c r="AG556">
        <v>0.1</v>
      </c>
      <c r="AH556" s="2">
        <v>10</v>
      </c>
      <c r="AI556">
        <v>0.316227766016838</v>
      </c>
      <c r="AJ556" s="2" t="s">
        <v>45</v>
      </c>
      <c r="AK556" s="2" t="s">
        <v>622</v>
      </c>
      <c r="AL556" s="2" t="s">
        <v>204</v>
      </c>
      <c r="AM556" s="2" t="s">
        <v>50</v>
      </c>
      <c r="AN556" s="3">
        <v>1</v>
      </c>
      <c r="AO556" s="3">
        <v>1</v>
      </c>
      <c r="AP556" s="2" t="s">
        <v>45</v>
      </c>
      <c r="AQ556" s="2" t="s">
        <v>623</v>
      </c>
      <c r="AR556" s="2" t="s">
        <v>623</v>
      </c>
      <c r="AS556" s="2" t="s">
        <v>45</v>
      </c>
      <c r="AT556" s="2">
        <v>2500</v>
      </c>
      <c r="AU556" s="2" t="s">
        <v>45</v>
      </c>
      <c r="AV556" s="2" t="s">
        <v>45</v>
      </c>
      <c r="AW556" s="2" t="s">
        <v>45</v>
      </c>
      <c r="AX556" s="2" t="s">
        <v>53</v>
      </c>
      <c r="AY556" s="2" t="s">
        <v>53</v>
      </c>
      <c r="AZ556" s="2" t="s">
        <v>624</v>
      </c>
      <c r="BA556" s="2">
        <v>1</v>
      </c>
      <c r="BB556" s="2">
        <v>1</v>
      </c>
      <c r="BC556" s="2">
        <v>1</v>
      </c>
      <c r="BD556">
        <f t="shared" si="42"/>
        <v>3</v>
      </c>
      <c r="BE556" s="2" t="s">
        <v>625</v>
      </c>
      <c r="BF556" t="s">
        <v>659</v>
      </c>
      <c r="BG556" s="2" t="s">
        <v>45</v>
      </c>
    </row>
    <row r="557" spans="1:59" x14ac:dyDescent="0.3">
      <c r="A557" t="s">
        <v>616</v>
      </c>
      <c r="B557">
        <v>2021</v>
      </c>
      <c r="C557">
        <v>92</v>
      </c>
      <c r="D557" t="s">
        <v>839</v>
      </c>
      <c r="E557">
        <v>2012</v>
      </c>
      <c r="F557">
        <v>2013</v>
      </c>
      <c r="G557">
        <v>2</v>
      </c>
      <c r="H557">
        <v>1</v>
      </c>
      <c r="I557" t="s">
        <v>617</v>
      </c>
      <c r="J557" t="s">
        <v>618</v>
      </c>
      <c r="K557" t="s">
        <v>619</v>
      </c>
      <c r="L557">
        <v>-45.288899999999998</v>
      </c>
      <c r="M557">
        <v>167.6592</v>
      </c>
      <c r="N557">
        <v>500</v>
      </c>
      <c r="O557" t="s">
        <v>58</v>
      </c>
      <c r="P557" t="s">
        <v>59</v>
      </c>
      <c r="Q557" t="s">
        <v>181</v>
      </c>
      <c r="R557" t="s">
        <v>658</v>
      </c>
      <c r="S557" t="s">
        <v>125</v>
      </c>
      <c r="T557" s="2" t="s">
        <v>47</v>
      </c>
      <c r="U557" s="2" t="s">
        <v>47</v>
      </c>
      <c r="V557" s="2" t="s">
        <v>45</v>
      </c>
      <c r="W557" s="2" t="s">
        <v>47</v>
      </c>
      <c r="X557" t="s">
        <v>45</v>
      </c>
      <c r="Y557">
        <v>100</v>
      </c>
      <c r="Z557" s="2" t="s">
        <v>46</v>
      </c>
      <c r="AA557" s="2" t="s">
        <v>621</v>
      </c>
      <c r="AB557" s="2">
        <v>1.1100000000000001</v>
      </c>
      <c r="AC557">
        <v>0.1</v>
      </c>
      <c r="AD557" s="2">
        <v>10</v>
      </c>
      <c r="AE557">
        <v>0.316227766016838</v>
      </c>
      <c r="AF557" s="2" t="s">
        <v>45</v>
      </c>
      <c r="AG557">
        <v>0.1</v>
      </c>
      <c r="AH557" s="2">
        <v>10</v>
      </c>
      <c r="AI557">
        <v>0.316227766016838</v>
      </c>
      <c r="AJ557" s="2" t="s">
        <v>45</v>
      </c>
      <c r="AK557" s="2" t="s">
        <v>622</v>
      </c>
      <c r="AL557" s="2" t="s">
        <v>204</v>
      </c>
      <c r="AM557" s="2" t="s">
        <v>50</v>
      </c>
      <c r="AN557" s="3">
        <v>1</v>
      </c>
      <c r="AO557" s="3">
        <v>1</v>
      </c>
      <c r="AP557" s="2" t="s">
        <v>45</v>
      </c>
      <c r="AQ557" s="2" t="s">
        <v>623</v>
      </c>
      <c r="AR557" s="2" t="s">
        <v>623</v>
      </c>
      <c r="AS557" s="2" t="s">
        <v>45</v>
      </c>
      <c r="AT557" s="2">
        <v>2500</v>
      </c>
      <c r="AU557" s="2" t="s">
        <v>45</v>
      </c>
      <c r="AV557" s="2" t="s">
        <v>45</v>
      </c>
      <c r="AW557" s="2" t="s">
        <v>45</v>
      </c>
      <c r="AX557" s="2" t="s">
        <v>53</v>
      </c>
      <c r="AY557" s="2" t="s">
        <v>53</v>
      </c>
      <c r="AZ557" s="2" t="s">
        <v>624</v>
      </c>
      <c r="BA557" s="2">
        <v>1</v>
      </c>
      <c r="BB557" s="2">
        <v>1</v>
      </c>
      <c r="BC557" s="2">
        <v>1</v>
      </c>
      <c r="BD557">
        <f t="shared" si="42"/>
        <v>3</v>
      </c>
      <c r="BE557" s="2" t="s">
        <v>625</v>
      </c>
      <c r="BF557" t="s">
        <v>659</v>
      </c>
      <c r="BG557" s="2" t="s">
        <v>45</v>
      </c>
    </row>
    <row r="558" spans="1:59" x14ac:dyDescent="0.3">
      <c r="A558" t="s">
        <v>616</v>
      </c>
      <c r="B558">
        <v>2021</v>
      </c>
      <c r="C558">
        <v>96</v>
      </c>
      <c r="D558" t="s">
        <v>840</v>
      </c>
      <c r="E558">
        <v>2012</v>
      </c>
      <c r="F558">
        <v>2015</v>
      </c>
      <c r="G558">
        <v>4</v>
      </c>
      <c r="H558">
        <v>1</v>
      </c>
      <c r="I558" t="s">
        <v>617</v>
      </c>
      <c r="J558" t="s">
        <v>618</v>
      </c>
      <c r="K558" t="s">
        <v>619</v>
      </c>
      <c r="L558">
        <v>-45.288899999999998</v>
      </c>
      <c r="M558">
        <v>167.6592</v>
      </c>
      <c r="N558">
        <v>500</v>
      </c>
      <c r="O558" t="s">
        <v>58</v>
      </c>
      <c r="P558" t="s">
        <v>59</v>
      </c>
      <c r="Q558" t="s">
        <v>181</v>
      </c>
      <c r="R558" t="s">
        <v>658</v>
      </c>
      <c r="S558" t="s">
        <v>125</v>
      </c>
      <c r="T558" s="2" t="s">
        <v>47</v>
      </c>
      <c r="U558" s="2" t="s">
        <v>47</v>
      </c>
      <c r="V558" s="2" t="s">
        <v>45</v>
      </c>
      <c r="W558" s="2" t="s">
        <v>47</v>
      </c>
      <c r="X558" t="s">
        <v>45</v>
      </c>
      <c r="Y558">
        <v>0</v>
      </c>
      <c r="Z558" s="2" t="s">
        <v>46</v>
      </c>
      <c r="AA558" s="2" t="s">
        <v>621</v>
      </c>
      <c r="AB558" s="2">
        <v>1.1100000000000001</v>
      </c>
      <c r="AC558">
        <v>0</v>
      </c>
      <c r="AD558" s="2">
        <v>10</v>
      </c>
      <c r="AE558">
        <v>0</v>
      </c>
      <c r="AF558" s="2" t="s">
        <v>45</v>
      </c>
      <c r="AG558">
        <v>0</v>
      </c>
      <c r="AH558" s="2">
        <v>10</v>
      </c>
      <c r="AI558">
        <v>0</v>
      </c>
      <c r="AJ558" s="2" t="s">
        <v>45</v>
      </c>
      <c r="AK558" s="2" t="s">
        <v>622</v>
      </c>
      <c r="AL558" s="2" t="s">
        <v>204</v>
      </c>
      <c r="AM558" s="2" t="s">
        <v>50</v>
      </c>
      <c r="AN558" s="3">
        <v>1</v>
      </c>
      <c r="AO558" s="3">
        <v>1</v>
      </c>
      <c r="AP558" s="2" t="s">
        <v>45</v>
      </c>
      <c r="AQ558" s="2" t="s">
        <v>623</v>
      </c>
      <c r="AR558" s="2" t="s">
        <v>623</v>
      </c>
      <c r="AS558" s="2" t="s">
        <v>45</v>
      </c>
      <c r="AT558" s="2">
        <v>2500</v>
      </c>
      <c r="AU558" s="2" t="s">
        <v>45</v>
      </c>
      <c r="AV558" s="2" t="s">
        <v>45</v>
      </c>
      <c r="AW558" s="2" t="s">
        <v>45</v>
      </c>
      <c r="AX558" s="2" t="s">
        <v>53</v>
      </c>
      <c r="AY558" s="2" t="s">
        <v>53</v>
      </c>
      <c r="AZ558" s="2" t="s">
        <v>624</v>
      </c>
      <c r="BA558" s="2">
        <v>1</v>
      </c>
      <c r="BB558" s="2">
        <v>1</v>
      </c>
      <c r="BC558" s="2">
        <v>1</v>
      </c>
      <c r="BD558">
        <f t="shared" si="42"/>
        <v>3</v>
      </c>
      <c r="BE558" s="2" t="s">
        <v>625</v>
      </c>
      <c r="BF558" t="s">
        <v>660</v>
      </c>
      <c r="BG558" s="2" t="s">
        <v>45</v>
      </c>
    </row>
    <row r="559" spans="1:59" x14ac:dyDescent="0.3">
      <c r="A559" t="s">
        <v>616</v>
      </c>
      <c r="B559">
        <v>2021</v>
      </c>
      <c r="C559">
        <v>96</v>
      </c>
      <c r="D559" t="s">
        <v>840</v>
      </c>
      <c r="E559">
        <v>2012</v>
      </c>
      <c r="F559">
        <v>2015</v>
      </c>
      <c r="G559">
        <v>4</v>
      </c>
      <c r="H559">
        <v>1</v>
      </c>
      <c r="I559" t="s">
        <v>617</v>
      </c>
      <c r="J559" t="s">
        <v>618</v>
      </c>
      <c r="K559" t="s">
        <v>619</v>
      </c>
      <c r="L559">
        <v>-45.288899999999998</v>
      </c>
      <c r="M559">
        <v>167.6592</v>
      </c>
      <c r="N559">
        <v>500</v>
      </c>
      <c r="O559" t="s">
        <v>58</v>
      </c>
      <c r="P559" t="s">
        <v>59</v>
      </c>
      <c r="Q559" t="s">
        <v>181</v>
      </c>
      <c r="R559" t="s">
        <v>658</v>
      </c>
      <c r="S559" t="s">
        <v>125</v>
      </c>
      <c r="T559" s="2" t="s">
        <v>47</v>
      </c>
      <c r="U559" s="2" t="s">
        <v>47</v>
      </c>
      <c r="V559" s="2" t="s">
        <v>45</v>
      </c>
      <c r="W559" s="2" t="s">
        <v>47</v>
      </c>
      <c r="X559" t="s">
        <v>45</v>
      </c>
      <c r="Y559">
        <v>25</v>
      </c>
      <c r="Z559" s="2" t="s">
        <v>46</v>
      </c>
      <c r="AA559" s="2" t="s">
        <v>621</v>
      </c>
      <c r="AB559" s="2">
        <v>1.1100000000000001</v>
      </c>
      <c r="AC559">
        <v>0.1</v>
      </c>
      <c r="AD559" s="2">
        <v>10</v>
      </c>
      <c r="AE559">
        <v>0.316227766016838</v>
      </c>
      <c r="AF559" s="2" t="s">
        <v>45</v>
      </c>
      <c r="AG559">
        <v>0</v>
      </c>
      <c r="AH559" s="2">
        <v>10</v>
      </c>
      <c r="AI559">
        <v>0</v>
      </c>
      <c r="AJ559" s="2" t="s">
        <v>45</v>
      </c>
      <c r="AK559" s="2" t="s">
        <v>622</v>
      </c>
      <c r="AL559" s="2" t="s">
        <v>204</v>
      </c>
      <c r="AM559" s="2" t="s">
        <v>50</v>
      </c>
      <c r="AN559" s="3">
        <v>1</v>
      </c>
      <c r="AO559" s="3">
        <v>1</v>
      </c>
      <c r="AP559" s="2" t="s">
        <v>45</v>
      </c>
      <c r="AQ559" s="2" t="s">
        <v>623</v>
      </c>
      <c r="AR559" s="2" t="s">
        <v>623</v>
      </c>
      <c r="AS559" s="2" t="s">
        <v>45</v>
      </c>
      <c r="AT559" s="2">
        <v>2500</v>
      </c>
      <c r="AU559" s="2" t="s">
        <v>45</v>
      </c>
      <c r="AV559" s="2" t="s">
        <v>45</v>
      </c>
      <c r="AW559" s="2" t="s">
        <v>45</v>
      </c>
      <c r="AX559" s="2" t="s">
        <v>53</v>
      </c>
      <c r="AY559" s="2" t="s">
        <v>53</v>
      </c>
      <c r="AZ559" s="2" t="s">
        <v>624</v>
      </c>
      <c r="BA559" s="2">
        <v>1</v>
      </c>
      <c r="BB559" s="2">
        <v>1</v>
      </c>
      <c r="BC559" s="2">
        <v>1</v>
      </c>
      <c r="BD559">
        <f t="shared" si="42"/>
        <v>3</v>
      </c>
      <c r="BE559" s="2" t="s">
        <v>625</v>
      </c>
      <c r="BF559" t="s">
        <v>660</v>
      </c>
      <c r="BG559" s="2" t="s">
        <v>45</v>
      </c>
    </row>
    <row r="560" spans="1:59" x14ac:dyDescent="0.3">
      <c r="A560" t="s">
        <v>616</v>
      </c>
      <c r="B560">
        <v>2021</v>
      </c>
      <c r="C560">
        <v>97</v>
      </c>
      <c r="D560" t="s">
        <v>841</v>
      </c>
      <c r="E560">
        <v>2012</v>
      </c>
      <c r="F560">
        <v>2015</v>
      </c>
      <c r="G560">
        <v>4</v>
      </c>
      <c r="H560">
        <v>1</v>
      </c>
      <c r="I560" t="s">
        <v>617</v>
      </c>
      <c r="J560" t="s">
        <v>618</v>
      </c>
      <c r="K560" t="s">
        <v>619</v>
      </c>
      <c r="L560">
        <v>-45.288899999999998</v>
      </c>
      <c r="M560">
        <v>167.6592</v>
      </c>
      <c r="N560">
        <v>500</v>
      </c>
      <c r="O560" t="s">
        <v>58</v>
      </c>
      <c r="P560" t="s">
        <v>59</v>
      </c>
      <c r="Q560" t="s">
        <v>181</v>
      </c>
      <c r="R560" t="s">
        <v>658</v>
      </c>
      <c r="S560" t="s">
        <v>125</v>
      </c>
      <c r="T560" s="2" t="s">
        <v>47</v>
      </c>
      <c r="U560" s="2" t="s">
        <v>47</v>
      </c>
      <c r="V560" s="2" t="s">
        <v>45</v>
      </c>
      <c r="W560" s="2" t="s">
        <v>47</v>
      </c>
      <c r="X560" t="s">
        <v>45</v>
      </c>
      <c r="Y560">
        <v>0</v>
      </c>
      <c r="Z560" s="2" t="s">
        <v>46</v>
      </c>
      <c r="AA560" s="2" t="s">
        <v>621</v>
      </c>
      <c r="AB560" s="2">
        <v>1.1100000000000001</v>
      </c>
      <c r="AC560">
        <v>0.2</v>
      </c>
      <c r="AD560" s="2">
        <v>10</v>
      </c>
      <c r="AE560">
        <v>0.63245553203367599</v>
      </c>
      <c r="AF560" s="2" t="s">
        <v>45</v>
      </c>
      <c r="AG560">
        <v>0.2</v>
      </c>
      <c r="AH560" s="2">
        <v>10</v>
      </c>
      <c r="AI560">
        <v>0.63245553203367599</v>
      </c>
      <c r="AJ560" s="2" t="s">
        <v>45</v>
      </c>
      <c r="AK560" s="2" t="s">
        <v>622</v>
      </c>
      <c r="AL560" s="2" t="s">
        <v>204</v>
      </c>
      <c r="AM560" s="2" t="s">
        <v>50</v>
      </c>
      <c r="AN560" s="3">
        <v>1</v>
      </c>
      <c r="AO560" s="3">
        <v>1</v>
      </c>
      <c r="AP560" s="2" t="s">
        <v>45</v>
      </c>
      <c r="AQ560" s="2" t="s">
        <v>623</v>
      </c>
      <c r="AR560" s="2" t="s">
        <v>623</v>
      </c>
      <c r="AS560" s="2" t="s">
        <v>45</v>
      </c>
      <c r="AT560" s="2">
        <v>2500</v>
      </c>
      <c r="AU560" s="2" t="s">
        <v>45</v>
      </c>
      <c r="AV560" s="2" t="s">
        <v>45</v>
      </c>
      <c r="AW560" s="2" t="s">
        <v>45</v>
      </c>
      <c r="AX560" s="2" t="s">
        <v>53</v>
      </c>
      <c r="AY560" s="2" t="s">
        <v>53</v>
      </c>
      <c r="AZ560" s="2" t="s">
        <v>624</v>
      </c>
      <c r="BA560" s="2">
        <v>1</v>
      </c>
      <c r="BB560" s="2">
        <v>1</v>
      </c>
      <c r="BC560" s="2">
        <v>1</v>
      </c>
      <c r="BD560">
        <f t="shared" si="42"/>
        <v>3</v>
      </c>
      <c r="BE560" s="2" t="s">
        <v>625</v>
      </c>
      <c r="BF560" t="s">
        <v>661</v>
      </c>
      <c r="BG560" s="2" t="s">
        <v>45</v>
      </c>
    </row>
    <row r="561" spans="1:59" x14ac:dyDescent="0.3">
      <c r="A561" t="s">
        <v>616</v>
      </c>
      <c r="B561">
        <v>2021</v>
      </c>
      <c r="C561">
        <v>97</v>
      </c>
      <c r="D561" t="s">
        <v>841</v>
      </c>
      <c r="E561">
        <v>2012</v>
      </c>
      <c r="F561">
        <v>2015</v>
      </c>
      <c r="G561">
        <v>4</v>
      </c>
      <c r="H561">
        <v>1</v>
      </c>
      <c r="I561" t="s">
        <v>617</v>
      </c>
      <c r="J561" t="s">
        <v>618</v>
      </c>
      <c r="K561" t="s">
        <v>619</v>
      </c>
      <c r="L561">
        <v>-45.288899999999998</v>
      </c>
      <c r="M561">
        <v>167.6592</v>
      </c>
      <c r="N561">
        <v>500</v>
      </c>
      <c r="O561" t="s">
        <v>58</v>
      </c>
      <c r="P561" t="s">
        <v>59</v>
      </c>
      <c r="Q561" t="s">
        <v>181</v>
      </c>
      <c r="R561" t="s">
        <v>658</v>
      </c>
      <c r="S561" t="s">
        <v>125</v>
      </c>
      <c r="T561" s="2" t="s">
        <v>47</v>
      </c>
      <c r="U561" s="2" t="s">
        <v>47</v>
      </c>
      <c r="V561" s="2" t="s">
        <v>45</v>
      </c>
      <c r="W561" s="2" t="s">
        <v>47</v>
      </c>
      <c r="X561" t="s">
        <v>45</v>
      </c>
      <c r="Y561">
        <v>25</v>
      </c>
      <c r="Z561" s="2" t="s">
        <v>46</v>
      </c>
      <c r="AA561" s="2" t="s">
        <v>621</v>
      </c>
      <c r="AB561" s="2">
        <v>1.1100000000000001</v>
      </c>
      <c r="AC561">
        <v>0.2</v>
      </c>
      <c r="AD561" s="2">
        <v>10</v>
      </c>
      <c r="AE561">
        <v>0.42163702135578401</v>
      </c>
      <c r="AF561" s="2" t="s">
        <v>45</v>
      </c>
      <c r="AG561">
        <v>0.2</v>
      </c>
      <c r="AH561" s="2">
        <v>10</v>
      </c>
      <c r="AI561">
        <v>0.63245553203367599</v>
      </c>
      <c r="AJ561" s="2" t="s">
        <v>45</v>
      </c>
      <c r="AK561" s="2" t="s">
        <v>622</v>
      </c>
      <c r="AL561" s="2" t="s">
        <v>204</v>
      </c>
      <c r="AM561" s="2" t="s">
        <v>50</v>
      </c>
      <c r="AN561" s="3">
        <v>1</v>
      </c>
      <c r="AO561" s="3">
        <v>1</v>
      </c>
      <c r="AP561" s="2" t="s">
        <v>45</v>
      </c>
      <c r="AQ561" s="2" t="s">
        <v>623</v>
      </c>
      <c r="AR561" s="2" t="s">
        <v>623</v>
      </c>
      <c r="AS561" s="2" t="s">
        <v>45</v>
      </c>
      <c r="AT561" s="2">
        <v>2500</v>
      </c>
      <c r="AU561" s="2" t="s">
        <v>45</v>
      </c>
      <c r="AV561" s="2" t="s">
        <v>45</v>
      </c>
      <c r="AW561" s="2" t="s">
        <v>45</v>
      </c>
      <c r="AX561" s="2" t="s">
        <v>53</v>
      </c>
      <c r="AY561" s="2" t="s">
        <v>53</v>
      </c>
      <c r="AZ561" s="2" t="s">
        <v>624</v>
      </c>
      <c r="BA561" s="2">
        <v>1</v>
      </c>
      <c r="BB561" s="2">
        <v>1</v>
      </c>
      <c r="BC561" s="2">
        <v>1</v>
      </c>
      <c r="BD561">
        <f t="shared" si="42"/>
        <v>3</v>
      </c>
      <c r="BE561" s="2" t="s">
        <v>625</v>
      </c>
      <c r="BF561" t="s">
        <v>661</v>
      </c>
      <c r="BG561" s="2" t="s">
        <v>45</v>
      </c>
    </row>
    <row r="562" spans="1:59" x14ac:dyDescent="0.3">
      <c r="A562" t="s">
        <v>616</v>
      </c>
      <c r="B562">
        <v>2021</v>
      </c>
      <c r="C562">
        <v>98</v>
      </c>
      <c r="D562" t="s">
        <v>842</v>
      </c>
      <c r="E562">
        <v>2012</v>
      </c>
      <c r="F562">
        <v>2012</v>
      </c>
      <c r="G562">
        <v>1</v>
      </c>
      <c r="H562">
        <v>1</v>
      </c>
      <c r="I562" t="s">
        <v>617</v>
      </c>
      <c r="J562" t="s">
        <v>618</v>
      </c>
      <c r="K562" t="s">
        <v>634</v>
      </c>
      <c r="L562">
        <v>-45.28</v>
      </c>
      <c r="M562">
        <v>167.63829999999999</v>
      </c>
      <c r="N562">
        <v>500</v>
      </c>
      <c r="O562" t="s">
        <v>58</v>
      </c>
      <c r="P562" t="s">
        <v>59</v>
      </c>
      <c r="Q562" t="s">
        <v>181</v>
      </c>
      <c r="R562" t="s">
        <v>658</v>
      </c>
      <c r="S562" t="s">
        <v>125</v>
      </c>
      <c r="T562" s="2" t="s">
        <v>47</v>
      </c>
      <c r="U562" s="2" t="s">
        <v>47</v>
      </c>
      <c r="V562" s="2" t="s">
        <v>45</v>
      </c>
      <c r="W562" s="2" t="s">
        <v>47</v>
      </c>
      <c r="X562" t="s">
        <v>45</v>
      </c>
      <c r="Y562">
        <v>0</v>
      </c>
      <c r="Z562" s="2" t="s">
        <v>46</v>
      </c>
      <c r="AA562" s="2" t="s">
        <v>621</v>
      </c>
      <c r="AB562" s="2">
        <v>1.1100000000000001</v>
      </c>
      <c r="AC562">
        <v>0.9</v>
      </c>
      <c r="AD562" s="2">
        <v>10</v>
      </c>
      <c r="AE562">
        <v>0.56764621219754696</v>
      </c>
      <c r="AF562" s="2" t="s">
        <v>45</v>
      </c>
      <c r="AG562">
        <v>0.9</v>
      </c>
      <c r="AH562" s="2">
        <v>10</v>
      </c>
      <c r="AI562">
        <v>0.56764621219754696</v>
      </c>
      <c r="AJ562" s="2" t="s">
        <v>45</v>
      </c>
      <c r="AK562" s="2" t="s">
        <v>622</v>
      </c>
      <c r="AL562" s="2" t="s">
        <v>204</v>
      </c>
      <c r="AM562" s="2" t="s">
        <v>50</v>
      </c>
      <c r="AN562" s="3">
        <v>1</v>
      </c>
      <c r="AO562" s="3">
        <v>1</v>
      </c>
      <c r="AP562" s="2" t="s">
        <v>45</v>
      </c>
      <c r="AQ562" s="2" t="s">
        <v>623</v>
      </c>
      <c r="AR562" s="2" t="s">
        <v>623</v>
      </c>
      <c r="AS562" s="2" t="s">
        <v>45</v>
      </c>
      <c r="AT562" s="2">
        <v>2500</v>
      </c>
      <c r="AU562" s="2" t="s">
        <v>45</v>
      </c>
      <c r="AV562" s="2" t="s">
        <v>45</v>
      </c>
      <c r="AW562" s="2" t="s">
        <v>45</v>
      </c>
      <c r="AX562" s="2" t="s">
        <v>53</v>
      </c>
      <c r="AY562" s="2" t="s">
        <v>53</v>
      </c>
      <c r="AZ562" s="2" t="s">
        <v>624</v>
      </c>
      <c r="BA562" s="2">
        <v>1</v>
      </c>
      <c r="BB562" s="2">
        <v>1</v>
      </c>
      <c r="BC562" s="2">
        <v>1</v>
      </c>
      <c r="BD562">
        <f t="shared" si="42"/>
        <v>3</v>
      </c>
      <c r="BE562" s="2" t="s">
        <v>625</v>
      </c>
      <c r="BF562" t="s">
        <v>662</v>
      </c>
      <c r="BG562" s="2" t="s">
        <v>45</v>
      </c>
    </row>
    <row r="563" spans="1:59" x14ac:dyDescent="0.3">
      <c r="A563" t="s">
        <v>616</v>
      </c>
      <c r="B563">
        <v>2021</v>
      </c>
      <c r="C563">
        <v>98</v>
      </c>
      <c r="D563" t="s">
        <v>842</v>
      </c>
      <c r="E563">
        <v>2012</v>
      </c>
      <c r="F563">
        <v>2012</v>
      </c>
      <c r="G563">
        <v>1</v>
      </c>
      <c r="H563">
        <v>1</v>
      </c>
      <c r="I563" t="s">
        <v>617</v>
      </c>
      <c r="J563" t="s">
        <v>618</v>
      </c>
      <c r="K563" t="s">
        <v>634</v>
      </c>
      <c r="L563">
        <v>-45.28</v>
      </c>
      <c r="M563">
        <v>167.63829999999999</v>
      </c>
      <c r="N563">
        <v>500</v>
      </c>
      <c r="O563" t="s">
        <v>58</v>
      </c>
      <c r="P563" t="s">
        <v>59</v>
      </c>
      <c r="Q563" t="s">
        <v>181</v>
      </c>
      <c r="R563" t="s">
        <v>658</v>
      </c>
      <c r="S563" t="s">
        <v>125</v>
      </c>
      <c r="T563" s="2" t="s">
        <v>47</v>
      </c>
      <c r="U563" s="2" t="s">
        <v>47</v>
      </c>
      <c r="V563" s="2" t="s">
        <v>45</v>
      </c>
      <c r="W563" s="2" t="s">
        <v>47</v>
      </c>
      <c r="X563" t="s">
        <v>45</v>
      </c>
      <c r="Y563">
        <v>100</v>
      </c>
      <c r="Z563" s="2" t="s">
        <v>46</v>
      </c>
      <c r="AA563" s="2" t="s">
        <v>621</v>
      </c>
      <c r="AB563" s="2">
        <v>1.1100000000000001</v>
      </c>
      <c r="AC563">
        <v>0.6</v>
      </c>
      <c r="AD563" s="2">
        <v>10</v>
      </c>
      <c r="AE563">
        <v>0.51639777949432197</v>
      </c>
      <c r="AF563" s="2" t="s">
        <v>45</v>
      </c>
      <c r="AG563">
        <v>0.9</v>
      </c>
      <c r="AH563" s="2">
        <v>10</v>
      </c>
      <c r="AI563">
        <v>0.56764621219754696</v>
      </c>
      <c r="AJ563" s="2" t="s">
        <v>45</v>
      </c>
      <c r="AK563" s="2" t="s">
        <v>622</v>
      </c>
      <c r="AL563" s="2" t="s">
        <v>204</v>
      </c>
      <c r="AM563" s="2" t="s">
        <v>50</v>
      </c>
      <c r="AN563" s="3">
        <v>1</v>
      </c>
      <c r="AO563" s="3">
        <v>1</v>
      </c>
      <c r="AP563" s="2" t="s">
        <v>45</v>
      </c>
      <c r="AQ563" s="2" t="s">
        <v>623</v>
      </c>
      <c r="AR563" s="2" t="s">
        <v>623</v>
      </c>
      <c r="AS563" s="2" t="s">
        <v>45</v>
      </c>
      <c r="AT563" s="2">
        <v>2500</v>
      </c>
      <c r="AU563" s="2" t="s">
        <v>45</v>
      </c>
      <c r="AV563" s="2" t="s">
        <v>45</v>
      </c>
      <c r="AW563" s="2" t="s">
        <v>45</v>
      </c>
      <c r="AX563" s="2" t="s">
        <v>53</v>
      </c>
      <c r="AY563" s="2" t="s">
        <v>53</v>
      </c>
      <c r="AZ563" s="2" t="s">
        <v>624</v>
      </c>
      <c r="BA563" s="2">
        <v>1</v>
      </c>
      <c r="BB563" s="2">
        <v>1</v>
      </c>
      <c r="BC563" s="2">
        <v>1</v>
      </c>
      <c r="BD563">
        <f t="shared" si="42"/>
        <v>3</v>
      </c>
      <c r="BE563" s="2" t="s">
        <v>625</v>
      </c>
      <c r="BF563" t="s">
        <v>662</v>
      </c>
      <c r="BG563" s="2" t="s">
        <v>45</v>
      </c>
    </row>
    <row r="564" spans="1:59" x14ac:dyDescent="0.3">
      <c r="A564" t="s">
        <v>616</v>
      </c>
      <c r="B564">
        <v>2021</v>
      </c>
      <c r="C564">
        <v>99</v>
      </c>
      <c r="D564" t="s">
        <v>843</v>
      </c>
      <c r="E564">
        <v>2012</v>
      </c>
      <c r="F564">
        <v>2012</v>
      </c>
      <c r="G564">
        <v>1</v>
      </c>
      <c r="H564">
        <v>1</v>
      </c>
      <c r="I564" t="s">
        <v>617</v>
      </c>
      <c r="J564" t="s">
        <v>618</v>
      </c>
      <c r="K564" t="s">
        <v>634</v>
      </c>
      <c r="L564">
        <v>-45.28</v>
      </c>
      <c r="M564">
        <v>167.63829999999999</v>
      </c>
      <c r="N564">
        <v>500</v>
      </c>
      <c r="O564" t="s">
        <v>58</v>
      </c>
      <c r="P564" t="s">
        <v>59</v>
      </c>
      <c r="Q564" t="s">
        <v>181</v>
      </c>
      <c r="R564" t="s">
        <v>658</v>
      </c>
      <c r="S564" t="s">
        <v>125</v>
      </c>
      <c r="T564" s="2" t="s">
        <v>47</v>
      </c>
      <c r="U564" s="2" t="s">
        <v>47</v>
      </c>
      <c r="V564" s="2" t="s">
        <v>45</v>
      </c>
      <c r="W564" s="2" t="s">
        <v>47</v>
      </c>
      <c r="X564" t="s">
        <v>45</v>
      </c>
      <c r="Y564">
        <v>0</v>
      </c>
      <c r="Z564" s="2" t="s">
        <v>46</v>
      </c>
      <c r="AA564" s="2" t="s">
        <v>621</v>
      </c>
      <c r="AB564" s="2">
        <v>1.1100000000000001</v>
      </c>
      <c r="AC564">
        <v>0.5</v>
      </c>
      <c r="AD564" s="2">
        <v>10</v>
      </c>
      <c r="AE564">
        <v>0.70710678118654802</v>
      </c>
      <c r="AF564" s="2" t="s">
        <v>45</v>
      </c>
      <c r="AG564">
        <v>0.5</v>
      </c>
      <c r="AH564" s="2">
        <v>10</v>
      </c>
      <c r="AI564">
        <v>0.70710678118654802</v>
      </c>
      <c r="AJ564" s="2" t="s">
        <v>45</v>
      </c>
      <c r="AK564" s="2" t="s">
        <v>622</v>
      </c>
      <c r="AL564" s="2" t="s">
        <v>204</v>
      </c>
      <c r="AM564" s="2" t="s">
        <v>50</v>
      </c>
      <c r="AN564" s="3">
        <v>1</v>
      </c>
      <c r="AO564" s="3">
        <v>1</v>
      </c>
      <c r="AP564" s="2" t="s">
        <v>45</v>
      </c>
      <c r="AQ564" s="2" t="s">
        <v>623</v>
      </c>
      <c r="AR564" s="2" t="s">
        <v>623</v>
      </c>
      <c r="AS564" s="2" t="s">
        <v>45</v>
      </c>
      <c r="AT564" s="2">
        <v>2500</v>
      </c>
      <c r="AU564" s="2" t="s">
        <v>45</v>
      </c>
      <c r="AV564" s="2" t="s">
        <v>45</v>
      </c>
      <c r="AW564" s="2" t="s">
        <v>45</v>
      </c>
      <c r="AX564" s="2" t="s">
        <v>53</v>
      </c>
      <c r="AY564" s="2" t="s">
        <v>53</v>
      </c>
      <c r="AZ564" s="2" t="s">
        <v>624</v>
      </c>
      <c r="BA564" s="2">
        <v>1</v>
      </c>
      <c r="BB564" s="2">
        <v>1</v>
      </c>
      <c r="BC564" s="2">
        <v>1</v>
      </c>
      <c r="BD564">
        <f t="shared" si="42"/>
        <v>3</v>
      </c>
      <c r="BE564" s="2" t="s">
        <v>625</v>
      </c>
      <c r="BF564" t="s">
        <v>663</v>
      </c>
      <c r="BG564" s="2" t="s">
        <v>45</v>
      </c>
    </row>
    <row r="565" spans="1:59" x14ac:dyDescent="0.3">
      <c r="A565" t="s">
        <v>616</v>
      </c>
      <c r="B565">
        <v>2021</v>
      </c>
      <c r="C565">
        <v>99</v>
      </c>
      <c r="D565" t="s">
        <v>843</v>
      </c>
      <c r="E565">
        <v>2012</v>
      </c>
      <c r="F565">
        <v>2012</v>
      </c>
      <c r="G565">
        <v>1</v>
      </c>
      <c r="H565">
        <v>1</v>
      </c>
      <c r="I565" t="s">
        <v>617</v>
      </c>
      <c r="J565" t="s">
        <v>618</v>
      </c>
      <c r="K565" t="s">
        <v>634</v>
      </c>
      <c r="L565">
        <v>-45.28</v>
      </c>
      <c r="M565">
        <v>167.63829999999999</v>
      </c>
      <c r="N565">
        <v>500</v>
      </c>
      <c r="O565" t="s">
        <v>58</v>
      </c>
      <c r="P565" t="s">
        <v>59</v>
      </c>
      <c r="Q565" t="s">
        <v>181</v>
      </c>
      <c r="R565" t="s">
        <v>658</v>
      </c>
      <c r="S565" t="s">
        <v>125</v>
      </c>
      <c r="T565" s="2" t="s">
        <v>47</v>
      </c>
      <c r="U565" s="2" t="s">
        <v>47</v>
      </c>
      <c r="V565" s="2" t="s">
        <v>45</v>
      </c>
      <c r="W565" s="2" t="s">
        <v>47</v>
      </c>
      <c r="X565" t="s">
        <v>45</v>
      </c>
      <c r="Y565">
        <v>100</v>
      </c>
      <c r="Z565" s="2" t="s">
        <v>46</v>
      </c>
      <c r="AA565" s="2" t="s">
        <v>621</v>
      </c>
      <c r="AB565" s="2">
        <v>1.1100000000000001</v>
      </c>
      <c r="AC565">
        <v>0.3</v>
      </c>
      <c r="AD565" s="2">
        <v>10</v>
      </c>
      <c r="AE565">
        <v>0.483045891539648</v>
      </c>
      <c r="AF565" s="2" t="s">
        <v>45</v>
      </c>
      <c r="AG565">
        <v>0.5</v>
      </c>
      <c r="AH565" s="2">
        <v>10</v>
      </c>
      <c r="AI565">
        <v>0.70710678118654802</v>
      </c>
      <c r="AJ565" s="2" t="s">
        <v>45</v>
      </c>
      <c r="AK565" s="2" t="s">
        <v>622</v>
      </c>
      <c r="AL565" s="2" t="s">
        <v>204</v>
      </c>
      <c r="AM565" s="2" t="s">
        <v>50</v>
      </c>
      <c r="AN565" s="3">
        <v>1</v>
      </c>
      <c r="AO565" s="3">
        <v>1</v>
      </c>
      <c r="AP565" s="2" t="s">
        <v>45</v>
      </c>
      <c r="AQ565" s="2" t="s">
        <v>623</v>
      </c>
      <c r="AR565" s="2" t="s">
        <v>623</v>
      </c>
      <c r="AS565" s="2" t="s">
        <v>45</v>
      </c>
      <c r="AT565" s="2">
        <v>2500</v>
      </c>
      <c r="AU565" s="2" t="s">
        <v>45</v>
      </c>
      <c r="AV565" s="2" t="s">
        <v>45</v>
      </c>
      <c r="AW565" s="2" t="s">
        <v>45</v>
      </c>
      <c r="AX565" s="2" t="s">
        <v>53</v>
      </c>
      <c r="AY565" s="2" t="s">
        <v>53</v>
      </c>
      <c r="AZ565" s="2" t="s">
        <v>624</v>
      </c>
      <c r="BA565" s="2">
        <v>1</v>
      </c>
      <c r="BB565" s="2">
        <v>1</v>
      </c>
      <c r="BC565" s="2">
        <v>1</v>
      </c>
      <c r="BD565">
        <f t="shared" si="42"/>
        <v>3</v>
      </c>
      <c r="BE565" s="2" t="s">
        <v>625</v>
      </c>
      <c r="BF565" t="s">
        <v>663</v>
      </c>
      <c r="BG565" s="2" t="s">
        <v>45</v>
      </c>
    </row>
    <row r="566" spans="1:59" x14ac:dyDescent="0.3">
      <c r="A566" t="s">
        <v>616</v>
      </c>
      <c r="B566">
        <v>2021</v>
      </c>
      <c r="C566">
        <v>100</v>
      </c>
      <c r="D566" t="s">
        <v>844</v>
      </c>
      <c r="E566">
        <v>2012</v>
      </c>
      <c r="F566">
        <v>2013</v>
      </c>
      <c r="G566">
        <v>2</v>
      </c>
      <c r="H566">
        <v>1</v>
      </c>
      <c r="I566" t="s">
        <v>617</v>
      </c>
      <c r="J566" t="s">
        <v>618</v>
      </c>
      <c r="K566" t="s">
        <v>634</v>
      </c>
      <c r="L566">
        <v>-45.28</v>
      </c>
      <c r="M566">
        <v>167.63829999999999</v>
      </c>
      <c r="N566">
        <v>500</v>
      </c>
      <c r="O566" t="s">
        <v>58</v>
      </c>
      <c r="P566" t="s">
        <v>59</v>
      </c>
      <c r="Q566" t="s">
        <v>181</v>
      </c>
      <c r="R566" t="s">
        <v>658</v>
      </c>
      <c r="S566" t="s">
        <v>125</v>
      </c>
      <c r="T566" s="2" t="s">
        <v>47</v>
      </c>
      <c r="U566" s="2" t="s">
        <v>47</v>
      </c>
      <c r="V566" s="2" t="s">
        <v>45</v>
      </c>
      <c r="W566" s="2" t="s">
        <v>47</v>
      </c>
      <c r="X566" t="s">
        <v>45</v>
      </c>
      <c r="Y566">
        <v>0</v>
      </c>
      <c r="Z566" s="2" t="s">
        <v>46</v>
      </c>
      <c r="AA566" s="2" t="s">
        <v>621</v>
      </c>
      <c r="AB566" s="2">
        <v>1.1100000000000001</v>
      </c>
      <c r="AC566">
        <v>0</v>
      </c>
      <c r="AD566" s="2">
        <v>10</v>
      </c>
      <c r="AE566">
        <v>0</v>
      </c>
      <c r="AF566" s="2" t="s">
        <v>45</v>
      </c>
      <c r="AG566">
        <v>0</v>
      </c>
      <c r="AH566" s="2">
        <v>10</v>
      </c>
      <c r="AI566">
        <v>0</v>
      </c>
      <c r="AJ566" s="2" t="s">
        <v>45</v>
      </c>
      <c r="AK566" s="2" t="s">
        <v>622</v>
      </c>
      <c r="AL566" s="2" t="s">
        <v>204</v>
      </c>
      <c r="AM566" s="2" t="s">
        <v>50</v>
      </c>
      <c r="AN566" s="3">
        <v>1</v>
      </c>
      <c r="AO566" s="3">
        <v>1</v>
      </c>
      <c r="AP566" s="2" t="s">
        <v>45</v>
      </c>
      <c r="AQ566" s="2" t="s">
        <v>623</v>
      </c>
      <c r="AR566" s="2" t="s">
        <v>623</v>
      </c>
      <c r="AS566" s="2" t="s">
        <v>45</v>
      </c>
      <c r="AT566" s="2">
        <v>2500</v>
      </c>
      <c r="AU566" s="2" t="s">
        <v>45</v>
      </c>
      <c r="AV566" s="2" t="s">
        <v>45</v>
      </c>
      <c r="AW566" s="2" t="s">
        <v>45</v>
      </c>
      <c r="AX566" s="2" t="s">
        <v>53</v>
      </c>
      <c r="AY566" s="2" t="s">
        <v>53</v>
      </c>
      <c r="AZ566" s="2" t="s">
        <v>624</v>
      </c>
      <c r="BA566" s="2">
        <v>1</v>
      </c>
      <c r="BB566" s="2">
        <v>1</v>
      </c>
      <c r="BC566" s="2">
        <v>1</v>
      </c>
      <c r="BD566">
        <f t="shared" si="42"/>
        <v>3</v>
      </c>
      <c r="BE566" s="2" t="s">
        <v>625</v>
      </c>
      <c r="BF566" t="s">
        <v>664</v>
      </c>
      <c r="BG566" s="2" t="s">
        <v>45</v>
      </c>
    </row>
    <row r="567" spans="1:59" x14ac:dyDescent="0.3">
      <c r="A567" t="s">
        <v>616</v>
      </c>
      <c r="B567">
        <v>2021</v>
      </c>
      <c r="C567">
        <v>100</v>
      </c>
      <c r="D567" t="s">
        <v>844</v>
      </c>
      <c r="E567">
        <v>2012</v>
      </c>
      <c r="F567">
        <v>2013</v>
      </c>
      <c r="G567">
        <v>2</v>
      </c>
      <c r="H567">
        <v>1</v>
      </c>
      <c r="I567" t="s">
        <v>617</v>
      </c>
      <c r="J567" t="s">
        <v>618</v>
      </c>
      <c r="K567" t="s">
        <v>634</v>
      </c>
      <c r="L567">
        <v>-45.28</v>
      </c>
      <c r="M567">
        <v>167.63829999999999</v>
      </c>
      <c r="N567">
        <v>500</v>
      </c>
      <c r="O567" t="s">
        <v>58</v>
      </c>
      <c r="P567" t="s">
        <v>59</v>
      </c>
      <c r="Q567" t="s">
        <v>181</v>
      </c>
      <c r="R567" t="s">
        <v>658</v>
      </c>
      <c r="S567" t="s">
        <v>125</v>
      </c>
      <c r="T567" s="2" t="s">
        <v>47</v>
      </c>
      <c r="U567" s="2" t="s">
        <v>47</v>
      </c>
      <c r="V567" s="2" t="s">
        <v>45</v>
      </c>
      <c r="W567" s="2" t="s">
        <v>47</v>
      </c>
      <c r="X567" t="s">
        <v>45</v>
      </c>
      <c r="Y567">
        <v>100</v>
      </c>
      <c r="Z567" s="2" t="s">
        <v>46</v>
      </c>
      <c r="AA567" s="2" t="s">
        <v>621</v>
      </c>
      <c r="AB567" s="2">
        <v>1.1100000000000001</v>
      </c>
      <c r="AC567">
        <v>0.2</v>
      </c>
      <c r="AD567" s="2">
        <v>10</v>
      </c>
      <c r="AE567">
        <v>0.63245553203367599</v>
      </c>
      <c r="AF567" s="2" t="s">
        <v>45</v>
      </c>
      <c r="AG567">
        <v>0</v>
      </c>
      <c r="AH567" s="2">
        <v>10</v>
      </c>
      <c r="AI567">
        <v>0</v>
      </c>
      <c r="AJ567" s="2" t="s">
        <v>45</v>
      </c>
      <c r="AK567" s="2" t="s">
        <v>622</v>
      </c>
      <c r="AL567" s="2" t="s">
        <v>204</v>
      </c>
      <c r="AM567" s="2" t="s">
        <v>50</v>
      </c>
      <c r="AN567" s="3">
        <v>1</v>
      </c>
      <c r="AO567" s="3">
        <v>1</v>
      </c>
      <c r="AP567" s="2" t="s">
        <v>45</v>
      </c>
      <c r="AQ567" s="2" t="s">
        <v>623</v>
      </c>
      <c r="AR567" s="2" t="s">
        <v>623</v>
      </c>
      <c r="AS567" s="2" t="s">
        <v>45</v>
      </c>
      <c r="AT567" s="2">
        <v>2500</v>
      </c>
      <c r="AU567" s="2" t="s">
        <v>45</v>
      </c>
      <c r="AV567" s="2" t="s">
        <v>45</v>
      </c>
      <c r="AW567" s="2" t="s">
        <v>45</v>
      </c>
      <c r="AX567" s="2" t="s">
        <v>53</v>
      </c>
      <c r="AY567" s="2" t="s">
        <v>53</v>
      </c>
      <c r="AZ567" s="2" t="s">
        <v>624</v>
      </c>
      <c r="BA567" s="2">
        <v>1</v>
      </c>
      <c r="BB567" s="2">
        <v>1</v>
      </c>
      <c r="BC567" s="2">
        <v>1</v>
      </c>
      <c r="BD567">
        <f t="shared" si="42"/>
        <v>3</v>
      </c>
      <c r="BE567" s="2" t="s">
        <v>625</v>
      </c>
      <c r="BF567" t="s">
        <v>664</v>
      </c>
      <c r="BG567" s="2" t="s">
        <v>45</v>
      </c>
    </row>
    <row r="568" spans="1:59" x14ac:dyDescent="0.3">
      <c r="A568" t="s">
        <v>616</v>
      </c>
      <c r="B568">
        <v>2021</v>
      </c>
      <c r="C568">
        <v>101</v>
      </c>
      <c r="D568" t="s">
        <v>845</v>
      </c>
      <c r="E568">
        <v>2012</v>
      </c>
      <c r="F568">
        <v>2013</v>
      </c>
      <c r="G568">
        <v>2</v>
      </c>
      <c r="H568">
        <v>1</v>
      </c>
      <c r="I568" t="s">
        <v>617</v>
      </c>
      <c r="J568" t="s">
        <v>618</v>
      </c>
      <c r="K568" t="s">
        <v>634</v>
      </c>
      <c r="L568">
        <v>-45.28</v>
      </c>
      <c r="M568">
        <v>167.63829999999999</v>
      </c>
      <c r="N568">
        <v>500</v>
      </c>
      <c r="O568" t="s">
        <v>58</v>
      </c>
      <c r="P568" t="s">
        <v>59</v>
      </c>
      <c r="Q568" t="s">
        <v>181</v>
      </c>
      <c r="R568" t="s">
        <v>658</v>
      </c>
      <c r="S568" t="s">
        <v>125</v>
      </c>
      <c r="T568" s="2" t="s">
        <v>47</v>
      </c>
      <c r="U568" s="2" t="s">
        <v>47</v>
      </c>
      <c r="V568" s="2" t="s">
        <v>45</v>
      </c>
      <c r="W568" s="2" t="s">
        <v>47</v>
      </c>
      <c r="X568" t="s">
        <v>45</v>
      </c>
      <c r="Y568">
        <v>0</v>
      </c>
      <c r="Z568" s="2" t="s">
        <v>46</v>
      </c>
      <c r="AA568" s="2" t="s">
        <v>621</v>
      </c>
      <c r="AB568" s="2">
        <v>1.1100000000000001</v>
      </c>
      <c r="AC568">
        <v>0.1</v>
      </c>
      <c r="AD568" s="2">
        <v>10</v>
      </c>
      <c r="AE568">
        <v>0.316227766016838</v>
      </c>
      <c r="AF568" s="2" t="s">
        <v>45</v>
      </c>
      <c r="AG568">
        <v>0.1</v>
      </c>
      <c r="AH568" s="2">
        <v>10</v>
      </c>
      <c r="AI568">
        <v>0.316227766016838</v>
      </c>
      <c r="AJ568" s="2" t="s">
        <v>45</v>
      </c>
      <c r="AK568" s="2" t="s">
        <v>622</v>
      </c>
      <c r="AL568" s="2" t="s">
        <v>204</v>
      </c>
      <c r="AM568" s="2" t="s">
        <v>50</v>
      </c>
      <c r="AN568" s="3">
        <v>1</v>
      </c>
      <c r="AO568" s="3">
        <v>1</v>
      </c>
      <c r="AP568" s="2" t="s">
        <v>45</v>
      </c>
      <c r="AQ568" s="2" t="s">
        <v>623</v>
      </c>
      <c r="AR568" s="2" t="s">
        <v>623</v>
      </c>
      <c r="AS568" s="2" t="s">
        <v>45</v>
      </c>
      <c r="AT568" s="2">
        <v>2500</v>
      </c>
      <c r="AU568" s="2" t="s">
        <v>45</v>
      </c>
      <c r="AV568" s="2" t="s">
        <v>45</v>
      </c>
      <c r="AW568" s="2" t="s">
        <v>45</v>
      </c>
      <c r="AX568" s="2" t="s">
        <v>53</v>
      </c>
      <c r="AY568" s="2" t="s">
        <v>53</v>
      </c>
      <c r="AZ568" s="2" t="s">
        <v>624</v>
      </c>
      <c r="BA568" s="2">
        <v>1</v>
      </c>
      <c r="BB568" s="2">
        <v>1</v>
      </c>
      <c r="BC568" s="2">
        <v>1</v>
      </c>
      <c r="BD568">
        <f t="shared" si="42"/>
        <v>3</v>
      </c>
      <c r="BE568" s="2" t="s">
        <v>625</v>
      </c>
      <c r="BF568" t="s">
        <v>665</v>
      </c>
      <c r="BG568" s="2" t="s">
        <v>45</v>
      </c>
    </row>
    <row r="569" spans="1:59" x14ac:dyDescent="0.3">
      <c r="A569" t="s">
        <v>616</v>
      </c>
      <c r="B569">
        <v>2021</v>
      </c>
      <c r="C569">
        <v>101</v>
      </c>
      <c r="D569" t="s">
        <v>845</v>
      </c>
      <c r="E569">
        <v>2012</v>
      </c>
      <c r="F569">
        <v>2013</v>
      </c>
      <c r="G569">
        <v>2</v>
      </c>
      <c r="H569">
        <v>1</v>
      </c>
      <c r="I569" t="s">
        <v>617</v>
      </c>
      <c r="J569" t="s">
        <v>618</v>
      </c>
      <c r="K569" t="s">
        <v>634</v>
      </c>
      <c r="L569">
        <v>-45.28</v>
      </c>
      <c r="M569">
        <v>167.63829999999999</v>
      </c>
      <c r="N569">
        <v>500</v>
      </c>
      <c r="O569" t="s">
        <v>58</v>
      </c>
      <c r="P569" t="s">
        <v>59</v>
      </c>
      <c r="Q569" t="s">
        <v>181</v>
      </c>
      <c r="R569" t="s">
        <v>658</v>
      </c>
      <c r="S569" t="s">
        <v>125</v>
      </c>
      <c r="T569" s="2" t="s">
        <v>47</v>
      </c>
      <c r="U569" s="2" t="s">
        <v>47</v>
      </c>
      <c r="V569" s="2" t="s">
        <v>45</v>
      </c>
      <c r="W569" s="2" t="s">
        <v>47</v>
      </c>
      <c r="X569" t="s">
        <v>45</v>
      </c>
      <c r="Y569">
        <v>100</v>
      </c>
      <c r="Z569" s="2" t="s">
        <v>46</v>
      </c>
      <c r="AA569" s="2" t="s">
        <v>621</v>
      </c>
      <c r="AB569" s="2">
        <v>1.1100000000000001</v>
      </c>
      <c r="AC569">
        <v>0.4</v>
      </c>
      <c r="AD569" s="2">
        <v>10</v>
      </c>
      <c r="AE569">
        <v>0.69920589878010098</v>
      </c>
      <c r="AF569" s="2" t="s">
        <v>45</v>
      </c>
      <c r="AG569">
        <v>0.1</v>
      </c>
      <c r="AH569" s="2">
        <v>10</v>
      </c>
      <c r="AI569">
        <v>0.316227766016838</v>
      </c>
      <c r="AJ569" s="2" t="s">
        <v>45</v>
      </c>
      <c r="AK569" s="2" t="s">
        <v>622</v>
      </c>
      <c r="AL569" s="2" t="s">
        <v>204</v>
      </c>
      <c r="AM569" s="2" t="s">
        <v>50</v>
      </c>
      <c r="AN569" s="3">
        <v>1</v>
      </c>
      <c r="AO569" s="3">
        <v>1</v>
      </c>
      <c r="AP569" s="2" t="s">
        <v>45</v>
      </c>
      <c r="AQ569" s="2" t="s">
        <v>623</v>
      </c>
      <c r="AR569" s="2" t="s">
        <v>623</v>
      </c>
      <c r="AS569" s="2" t="s">
        <v>45</v>
      </c>
      <c r="AT569" s="2">
        <v>2500</v>
      </c>
      <c r="AU569" s="2" t="s">
        <v>45</v>
      </c>
      <c r="AV569" s="2" t="s">
        <v>45</v>
      </c>
      <c r="AW569" s="2" t="s">
        <v>45</v>
      </c>
      <c r="AX569" s="2" t="s">
        <v>53</v>
      </c>
      <c r="AY569" s="2" t="s">
        <v>53</v>
      </c>
      <c r="AZ569" s="2" t="s">
        <v>624</v>
      </c>
      <c r="BA569" s="2">
        <v>1</v>
      </c>
      <c r="BB569" s="2">
        <v>1</v>
      </c>
      <c r="BC569" s="2">
        <v>1</v>
      </c>
      <c r="BD569">
        <f t="shared" si="42"/>
        <v>3</v>
      </c>
      <c r="BE569" s="2" t="s">
        <v>625</v>
      </c>
      <c r="BF569" t="s">
        <v>665</v>
      </c>
      <c r="BG569" s="2" t="s">
        <v>45</v>
      </c>
    </row>
    <row r="570" spans="1:59" x14ac:dyDescent="0.3">
      <c r="A570" t="s">
        <v>616</v>
      </c>
      <c r="B570">
        <v>2021</v>
      </c>
      <c r="C570">
        <v>102</v>
      </c>
      <c r="D570" t="s">
        <v>846</v>
      </c>
      <c r="E570">
        <v>2012</v>
      </c>
      <c r="F570">
        <v>2014</v>
      </c>
      <c r="G570">
        <v>3</v>
      </c>
      <c r="H570">
        <v>1</v>
      </c>
      <c r="I570" t="s">
        <v>617</v>
      </c>
      <c r="J570" t="s">
        <v>618</v>
      </c>
      <c r="K570" t="s">
        <v>634</v>
      </c>
      <c r="L570">
        <v>-45.28</v>
      </c>
      <c r="M570">
        <v>167.63829999999999</v>
      </c>
      <c r="N570">
        <v>500</v>
      </c>
      <c r="O570" t="s">
        <v>58</v>
      </c>
      <c r="P570" t="s">
        <v>59</v>
      </c>
      <c r="Q570" t="s">
        <v>181</v>
      </c>
      <c r="R570" t="s">
        <v>658</v>
      </c>
      <c r="S570" t="s">
        <v>125</v>
      </c>
      <c r="T570" s="2" t="s">
        <v>47</v>
      </c>
      <c r="U570" s="2" t="s">
        <v>47</v>
      </c>
      <c r="V570" s="2" t="s">
        <v>45</v>
      </c>
      <c r="W570" s="2" t="s">
        <v>47</v>
      </c>
      <c r="X570" t="s">
        <v>45</v>
      </c>
      <c r="Y570">
        <v>0</v>
      </c>
      <c r="Z570" s="2" t="s">
        <v>46</v>
      </c>
      <c r="AA570" s="2" t="s">
        <v>621</v>
      </c>
      <c r="AB570" s="2">
        <v>1.1100000000000001</v>
      </c>
      <c r="AC570">
        <v>0.6</v>
      </c>
      <c r="AD570" s="2">
        <v>10</v>
      </c>
      <c r="AE570">
        <v>0.84327404271156803</v>
      </c>
      <c r="AF570" s="2" t="s">
        <v>45</v>
      </c>
      <c r="AG570">
        <v>0.6</v>
      </c>
      <c r="AH570" s="2">
        <v>10</v>
      </c>
      <c r="AI570">
        <v>0.84327404271156803</v>
      </c>
      <c r="AJ570" s="2" t="s">
        <v>45</v>
      </c>
      <c r="AK570" s="2" t="s">
        <v>622</v>
      </c>
      <c r="AL570" s="2" t="s">
        <v>204</v>
      </c>
      <c r="AM570" s="2" t="s">
        <v>50</v>
      </c>
      <c r="AN570" s="3">
        <v>1</v>
      </c>
      <c r="AO570" s="3">
        <v>1</v>
      </c>
      <c r="AP570" s="2" t="s">
        <v>45</v>
      </c>
      <c r="AQ570" s="2" t="s">
        <v>623</v>
      </c>
      <c r="AR570" s="2" t="s">
        <v>623</v>
      </c>
      <c r="AS570" s="2" t="s">
        <v>45</v>
      </c>
      <c r="AT570" s="2">
        <v>2500</v>
      </c>
      <c r="AU570" s="2" t="s">
        <v>45</v>
      </c>
      <c r="AV570" s="2" t="s">
        <v>45</v>
      </c>
      <c r="AW570" s="2" t="s">
        <v>45</v>
      </c>
      <c r="AX570" s="2" t="s">
        <v>53</v>
      </c>
      <c r="AY570" s="2" t="s">
        <v>53</v>
      </c>
      <c r="AZ570" s="2" t="s">
        <v>624</v>
      </c>
      <c r="BA570" s="2">
        <v>1</v>
      </c>
      <c r="BB570" s="2">
        <v>1</v>
      </c>
      <c r="BC570" s="2">
        <v>1</v>
      </c>
      <c r="BD570">
        <f t="shared" si="42"/>
        <v>3</v>
      </c>
      <c r="BE570" s="2" t="s">
        <v>625</v>
      </c>
      <c r="BF570" t="s">
        <v>666</v>
      </c>
      <c r="BG570" s="2" t="s">
        <v>45</v>
      </c>
    </row>
    <row r="571" spans="1:59" x14ac:dyDescent="0.3">
      <c r="A571" t="s">
        <v>616</v>
      </c>
      <c r="B571">
        <v>2021</v>
      </c>
      <c r="C571">
        <v>102</v>
      </c>
      <c r="D571" t="s">
        <v>846</v>
      </c>
      <c r="E571">
        <v>2012</v>
      </c>
      <c r="F571">
        <v>2014</v>
      </c>
      <c r="G571">
        <v>3</v>
      </c>
      <c r="H571">
        <v>1</v>
      </c>
      <c r="I571" t="s">
        <v>617</v>
      </c>
      <c r="J571" t="s">
        <v>618</v>
      </c>
      <c r="K571" t="s">
        <v>634</v>
      </c>
      <c r="L571">
        <v>-45.28</v>
      </c>
      <c r="M571">
        <v>167.63829999999999</v>
      </c>
      <c r="N571">
        <v>500</v>
      </c>
      <c r="O571" t="s">
        <v>58</v>
      </c>
      <c r="P571" t="s">
        <v>59</v>
      </c>
      <c r="Q571" t="s">
        <v>181</v>
      </c>
      <c r="R571" t="s">
        <v>658</v>
      </c>
      <c r="S571" t="s">
        <v>125</v>
      </c>
      <c r="T571" s="2" t="s">
        <v>47</v>
      </c>
      <c r="U571" s="2" t="s">
        <v>47</v>
      </c>
      <c r="V571" s="2" t="s">
        <v>45</v>
      </c>
      <c r="W571" s="2" t="s">
        <v>47</v>
      </c>
      <c r="X571" t="s">
        <v>45</v>
      </c>
      <c r="Y571">
        <v>25</v>
      </c>
      <c r="Z571" s="2" t="s">
        <v>46</v>
      </c>
      <c r="AA571" s="2" t="s">
        <v>621</v>
      </c>
      <c r="AB571" s="2">
        <v>1.1100000000000001</v>
      </c>
      <c r="AC571">
        <v>0.7</v>
      </c>
      <c r="AD571" s="2">
        <v>10</v>
      </c>
      <c r="AE571">
        <v>0.82327260234856503</v>
      </c>
      <c r="AF571" s="2" t="s">
        <v>45</v>
      </c>
      <c r="AG571">
        <v>0.6</v>
      </c>
      <c r="AH571" s="2">
        <v>10</v>
      </c>
      <c r="AI571">
        <v>0.84327404271156803</v>
      </c>
      <c r="AJ571" s="2" t="s">
        <v>45</v>
      </c>
      <c r="AK571" s="2" t="s">
        <v>622</v>
      </c>
      <c r="AL571" s="2" t="s">
        <v>204</v>
      </c>
      <c r="AM571" s="2" t="s">
        <v>50</v>
      </c>
      <c r="AN571" s="3">
        <v>1</v>
      </c>
      <c r="AO571" s="3">
        <v>1</v>
      </c>
      <c r="AP571" s="2" t="s">
        <v>45</v>
      </c>
      <c r="AQ571" s="2" t="s">
        <v>623</v>
      </c>
      <c r="AR571" s="2" t="s">
        <v>623</v>
      </c>
      <c r="AS571" s="2" t="s">
        <v>45</v>
      </c>
      <c r="AT571" s="2">
        <v>2500</v>
      </c>
      <c r="AU571" s="2" t="s">
        <v>45</v>
      </c>
      <c r="AV571" s="2" t="s">
        <v>45</v>
      </c>
      <c r="AW571" s="2" t="s">
        <v>45</v>
      </c>
      <c r="AX571" s="2" t="s">
        <v>53</v>
      </c>
      <c r="AY571" s="2" t="s">
        <v>53</v>
      </c>
      <c r="AZ571" s="2" t="s">
        <v>624</v>
      </c>
      <c r="BA571" s="2">
        <v>1</v>
      </c>
      <c r="BB571" s="2">
        <v>1</v>
      </c>
      <c r="BC571" s="2">
        <v>1</v>
      </c>
      <c r="BD571">
        <f t="shared" si="42"/>
        <v>3</v>
      </c>
      <c r="BE571" s="2" t="s">
        <v>625</v>
      </c>
      <c r="BF571" t="s">
        <v>666</v>
      </c>
      <c r="BG571" s="2" t="s">
        <v>45</v>
      </c>
    </row>
    <row r="572" spans="1:59" x14ac:dyDescent="0.3">
      <c r="A572" t="s">
        <v>616</v>
      </c>
      <c r="B572">
        <v>2021</v>
      </c>
      <c r="C572">
        <v>103</v>
      </c>
      <c r="D572" t="s">
        <v>847</v>
      </c>
      <c r="E572">
        <v>2012</v>
      </c>
      <c r="F572">
        <v>2014</v>
      </c>
      <c r="G572">
        <v>3</v>
      </c>
      <c r="H572">
        <v>1</v>
      </c>
      <c r="I572" t="s">
        <v>617</v>
      </c>
      <c r="J572" t="s">
        <v>618</v>
      </c>
      <c r="K572" t="s">
        <v>634</v>
      </c>
      <c r="L572">
        <v>-45.28</v>
      </c>
      <c r="M572">
        <v>167.63829999999999</v>
      </c>
      <c r="N572">
        <v>500</v>
      </c>
      <c r="O572" t="s">
        <v>58</v>
      </c>
      <c r="P572" t="s">
        <v>59</v>
      </c>
      <c r="Q572" t="s">
        <v>181</v>
      </c>
      <c r="R572" t="s">
        <v>658</v>
      </c>
      <c r="S572" t="s">
        <v>125</v>
      </c>
      <c r="T572" s="2" t="s">
        <v>47</v>
      </c>
      <c r="U572" s="2" t="s">
        <v>47</v>
      </c>
      <c r="V572" s="2" t="s">
        <v>45</v>
      </c>
      <c r="W572" s="2" t="s">
        <v>47</v>
      </c>
      <c r="X572" t="s">
        <v>45</v>
      </c>
      <c r="Y572">
        <v>0</v>
      </c>
      <c r="Z572" s="2" t="s">
        <v>46</v>
      </c>
      <c r="AA572" s="2" t="s">
        <v>621</v>
      </c>
      <c r="AB572" s="2">
        <v>1.1100000000000001</v>
      </c>
      <c r="AC572">
        <v>1.1000000000000001</v>
      </c>
      <c r="AD572" s="2">
        <v>10</v>
      </c>
      <c r="AE572">
        <v>1.28668393770792</v>
      </c>
      <c r="AF572" s="2" t="s">
        <v>45</v>
      </c>
      <c r="AG572">
        <v>1.1000000000000001</v>
      </c>
      <c r="AH572" s="2">
        <v>10</v>
      </c>
      <c r="AI572">
        <v>1.28668393770792</v>
      </c>
      <c r="AJ572" s="2" t="s">
        <v>45</v>
      </c>
      <c r="AK572" s="2" t="s">
        <v>622</v>
      </c>
      <c r="AL572" s="2" t="s">
        <v>204</v>
      </c>
      <c r="AM572" s="2" t="s">
        <v>50</v>
      </c>
      <c r="AN572" s="3">
        <v>1</v>
      </c>
      <c r="AO572" s="3">
        <v>1</v>
      </c>
      <c r="AP572" s="2" t="s">
        <v>45</v>
      </c>
      <c r="AQ572" s="2" t="s">
        <v>623</v>
      </c>
      <c r="AR572" s="2" t="s">
        <v>623</v>
      </c>
      <c r="AS572" s="2" t="s">
        <v>45</v>
      </c>
      <c r="AT572" s="2">
        <v>2500</v>
      </c>
      <c r="AU572" s="2" t="s">
        <v>45</v>
      </c>
      <c r="AV572" s="2" t="s">
        <v>45</v>
      </c>
      <c r="AW572" s="2" t="s">
        <v>45</v>
      </c>
      <c r="AX572" s="2" t="s">
        <v>53</v>
      </c>
      <c r="AY572" s="2" t="s">
        <v>53</v>
      </c>
      <c r="AZ572" s="2" t="s">
        <v>624</v>
      </c>
      <c r="BA572" s="2">
        <v>1</v>
      </c>
      <c r="BB572" s="2">
        <v>1</v>
      </c>
      <c r="BC572" s="2">
        <v>1</v>
      </c>
      <c r="BD572">
        <f t="shared" si="42"/>
        <v>3</v>
      </c>
      <c r="BE572" s="2" t="s">
        <v>625</v>
      </c>
      <c r="BF572" t="s">
        <v>667</v>
      </c>
      <c r="BG572" s="2" t="s">
        <v>45</v>
      </c>
    </row>
    <row r="573" spans="1:59" x14ac:dyDescent="0.3">
      <c r="A573" t="s">
        <v>616</v>
      </c>
      <c r="B573">
        <v>2021</v>
      </c>
      <c r="C573">
        <v>103</v>
      </c>
      <c r="D573" t="s">
        <v>847</v>
      </c>
      <c r="E573">
        <v>2012</v>
      </c>
      <c r="F573">
        <v>2014</v>
      </c>
      <c r="G573">
        <v>3</v>
      </c>
      <c r="H573">
        <v>1</v>
      </c>
      <c r="I573" t="s">
        <v>617</v>
      </c>
      <c r="J573" t="s">
        <v>618</v>
      </c>
      <c r="K573" t="s">
        <v>634</v>
      </c>
      <c r="L573">
        <v>-45.28</v>
      </c>
      <c r="M573">
        <v>167.63829999999999</v>
      </c>
      <c r="N573">
        <v>500</v>
      </c>
      <c r="O573" t="s">
        <v>58</v>
      </c>
      <c r="P573" t="s">
        <v>59</v>
      </c>
      <c r="Q573" t="s">
        <v>181</v>
      </c>
      <c r="R573" t="s">
        <v>658</v>
      </c>
      <c r="S573" t="s">
        <v>125</v>
      </c>
      <c r="T573" s="2" t="s">
        <v>47</v>
      </c>
      <c r="U573" s="2" t="s">
        <v>47</v>
      </c>
      <c r="V573" s="2" t="s">
        <v>45</v>
      </c>
      <c r="W573" s="2" t="s">
        <v>47</v>
      </c>
      <c r="X573" t="s">
        <v>45</v>
      </c>
      <c r="Y573">
        <v>25</v>
      </c>
      <c r="Z573" s="2" t="s">
        <v>46</v>
      </c>
      <c r="AA573" s="2" t="s">
        <v>621</v>
      </c>
      <c r="AB573" s="2">
        <v>1.1100000000000001</v>
      </c>
      <c r="AC573">
        <v>0.9</v>
      </c>
      <c r="AD573" s="2">
        <v>10</v>
      </c>
      <c r="AE573">
        <v>1.1005049346146101</v>
      </c>
      <c r="AF573" s="2" t="s">
        <v>45</v>
      </c>
      <c r="AG573">
        <v>1.1000000000000001</v>
      </c>
      <c r="AH573" s="2">
        <v>10</v>
      </c>
      <c r="AI573">
        <v>1.28668393770792</v>
      </c>
      <c r="AJ573" s="2" t="s">
        <v>45</v>
      </c>
      <c r="AK573" s="2" t="s">
        <v>622</v>
      </c>
      <c r="AL573" s="2" t="s">
        <v>204</v>
      </c>
      <c r="AM573" s="2" t="s">
        <v>50</v>
      </c>
      <c r="AN573" s="3">
        <v>1</v>
      </c>
      <c r="AO573" s="3">
        <v>1</v>
      </c>
      <c r="AP573" s="2" t="s">
        <v>45</v>
      </c>
      <c r="AQ573" s="2" t="s">
        <v>623</v>
      </c>
      <c r="AR573" s="2" t="s">
        <v>623</v>
      </c>
      <c r="AS573" s="2" t="s">
        <v>45</v>
      </c>
      <c r="AT573" s="2">
        <v>2500</v>
      </c>
      <c r="AU573" s="2" t="s">
        <v>45</v>
      </c>
      <c r="AV573" s="2" t="s">
        <v>45</v>
      </c>
      <c r="AW573" s="2" t="s">
        <v>45</v>
      </c>
      <c r="AX573" s="2" t="s">
        <v>53</v>
      </c>
      <c r="AY573" s="2" t="s">
        <v>53</v>
      </c>
      <c r="AZ573" s="2" t="s">
        <v>624</v>
      </c>
      <c r="BA573" s="2">
        <v>1</v>
      </c>
      <c r="BB573" s="2">
        <v>1</v>
      </c>
      <c r="BC573" s="2">
        <v>1</v>
      </c>
      <c r="BD573">
        <f t="shared" si="42"/>
        <v>3</v>
      </c>
      <c r="BE573" s="2" t="s">
        <v>625</v>
      </c>
      <c r="BF573" t="s">
        <v>667</v>
      </c>
      <c r="BG573" s="2" t="s">
        <v>45</v>
      </c>
    </row>
    <row r="574" spans="1:59" x14ac:dyDescent="0.3">
      <c r="A574" t="s">
        <v>616</v>
      </c>
      <c r="B574">
        <v>2021</v>
      </c>
      <c r="C574">
        <v>104</v>
      </c>
      <c r="D574" t="s">
        <v>848</v>
      </c>
      <c r="E574">
        <v>2012</v>
      </c>
      <c r="F574">
        <v>2015</v>
      </c>
      <c r="G574">
        <v>4</v>
      </c>
      <c r="H574">
        <v>1</v>
      </c>
      <c r="I574" t="s">
        <v>617</v>
      </c>
      <c r="J574" t="s">
        <v>618</v>
      </c>
      <c r="K574" t="s">
        <v>634</v>
      </c>
      <c r="L574">
        <v>-45.28</v>
      </c>
      <c r="M574">
        <v>167.63829999999999</v>
      </c>
      <c r="N574">
        <v>500</v>
      </c>
      <c r="O574" t="s">
        <v>58</v>
      </c>
      <c r="P574" t="s">
        <v>59</v>
      </c>
      <c r="Q574" t="s">
        <v>181</v>
      </c>
      <c r="R574" t="s">
        <v>658</v>
      </c>
      <c r="S574" t="s">
        <v>125</v>
      </c>
      <c r="T574" s="2" t="s">
        <v>47</v>
      </c>
      <c r="U574" s="2" t="s">
        <v>47</v>
      </c>
      <c r="V574" s="2" t="s">
        <v>45</v>
      </c>
      <c r="W574" s="2" t="s">
        <v>47</v>
      </c>
      <c r="X574" t="s">
        <v>45</v>
      </c>
      <c r="Y574">
        <v>0</v>
      </c>
      <c r="Z574" s="2" t="s">
        <v>46</v>
      </c>
      <c r="AA574" s="2" t="s">
        <v>621</v>
      </c>
      <c r="AB574" s="2">
        <v>1.1100000000000001</v>
      </c>
      <c r="AC574">
        <v>0.8</v>
      </c>
      <c r="AD574" s="2">
        <v>10</v>
      </c>
      <c r="AE574">
        <v>0.78881063774661597</v>
      </c>
      <c r="AF574" s="2" t="s">
        <v>45</v>
      </c>
      <c r="AG574">
        <v>0.8</v>
      </c>
      <c r="AH574" s="2">
        <v>10</v>
      </c>
      <c r="AI574">
        <v>0.78881063774661597</v>
      </c>
      <c r="AJ574" s="2" t="s">
        <v>45</v>
      </c>
      <c r="AK574" s="2" t="s">
        <v>622</v>
      </c>
      <c r="AL574" s="2" t="s">
        <v>204</v>
      </c>
      <c r="AM574" s="2" t="s">
        <v>50</v>
      </c>
      <c r="AN574" s="3">
        <v>1</v>
      </c>
      <c r="AO574" s="3">
        <v>1</v>
      </c>
      <c r="AP574" s="2" t="s">
        <v>45</v>
      </c>
      <c r="AQ574" s="2" t="s">
        <v>623</v>
      </c>
      <c r="AR574" s="2" t="s">
        <v>623</v>
      </c>
      <c r="AS574" s="2" t="s">
        <v>45</v>
      </c>
      <c r="AT574" s="2">
        <v>2500</v>
      </c>
      <c r="AU574" s="2" t="s">
        <v>45</v>
      </c>
      <c r="AV574" s="2" t="s">
        <v>45</v>
      </c>
      <c r="AW574" s="2" t="s">
        <v>45</v>
      </c>
      <c r="AX574" s="2" t="s">
        <v>53</v>
      </c>
      <c r="AY574" s="2" t="s">
        <v>53</v>
      </c>
      <c r="AZ574" s="2" t="s">
        <v>624</v>
      </c>
      <c r="BA574" s="2">
        <v>1</v>
      </c>
      <c r="BB574" s="2">
        <v>1</v>
      </c>
      <c r="BC574" s="2">
        <v>1</v>
      </c>
      <c r="BD574">
        <f t="shared" si="42"/>
        <v>3</v>
      </c>
      <c r="BE574" s="2" t="s">
        <v>625</v>
      </c>
      <c r="BF574" t="s">
        <v>668</v>
      </c>
      <c r="BG574" s="2" t="s">
        <v>45</v>
      </c>
    </row>
    <row r="575" spans="1:59" x14ac:dyDescent="0.3">
      <c r="A575" t="s">
        <v>616</v>
      </c>
      <c r="B575">
        <v>2021</v>
      </c>
      <c r="C575">
        <v>104</v>
      </c>
      <c r="D575" t="s">
        <v>848</v>
      </c>
      <c r="E575">
        <v>2012</v>
      </c>
      <c r="F575">
        <v>2015</v>
      </c>
      <c r="G575">
        <v>4</v>
      </c>
      <c r="H575">
        <v>1</v>
      </c>
      <c r="I575" t="s">
        <v>617</v>
      </c>
      <c r="J575" t="s">
        <v>618</v>
      </c>
      <c r="K575" t="s">
        <v>634</v>
      </c>
      <c r="L575">
        <v>-45.28</v>
      </c>
      <c r="M575">
        <v>167.63829999999999</v>
      </c>
      <c r="N575">
        <v>500</v>
      </c>
      <c r="O575" t="s">
        <v>58</v>
      </c>
      <c r="P575" t="s">
        <v>59</v>
      </c>
      <c r="Q575" t="s">
        <v>181</v>
      </c>
      <c r="R575" t="s">
        <v>658</v>
      </c>
      <c r="S575" t="s">
        <v>125</v>
      </c>
      <c r="T575" s="2" t="s">
        <v>47</v>
      </c>
      <c r="U575" s="2" t="s">
        <v>47</v>
      </c>
      <c r="V575" s="2" t="s">
        <v>45</v>
      </c>
      <c r="W575" s="2" t="s">
        <v>47</v>
      </c>
      <c r="X575" t="s">
        <v>45</v>
      </c>
      <c r="Y575">
        <v>25</v>
      </c>
      <c r="Z575" s="2" t="s">
        <v>46</v>
      </c>
      <c r="AA575" s="2" t="s">
        <v>621</v>
      </c>
      <c r="AB575" s="2">
        <v>1.1100000000000001</v>
      </c>
      <c r="AC575">
        <v>1</v>
      </c>
      <c r="AD575" s="2">
        <v>10</v>
      </c>
      <c r="AE575">
        <v>0.66666666666666696</v>
      </c>
      <c r="AF575" s="2" t="s">
        <v>45</v>
      </c>
      <c r="AG575">
        <v>0.8</v>
      </c>
      <c r="AH575" s="2">
        <v>10</v>
      </c>
      <c r="AI575">
        <v>0.78881063774661597</v>
      </c>
      <c r="AJ575" s="2" t="s">
        <v>45</v>
      </c>
      <c r="AK575" s="2" t="s">
        <v>622</v>
      </c>
      <c r="AL575" s="2" t="s">
        <v>204</v>
      </c>
      <c r="AM575" s="2" t="s">
        <v>50</v>
      </c>
      <c r="AN575" s="3">
        <v>1</v>
      </c>
      <c r="AO575" s="3">
        <v>1</v>
      </c>
      <c r="AP575" s="2" t="s">
        <v>45</v>
      </c>
      <c r="AQ575" s="2" t="s">
        <v>623</v>
      </c>
      <c r="AR575" s="2" t="s">
        <v>623</v>
      </c>
      <c r="AS575" s="2" t="s">
        <v>45</v>
      </c>
      <c r="AT575" s="2">
        <v>2500</v>
      </c>
      <c r="AU575" s="2" t="s">
        <v>45</v>
      </c>
      <c r="AV575" s="2" t="s">
        <v>45</v>
      </c>
      <c r="AW575" s="2" t="s">
        <v>45</v>
      </c>
      <c r="AX575" s="2" t="s">
        <v>53</v>
      </c>
      <c r="AY575" s="2" t="s">
        <v>53</v>
      </c>
      <c r="AZ575" s="2" t="s">
        <v>624</v>
      </c>
      <c r="BA575" s="2">
        <v>1</v>
      </c>
      <c r="BB575" s="2">
        <v>1</v>
      </c>
      <c r="BC575" s="2">
        <v>1</v>
      </c>
      <c r="BD575">
        <f t="shared" si="42"/>
        <v>3</v>
      </c>
      <c r="BE575" s="2" t="s">
        <v>625</v>
      </c>
      <c r="BF575" t="s">
        <v>668</v>
      </c>
      <c r="BG575" s="2" t="s">
        <v>45</v>
      </c>
    </row>
    <row r="576" spans="1:59" x14ac:dyDescent="0.3">
      <c r="A576" t="s">
        <v>616</v>
      </c>
      <c r="B576">
        <v>2021</v>
      </c>
      <c r="C576">
        <v>105</v>
      </c>
      <c r="D576" t="s">
        <v>849</v>
      </c>
      <c r="E576">
        <v>2012</v>
      </c>
      <c r="F576">
        <v>2015</v>
      </c>
      <c r="G576">
        <v>4</v>
      </c>
      <c r="H576">
        <v>1</v>
      </c>
      <c r="I576" t="s">
        <v>617</v>
      </c>
      <c r="J576" t="s">
        <v>618</v>
      </c>
      <c r="K576" t="s">
        <v>634</v>
      </c>
      <c r="L576">
        <v>-45.28</v>
      </c>
      <c r="M576">
        <v>167.63829999999999</v>
      </c>
      <c r="N576">
        <v>500</v>
      </c>
      <c r="O576" t="s">
        <v>58</v>
      </c>
      <c r="P576" t="s">
        <v>59</v>
      </c>
      <c r="Q576" t="s">
        <v>181</v>
      </c>
      <c r="R576" t="s">
        <v>658</v>
      </c>
      <c r="S576" t="s">
        <v>125</v>
      </c>
      <c r="T576" s="2" t="s">
        <v>47</v>
      </c>
      <c r="U576" s="2" t="s">
        <v>47</v>
      </c>
      <c r="V576" s="2" t="s">
        <v>45</v>
      </c>
      <c r="W576" s="2" t="s">
        <v>47</v>
      </c>
      <c r="X576" t="s">
        <v>45</v>
      </c>
      <c r="Y576">
        <v>0</v>
      </c>
      <c r="Z576" s="2" t="s">
        <v>46</v>
      </c>
      <c r="AA576" s="2" t="s">
        <v>621</v>
      </c>
      <c r="AB576" s="2">
        <v>1.1100000000000001</v>
      </c>
      <c r="AC576">
        <v>0.9</v>
      </c>
      <c r="AD576" s="2">
        <v>10</v>
      </c>
      <c r="AE576">
        <v>0.99442892601175303</v>
      </c>
      <c r="AF576" s="2" t="s">
        <v>45</v>
      </c>
      <c r="AG576">
        <v>0.9</v>
      </c>
      <c r="AH576" s="2">
        <v>10</v>
      </c>
      <c r="AI576">
        <v>0.99442892601175303</v>
      </c>
      <c r="AJ576" s="2" t="s">
        <v>45</v>
      </c>
      <c r="AK576" s="2" t="s">
        <v>622</v>
      </c>
      <c r="AL576" s="2" t="s">
        <v>204</v>
      </c>
      <c r="AM576" s="2" t="s">
        <v>50</v>
      </c>
      <c r="AN576" s="3">
        <v>1</v>
      </c>
      <c r="AO576" s="3">
        <v>1</v>
      </c>
      <c r="AP576" s="2" t="s">
        <v>45</v>
      </c>
      <c r="AQ576" s="2" t="s">
        <v>623</v>
      </c>
      <c r="AR576" s="2" t="s">
        <v>623</v>
      </c>
      <c r="AS576" s="2" t="s">
        <v>45</v>
      </c>
      <c r="AT576" s="2">
        <v>2500</v>
      </c>
      <c r="AU576" s="2" t="s">
        <v>45</v>
      </c>
      <c r="AV576" s="2" t="s">
        <v>45</v>
      </c>
      <c r="AW576" s="2" t="s">
        <v>45</v>
      </c>
      <c r="AX576" s="2" t="s">
        <v>53</v>
      </c>
      <c r="AY576" s="2" t="s">
        <v>53</v>
      </c>
      <c r="AZ576" s="2" t="s">
        <v>624</v>
      </c>
      <c r="BA576" s="2">
        <v>1</v>
      </c>
      <c r="BB576" s="2">
        <v>1</v>
      </c>
      <c r="BC576" s="2">
        <v>1</v>
      </c>
      <c r="BD576">
        <f t="shared" si="42"/>
        <v>3</v>
      </c>
      <c r="BE576" s="2" t="s">
        <v>625</v>
      </c>
      <c r="BF576" t="s">
        <v>669</v>
      </c>
      <c r="BG576" s="2" t="s">
        <v>45</v>
      </c>
    </row>
    <row r="577" spans="1:59" x14ac:dyDescent="0.3">
      <c r="A577" t="s">
        <v>616</v>
      </c>
      <c r="B577">
        <v>2021</v>
      </c>
      <c r="C577">
        <v>105</v>
      </c>
      <c r="D577" t="s">
        <v>849</v>
      </c>
      <c r="E577">
        <v>2012</v>
      </c>
      <c r="F577">
        <v>2015</v>
      </c>
      <c r="G577">
        <v>4</v>
      </c>
      <c r="H577">
        <v>1</v>
      </c>
      <c r="I577" t="s">
        <v>617</v>
      </c>
      <c r="J577" t="s">
        <v>618</v>
      </c>
      <c r="K577" t="s">
        <v>634</v>
      </c>
      <c r="L577">
        <v>-45.28</v>
      </c>
      <c r="M577">
        <v>167.63829999999999</v>
      </c>
      <c r="N577">
        <v>500</v>
      </c>
      <c r="O577" t="s">
        <v>58</v>
      </c>
      <c r="P577" t="s">
        <v>59</v>
      </c>
      <c r="Q577" t="s">
        <v>181</v>
      </c>
      <c r="R577" t="s">
        <v>658</v>
      </c>
      <c r="S577" t="s">
        <v>125</v>
      </c>
      <c r="T577" s="2" t="s">
        <v>47</v>
      </c>
      <c r="U577" s="2" t="s">
        <v>47</v>
      </c>
      <c r="V577" s="2" t="s">
        <v>45</v>
      </c>
      <c r="W577" s="2" t="s">
        <v>47</v>
      </c>
      <c r="X577" t="s">
        <v>45</v>
      </c>
      <c r="Y577">
        <v>25</v>
      </c>
      <c r="Z577" s="2" t="s">
        <v>46</v>
      </c>
      <c r="AA577" s="2" t="s">
        <v>621</v>
      </c>
      <c r="AB577" s="2">
        <v>1.1100000000000001</v>
      </c>
      <c r="AC577">
        <v>0.8</v>
      </c>
      <c r="AD577" s="2">
        <v>10</v>
      </c>
      <c r="AE577">
        <v>0.78881063774661597</v>
      </c>
      <c r="AF577" s="2" t="s">
        <v>45</v>
      </c>
      <c r="AG577">
        <v>0.9</v>
      </c>
      <c r="AH577" s="2">
        <v>10</v>
      </c>
      <c r="AI577">
        <v>0.99442892601175303</v>
      </c>
      <c r="AJ577" s="2" t="s">
        <v>45</v>
      </c>
      <c r="AK577" s="2" t="s">
        <v>622</v>
      </c>
      <c r="AL577" s="2" t="s">
        <v>204</v>
      </c>
      <c r="AM577" s="2" t="s">
        <v>50</v>
      </c>
      <c r="AN577" s="3">
        <v>1</v>
      </c>
      <c r="AO577" s="3">
        <v>1</v>
      </c>
      <c r="AP577" s="2" t="s">
        <v>45</v>
      </c>
      <c r="AQ577" s="2" t="s">
        <v>623</v>
      </c>
      <c r="AR577" s="2" t="s">
        <v>623</v>
      </c>
      <c r="AS577" s="2" t="s">
        <v>45</v>
      </c>
      <c r="AT577" s="2">
        <v>2500</v>
      </c>
      <c r="AU577" s="2" t="s">
        <v>45</v>
      </c>
      <c r="AV577" s="2" t="s">
        <v>45</v>
      </c>
      <c r="AW577" s="2" t="s">
        <v>45</v>
      </c>
      <c r="AX577" s="2" t="s">
        <v>53</v>
      </c>
      <c r="AY577" s="2" t="s">
        <v>53</v>
      </c>
      <c r="AZ577" s="2" t="s">
        <v>624</v>
      </c>
      <c r="BA577" s="2">
        <v>1</v>
      </c>
      <c r="BB577" s="2">
        <v>1</v>
      </c>
      <c r="BC577" s="2">
        <v>1</v>
      </c>
      <c r="BD577">
        <f t="shared" si="42"/>
        <v>3</v>
      </c>
      <c r="BE577" s="2" t="s">
        <v>625</v>
      </c>
      <c r="BF577" t="s">
        <v>669</v>
      </c>
      <c r="BG577" s="2" t="s">
        <v>45</v>
      </c>
    </row>
    <row r="578" spans="1:59" x14ac:dyDescent="0.3">
      <c r="A578" t="s">
        <v>616</v>
      </c>
      <c r="B578">
        <v>2021</v>
      </c>
      <c r="C578">
        <v>90</v>
      </c>
      <c r="D578" t="s">
        <v>850</v>
      </c>
      <c r="E578">
        <v>2012</v>
      </c>
      <c r="F578">
        <v>2012</v>
      </c>
      <c r="G578">
        <v>1</v>
      </c>
      <c r="H578">
        <v>1</v>
      </c>
      <c r="I578" t="s">
        <v>617</v>
      </c>
      <c r="J578" t="s">
        <v>618</v>
      </c>
      <c r="K578" t="s">
        <v>619</v>
      </c>
      <c r="L578">
        <v>-45.288899999999998</v>
      </c>
      <c r="M578">
        <v>167.6592</v>
      </c>
      <c r="N578">
        <v>500</v>
      </c>
      <c r="O578" t="s">
        <v>58</v>
      </c>
      <c r="P578" t="s">
        <v>59</v>
      </c>
      <c r="Q578" t="s">
        <v>181</v>
      </c>
      <c r="R578" t="s">
        <v>202</v>
      </c>
      <c r="S578" t="s">
        <v>188</v>
      </c>
      <c r="T578" s="2" t="s">
        <v>47</v>
      </c>
      <c r="U578" s="2" t="s">
        <v>47</v>
      </c>
      <c r="V578" s="2" t="s">
        <v>45</v>
      </c>
      <c r="W578" s="2" t="s">
        <v>47</v>
      </c>
      <c r="X578" t="s">
        <v>45</v>
      </c>
      <c r="Y578">
        <v>0</v>
      </c>
      <c r="Z578" s="2" t="s">
        <v>46</v>
      </c>
      <c r="AA578" s="2" t="s">
        <v>621</v>
      </c>
      <c r="AB578" s="2">
        <v>1.1100000000000001</v>
      </c>
      <c r="AC578">
        <v>0.9</v>
      </c>
      <c r="AD578" s="2">
        <v>10</v>
      </c>
      <c r="AE578">
        <v>1.52388392675499</v>
      </c>
      <c r="AF578" s="2" t="s">
        <v>45</v>
      </c>
      <c r="AG578">
        <v>0.9</v>
      </c>
      <c r="AH578" s="2">
        <v>10</v>
      </c>
      <c r="AI578">
        <v>1.52388392675499</v>
      </c>
      <c r="AJ578" s="2" t="s">
        <v>45</v>
      </c>
      <c r="AK578" s="2" t="s">
        <v>622</v>
      </c>
      <c r="AL578" s="2" t="s">
        <v>204</v>
      </c>
      <c r="AM578" s="2" t="s">
        <v>50</v>
      </c>
      <c r="AN578" s="3">
        <v>1</v>
      </c>
      <c r="AO578" s="3">
        <v>1</v>
      </c>
      <c r="AP578" s="2" t="s">
        <v>45</v>
      </c>
      <c r="AQ578" s="2" t="s">
        <v>623</v>
      </c>
      <c r="AR578" s="2" t="s">
        <v>623</v>
      </c>
      <c r="AS578" s="2" t="s">
        <v>45</v>
      </c>
      <c r="AT578" s="2">
        <v>2500</v>
      </c>
      <c r="AU578" s="2" t="s">
        <v>45</v>
      </c>
      <c r="AV578" s="2" t="s">
        <v>45</v>
      </c>
      <c r="AW578" s="2" t="s">
        <v>45</v>
      </c>
      <c r="AX578" s="2" t="s">
        <v>53</v>
      </c>
      <c r="AY578" s="2" t="s">
        <v>53</v>
      </c>
      <c r="AZ578" s="2" t="s">
        <v>624</v>
      </c>
      <c r="BA578" s="2">
        <v>1</v>
      </c>
      <c r="BB578" s="2">
        <v>1</v>
      </c>
      <c r="BC578" s="2">
        <v>1</v>
      </c>
      <c r="BD578">
        <f t="shared" si="42"/>
        <v>3</v>
      </c>
      <c r="BE578" s="2" t="s">
        <v>625</v>
      </c>
      <c r="BF578" t="s">
        <v>670</v>
      </c>
      <c r="BG578" s="2" t="s">
        <v>45</v>
      </c>
    </row>
    <row r="579" spans="1:59" x14ac:dyDescent="0.3">
      <c r="A579" t="s">
        <v>616</v>
      </c>
      <c r="B579">
        <v>2021</v>
      </c>
      <c r="C579">
        <v>90</v>
      </c>
      <c r="D579" t="s">
        <v>850</v>
      </c>
      <c r="E579">
        <v>2012</v>
      </c>
      <c r="F579">
        <v>2012</v>
      </c>
      <c r="G579">
        <v>1</v>
      </c>
      <c r="H579">
        <v>1</v>
      </c>
      <c r="I579" t="s">
        <v>617</v>
      </c>
      <c r="J579" t="s">
        <v>618</v>
      </c>
      <c r="K579" t="s">
        <v>619</v>
      </c>
      <c r="L579">
        <v>-45.288899999999998</v>
      </c>
      <c r="M579">
        <v>167.6592</v>
      </c>
      <c r="N579">
        <v>500</v>
      </c>
      <c r="O579" t="s">
        <v>58</v>
      </c>
      <c r="P579" t="s">
        <v>59</v>
      </c>
      <c r="Q579" t="s">
        <v>181</v>
      </c>
      <c r="R579" t="s">
        <v>202</v>
      </c>
      <c r="S579" t="s">
        <v>188</v>
      </c>
      <c r="T579" s="2" t="s">
        <v>47</v>
      </c>
      <c r="U579" s="2" t="s">
        <v>47</v>
      </c>
      <c r="V579" s="2" t="s">
        <v>45</v>
      </c>
      <c r="W579" s="2" t="s">
        <v>47</v>
      </c>
      <c r="X579" t="s">
        <v>45</v>
      </c>
      <c r="Y579">
        <v>100</v>
      </c>
      <c r="Z579" s="2" t="s">
        <v>46</v>
      </c>
      <c r="AA579" s="2" t="s">
        <v>621</v>
      </c>
      <c r="AB579" s="2">
        <v>1.1100000000000001</v>
      </c>
      <c r="AC579">
        <v>0.2</v>
      </c>
      <c r="AD579" s="2">
        <v>10</v>
      </c>
      <c r="AE579">
        <v>0.42163702135578401</v>
      </c>
      <c r="AF579" s="2" t="s">
        <v>45</v>
      </c>
      <c r="AG579">
        <v>0.9</v>
      </c>
      <c r="AH579" s="2">
        <v>10</v>
      </c>
      <c r="AI579">
        <v>1.52388392675499</v>
      </c>
      <c r="AJ579" s="2" t="s">
        <v>45</v>
      </c>
      <c r="AK579" s="2" t="s">
        <v>622</v>
      </c>
      <c r="AL579" s="2" t="s">
        <v>204</v>
      </c>
      <c r="AM579" s="2" t="s">
        <v>50</v>
      </c>
      <c r="AN579" s="3">
        <v>1</v>
      </c>
      <c r="AO579" s="3">
        <v>1</v>
      </c>
      <c r="AP579" s="2" t="s">
        <v>45</v>
      </c>
      <c r="AQ579" s="2" t="s">
        <v>623</v>
      </c>
      <c r="AR579" s="2" t="s">
        <v>623</v>
      </c>
      <c r="AS579" s="2" t="s">
        <v>45</v>
      </c>
      <c r="AT579" s="2">
        <v>2500</v>
      </c>
      <c r="AU579" s="2" t="s">
        <v>45</v>
      </c>
      <c r="AV579" s="2" t="s">
        <v>45</v>
      </c>
      <c r="AW579" s="2" t="s">
        <v>45</v>
      </c>
      <c r="AX579" s="2" t="s">
        <v>53</v>
      </c>
      <c r="AY579" s="2" t="s">
        <v>53</v>
      </c>
      <c r="AZ579" s="2" t="s">
        <v>624</v>
      </c>
      <c r="BA579" s="2">
        <v>1</v>
      </c>
      <c r="BB579" s="2">
        <v>1</v>
      </c>
      <c r="BC579" s="2">
        <v>1</v>
      </c>
      <c r="BD579">
        <f t="shared" ref="BD579:BD642" si="43">SUM(BA579,BB579,BC579)</f>
        <v>3</v>
      </c>
      <c r="BE579" s="2" t="s">
        <v>625</v>
      </c>
      <c r="BF579" t="s">
        <v>670</v>
      </c>
      <c r="BG579" s="2" t="s">
        <v>45</v>
      </c>
    </row>
    <row r="580" spans="1:59" x14ac:dyDescent="0.3">
      <c r="A580" t="s">
        <v>616</v>
      </c>
      <c r="B580">
        <v>2021</v>
      </c>
      <c r="C580">
        <v>91</v>
      </c>
      <c r="D580" t="s">
        <v>851</v>
      </c>
      <c r="E580">
        <v>2012</v>
      </c>
      <c r="F580">
        <v>2012</v>
      </c>
      <c r="G580">
        <v>1</v>
      </c>
      <c r="H580">
        <v>1</v>
      </c>
      <c r="I580" t="s">
        <v>617</v>
      </c>
      <c r="J580" t="s">
        <v>618</v>
      </c>
      <c r="K580" t="s">
        <v>619</v>
      </c>
      <c r="L580">
        <v>-45.288899999999998</v>
      </c>
      <c r="M580">
        <v>167.6592</v>
      </c>
      <c r="N580">
        <v>500</v>
      </c>
      <c r="O580" t="s">
        <v>58</v>
      </c>
      <c r="P580" t="s">
        <v>59</v>
      </c>
      <c r="Q580" t="s">
        <v>181</v>
      </c>
      <c r="R580" t="s">
        <v>202</v>
      </c>
      <c r="S580" t="s">
        <v>188</v>
      </c>
      <c r="T580" s="2" t="s">
        <v>47</v>
      </c>
      <c r="U580" s="2" t="s">
        <v>47</v>
      </c>
      <c r="V580" s="2" t="s">
        <v>45</v>
      </c>
      <c r="W580" s="2" t="s">
        <v>47</v>
      </c>
      <c r="X580" t="s">
        <v>45</v>
      </c>
      <c r="Y580">
        <v>0</v>
      </c>
      <c r="Z580" s="2" t="s">
        <v>46</v>
      </c>
      <c r="AA580" s="2" t="s">
        <v>621</v>
      </c>
      <c r="AB580" s="2">
        <v>1.1100000000000001</v>
      </c>
      <c r="AC580">
        <v>1.4</v>
      </c>
      <c r="AD580" s="2">
        <v>10</v>
      </c>
      <c r="AE580">
        <v>1.0749676997731401</v>
      </c>
      <c r="AF580" s="2" t="s">
        <v>45</v>
      </c>
      <c r="AG580">
        <v>1.4</v>
      </c>
      <c r="AH580" s="2">
        <v>10</v>
      </c>
      <c r="AI580">
        <v>1.0749676997731401</v>
      </c>
      <c r="AJ580" s="2" t="s">
        <v>45</v>
      </c>
      <c r="AK580" s="2" t="s">
        <v>622</v>
      </c>
      <c r="AL580" s="2" t="s">
        <v>204</v>
      </c>
      <c r="AM580" s="2" t="s">
        <v>50</v>
      </c>
      <c r="AN580" s="3">
        <v>1</v>
      </c>
      <c r="AO580" s="3">
        <v>1</v>
      </c>
      <c r="AP580" s="2" t="s">
        <v>45</v>
      </c>
      <c r="AQ580" s="2" t="s">
        <v>623</v>
      </c>
      <c r="AR580" s="2" t="s">
        <v>623</v>
      </c>
      <c r="AS580" s="2" t="s">
        <v>45</v>
      </c>
      <c r="AT580" s="2">
        <v>2500</v>
      </c>
      <c r="AU580" s="2" t="s">
        <v>45</v>
      </c>
      <c r="AV580" s="2" t="s">
        <v>45</v>
      </c>
      <c r="AW580" s="2" t="s">
        <v>45</v>
      </c>
      <c r="AX580" s="2" t="s">
        <v>53</v>
      </c>
      <c r="AY580" s="2" t="s">
        <v>53</v>
      </c>
      <c r="AZ580" s="2" t="s">
        <v>624</v>
      </c>
      <c r="BA580" s="2">
        <v>1</v>
      </c>
      <c r="BB580" s="2">
        <v>1</v>
      </c>
      <c r="BC580" s="2">
        <v>1</v>
      </c>
      <c r="BD580">
        <f t="shared" si="43"/>
        <v>3</v>
      </c>
      <c r="BE580" s="2" t="s">
        <v>625</v>
      </c>
      <c r="BF580" t="s">
        <v>671</v>
      </c>
      <c r="BG580" s="2" t="s">
        <v>45</v>
      </c>
    </row>
    <row r="581" spans="1:59" x14ac:dyDescent="0.3">
      <c r="A581" t="s">
        <v>616</v>
      </c>
      <c r="B581">
        <v>2021</v>
      </c>
      <c r="C581">
        <v>91</v>
      </c>
      <c r="D581" t="s">
        <v>851</v>
      </c>
      <c r="E581">
        <v>2012</v>
      </c>
      <c r="F581">
        <v>2012</v>
      </c>
      <c r="G581">
        <v>1</v>
      </c>
      <c r="H581">
        <v>1</v>
      </c>
      <c r="I581" t="s">
        <v>617</v>
      </c>
      <c r="J581" t="s">
        <v>618</v>
      </c>
      <c r="K581" t="s">
        <v>619</v>
      </c>
      <c r="L581">
        <v>-45.288899999999998</v>
      </c>
      <c r="M581">
        <v>167.6592</v>
      </c>
      <c r="N581">
        <v>500</v>
      </c>
      <c r="O581" t="s">
        <v>58</v>
      </c>
      <c r="P581" t="s">
        <v>59</v>
      </c>
      <c r="Q581" t="s">
        <v>181</v>
      </c>
      <c r="R581" t="s">
        <v>202</v>
      </c>
      <c r="S581" t="s">
        <v>188</v>
      </c>
      <c r="T581" s="2" t="s">
        <v>47</v>
      </c>
      <c r="U581" s="2" t="s">
        <v>47</v>
      </c>
      <c r="V581" s="2" t="s">
        <v>45</v>
      </c>
      <c r="W581" s="2" t="s">
        <v>47</v>
      </c>
      <c r="X581" t="s">
        <v>45</v>
      </c>
      <c r="Y581">
        <v>100</v>
      </c>
      <c r="Z581" s="2" t="s">
        <v>46</v>
      </c>
      <c r="AA581" s="2" t="s">
        <v>621</v>
      </c>
      <c r="AB581" s="2">
        <v>1.1100000000000001</v>
      </c>
      <c r="AC581">
        <v>0.5</v>
      </c>
      <c r="AD581" s="2">
        <v>10</v>
      </c>
      <c r="AE581">
        <v>0.70710678118654802</v>
      </c>
      <c r="AF581" s="2" t="s">
        <v>45</v>
      </c>
      <c r="AG581">
        <v>1.4</v>
      </c>
      <c r="AH581" s="2">
        <v>10</v>
      </c>
      <c r="AI581">
        <v>1.0749676997731401</v>
      </c>
      <c r="AJ581" s="2" t="s">
        <v>45</v>
      </c>
      <c r="AK581" s="2" t="s">
        <v>622</v>
      </c>
      <c r="AL581" s="2" t="s">
        <v>204</v>
      </c>
      <c r="AM581" s="2" t="s">
        <v>50</v>
      </c>
      <c r="AN581" s="3">
        <v>1</v>
      </c>
      <c r="AO581" s="3">
        <v>1</v>
      </c>
      <c r="AP581" s="2" t="s">
        <v>45</v>
      </c>
      <c r="AQ581" s="2" t="s">
        <v>623</v>
      </c>
      <c r="AR581" s="2" t="s">
        <v>623</v>
      </c>
      <c r="AS581" s="2" t="s">
        <v>45</v>
      </c>
      <c r="AT581" s="2">
        <v>2500</v>
      </c>
      <c r="AU581" s="2" t="s">
        <v>45</v>
      </c>
      <c r="AV581" s="2" t="s">
        <v>45</v>
      </c>
      <c r="AW581" s="2" t="s">
        <v>45</v>
      </c>
      <c r="AX581" s="2" t="s">
        <v>53</v>
      </c>
      <c r="AY581" s="2" t="s">
        <v>53</v>
      </c>
      <c r="AZ581" s="2" t="s">
        <v>624</v>
      </c>
      <c r="BA581" s="2">
        <v>1</v>
      </c>
      <c r="BB581" s="2">
        <v>1</v>
      </c>
      <c r="BC581" s="2">
        <v>1</v>
      </c>
      <c r="BD581">
        <f t="shared" si="43"/>
        <v>3</v>
      </c>
      <c r="BE581" s="2" t="s">
        <v>625</v>
      </c>
      <c r="BF581" t="s">
        <v>671</v>
      </c>
      <c r="BG581" s="2" t="s">
        <v>45</v>
      </c>
    </row>
    <row r="582" spans="1:59" x14ac:dyDescent="0.3">
      <c r="A582" t="s">
        <v>616</v>
      </c>
      <c r="B582">
        <v>2021</v>
      </c>
      <c r="C582">
        <v>92</v>
      </c>
      <c r="D582" t="s">
        <v>852</v>
      </c>
      <c r="E582">
        <v>2012</v>
      </c>
      <c r="F582">
        <v>2013</v>
      </c>
      <c r="G582">
        <v>2</v>
      </c>
      <c r="H582">
        <v>1</v>
      </c>
      <c r="I582" t="s">
        <v>617</v>
      </c>
      <c r="J582" t="s">
        <v>618</v>
      </c>
      <c r="K582" t="s">
        <v>619</v>
      </c>
      <c r="L582">
        <v>-45.288899999999998</v>
      </c>
      <c r="M582">
        <v>167.6592</v>
      </c>
      <c r="N582">
        <v>500</v>
      </c>
      <c r="O582" t="s">
        <v>58</v>
      </c>
      <c r="P582" t="s">
        <v>59</v>
      </c>
      <c r="Q582" t="s">
        <v>181</v>
      </c>
      <c r="R582" t="s">
        <v>202</v>
      </c>
      <c r="S582" t="s">
        <v>188</v>
      </c>
      <c r="T582" s="2" t="s">
        <v>47</v>
      </c>
      <c r="U582" s="2" t="s">
        <v>47</v>
      </c>
      <c r="V582" s="2" t="s">
        <v>45</v>
      </c>
      <c r="W582" s="2" t="s">
        <v>47</v>
      </c>
      <c r="X582" t="s">
        <v>45</v>
      </c>
      <c r="Y582">
        <v>0</v>
      </c>
      <c r="Z582" s="2" t="s">
        <v>46</v>
      </c>
      <c r="AA582" s="2" t="s">
        <v>621</v>
      </c>
      <c r="AB582" s="2">
        <v>1.1100000000000001</v>
      </c>
      <c r="AC582">
        <v>0.9</v>
      </c>
      <c r="AD582" s="2">
        <v>10</v>
      </c>
      <c r="AE582">
        <v>0.99442892601175303</v>
      </c>
      <c r="AF582" s="2" t="s">
        <v>45</v>
      </c>
      <c r="AG582">
        <v>0.9</v>
      </c>
      <c r="AH582" s="2">
        <v>10</v>
      </c>
      <c r="AI582">
        <v>0.99442892601175303</v>
      </c>
      <c r="AJ582" s="2" t="s">
        <v>45</v>
      </c>
      <c r="AK582" s="2" t="s">
        <v>622</v>
      </c>
      <c r="AL582" s="2" t="s">
        <v>204</v>
      </c>
      <c r="AM582" s="2" t="s">
        <v>50</v>
      </c>
      <c r="AN582" s="3">
        <v>1</v>
      </c>
      <c r="AO582" s="3">
        <v>1</v>
      </c>
      <c r="AP582" s="2" t="s">
        <v>45</v>
      </c>
      <c r="AQ582" s="2" t="s">
        <v>623</v>
      </c>
      <c r="AR582" s="2" t="s">
        <v>623</v>
      </c>
      <c r="AS582" s="2" t="s">
        <v>45</v>
      </c>
      <c r="AT582" s="2">
        <v>2500</v>
      </c>
      <c r="AU582" s="2" t="s">
        <v>45</v>
      </c>
      <c r="AV582" s="2" t="s">
        <v>45</v>
      </c>
      <c r="AW582" s="2" t="s">
        <v>45</v>
      </c>
      <c r="AX582" s="2" t="s">
        <v>53</v>
      </c>
      <c r="AY582" s="2" t="s">
        <v>53</v>
      </c>
      <c r="AZ582" s="2" t="s">
        <v>624</v>
      </c>
      <c r="BA582" s="2">
        <v>1</v>
      </c>
      <c r="BB582" s="2">
        <v>1</v>
      </c>
      <c r="BC582" s="2">
        <v>1</v>
      </c>
      <c r="BD582">
        <f t="shared" si="43"/>
        <v>3</v>
      </c>
      <c r="BE582" s="2" t="s">
        <v>625</v>
      </c>
      <c r="BF582" t="s">
        <v>672</v>
      </c>
      <c r="BG582" s="2" t="s">
        <v>45</v>
      </c>
    </row>
    <row r="583" spans="1:59" x14ac:dyDescent="0.3">
      <c r="A583" t="s">
        <v>616</v>
      </c>
      <c r="B583">
        <v>2021</v>
      </c>
      <c r="C583">
        <v>92</v>
      </c>
      <c r="D583" t="s">
        <v>852</v>
      </c>
      <c r="E583">
        <v>2012</v>
      </c>
      <c r="F583">
        <v>2013</v>
      </c>
      <c r="G583">
        <v>2</v>
      </c>
      <c r="H583">
        <v>1</v>
      </c>
      <c r="I583" t="s">
        <v>617</v>
      </c>
      <c r="J583" t="s">
        <v>618</v>
      </c>
      <c r="K583" t="s">
        <v>619</v>
      </c>
      <c r="L583">
        <v>-45.288899999999998</v>
      </c>
      <c r="M583">
        <v>167.6592</v>
      </c>
      <c r="N583">
        <v>500</v>
      </c>
      <c r="O583" t="s">
        <v>58</v>
      </c>
      <c r="P583" t="s">
        <v>59</v>
      </c>
      <c r="Q583" t="s">
        <v>181</v>
      </c>
      <c r="R583" t="s">
        <v>202</v>
      </c>
      <c r="S583" t="s">
        <v>188</v>
      </c>
      <c r="T583" s="2" t="s">
        <v>47</v>
      </c>
      <c r="U583" s="2" t="s">
        <v>47</v>
      </c>
      <c r="V583" s="2" t="s">
        <v>45</v>
      </c>
      <c r="W583" s="2" t="s">
        <v>47</v>
      </c>
      <c r="X583" t="s">
        <v>45</v>
      </c>
      <c r="Y583">
        <v>100</v>
      </c>
      <c r="Z583" s="2" t="s">
        <v>46</v>
      </c>
      <c r="AA583" s="2" t="s">
        <v>621</v>
      </c>
      <c r="AB583" s="2">
        <v>1.1100000000000001</v>
      </c>
      <c r="AC583">
        <v>0.5</v>
      </c>
      <c r="AD583" s="2">
        <v>10</v>
      </c>
      <c r="AE583">
        <v>0.70710678118654802</v>
      </c>
      <c r="AF583" s="2" t="s">
        <v>45</v>
      </c>
      <c r="AG583">
        <v>0.9</v>
      </c>
      <c r="AH583" s="2">
        <v>10</v>
      </c>
      <c r="AI583">
        <v>0.99442892601175303</v>
      </c>
      <c r="AJ583" s="2" t="s">
        <v>45</v>
      </c>
      <c r="AK583" s="2" t="s">
        <v>622</v>
      </c>
      <c r="AL583" s="2" t="s">
        <v>204</v>
      </c>
      <c r="AM583" s="2" t="s">
        <v>50</v>
      </c>
      <c r="AN583" s="3">
        <v>1</v>
      </c>
      <c r="AO583" s="3">
        <v>1</v>
      </c>
      <c r="AP583" s="2" t="s">
        <v>45</v>
      </c>
      <c r="AQ583" s="2" t="s">
        <v>623</v>
      </c>
      <c r="AR583" s="2" t="s">
        <v>623</v>
      </c>
      <c r="AS583" s="2" t="s">
        <v>45</v>
      </c>
      <c r="AT583" s="2">
        <v>2500</v>
      </c>
      <c r="AU583" s="2" t="s">
        <v>45</v>
      </c>
      <c r="AV583" s="2" t="s">
        <v>45</v>
      </c>
      <c r="AW583" s="2" t="s">
        <v>45</v>
      </c>
      <c r="AX583" s="2" t="s">
        <v>53</v>
      </c>
      <c r="AY583" s="2" t="s">
        <v>53</v>
      </c>
      <c r="AZ583" s="2" t="s">
        <v>624</v>
      </c>
      <c r="BA583" s="2">
        <v>1</v>
      </c>
      <c r="BB583" s="2">
        <v>1</v>
      </c>
      <c r="BC583" s="2">
        <v>1</v>
      </c>
      <c r="BD583">
        <f t="shared" si="43"/>
        <v>3</v>
      </c>
      <c r="BE583" s="2" t="s">
        <v>625</v>
      </c>
      <c r="BF583" t="s">
        <v>672</v>
      </c>
      <c r="BG583" s="2" t="s">
        <v>45</v>
      </c>
    </row>
    <row r="584" spans="1:59" x14ac:dyDescent="0.3">
      <c r="A584" t="s">
        <v>616</v>
      </c>
      <c r="B584">
        <v>2021</v>
      </c>
      <c r="C584">
        <v>93</v>
      </c>
      <c r="D584" t="s">
        <v>853</v>
      </c>
      <c r="E584">
        <v>2012</v>
      </c>
      <c r="F584">
        <v>2013</v>
      </c>
      <c r="G584">
        <v>2</v>
      </c>
      <c r="H584">
        <v>1</v>
      </c>
      <c r="I584" t="s">
        <v>617</v>
      </c>
      <c r="J584" t="s">
        <v>618</v>
      </c>
      <c r="K584" t="s">
        <v>619</v>
      </c>
      <c r="L584">
        <v>-45.288899999999998</v>
      </c>
      <c r="M584">
        <v>167.6592</v>
      </c>
      <c r="N584">
        <v>500</v>
      </c>
      <c r="O584" t="s">
        <v>58</v>
      </c>
      <c r="P584" t="s">
        <v>59</v>
      </c>
      <c r="Q584" t="s">
        <v>181</v>
      </c>
      <c r="R584" t="s">
        <v>202</v>
      </c>
      <c r="S584" t="s">
        <v>188</v>
      </c>
      <c r="T584" s="2" t="s">
        <v>47</v>
      </c>
      <c r="U584" s="2" t="s">
        <v>47</v>
      </c>
      <c r="V584" s="2" t="s">
        <v>45</v>
      </c>
      <c r="W584" s="2" t="s">
        <v>47</v>
      </c>
      <c r="X584" t="s">
        <v>45</v>
      </c>
      <c r="Y584">
        <v>0</v>
      </c>
      <c r="Z584" s="2" t="s">
        <v>46</v>
      </c>
      <c r="AA584" s="2" t="s">
        <v>621</v>
      </c>
      <c r="AB584" s="2">
        <v>1.1100000000000001</v>
      </c>
      <c r="AC584">
        <v>0.5</v>
      </c>
      <c r="AD584" s="2">
        <v>10</v>
      </c>
      <c r="AE584">
        <v>0.70710678118654802</v>
      </c>
      <c r="AF584" s="2" t="s">
        <v>45</v>
      </c>
      <c r="AG584">
        <v>0.5</v>
      </c>
      <c r="AH584" s="2">
        <v>10</v>
      </c>
      <c r="AI584">
        <v>0.70710678118654802</v>
      </c>
      <c r="AJ584" s="2" t="s">
        <v>45</v>
      </c>
      <c r="AK584" s="2" t="s">
        <v>622</v>
      </c>
      <c r="AL584" s="2" t="s">
        <v>204</v>
      </c>
      <c r="AM584" s="2" t="s">
        <v>50</v>
      </c>
      <c r="AN584" s="3">
        <v>1</v>
      </c>
      <c r="AO584" s="3">
        <v>1</v>
      </c>
      <c r="AP584" s="2" t="s">
        <v>45</v>
      </c>
      <c r="AQ584" s="2" t="s">
        <v>623</v>
      </c>
      <c r="AR584" s="2" t="s">
        <v>623</v>
      </c>
      <c r="AS584" s="2" t="s">
        <v>45</v>
      </c>
      <c r="AT584" s="2">
        <v>2500</v>
      </c>
      <c r="AU584" s="2" t="s">
        <v>45</v>
      </c>
      <c r="AV584" s="2" t="s">
        <v>45</v>
      </c>
      <c r="AW584" s="2" t="s">
        <v>45</v>
      </c>
      <c r="AX584" s="2" t="s">
        <v>53</v>
      </c>
      <c r="AY584" s="2" t="s">
        <v>53</v>
      </c>
      <c r="AZ584" s="2" t="s">
        <v>624</v>
      </c>
      <c r="BA584" s="2">
        <v>1</v>
      </c>
      <c r="BB584" s="2">
        <v>1</v>
      </c>
      <c r="BC584" s="2">
        <v>1</v>
      </c>
      <c r="BD584">
        <f t="shared" si="43"/>
        <v>3</v>
      </c>
      <c r="BE584" s="2" t="s">
        <v>625</v>
      </c>
      <c r="BF584" t="s">
        <v>673</v>
      </c>
      <c r="BG584" s="2" t="s">
        <v>45</v>
      </c>
    </row>
    <row r="585" spans="1:59" x14ac:dyDescent="0.3">
      <c r="A585" t="s">
        <v>616</v>
      </c>
      <c r="B585">
        <v>2021</v>
      </c>
      <c r="C585">
        <v>93</v>
      </c>
      <c r="D585" t="s">
        <v>853</v>
      </c>
      <c r="E585">
        <v>2012</v>
      </c>
      <c r="F585">
        <v>2013</v>
      </c>
      <c r="G585">
        <v>2</v>
      </c>
      <c r="H585">
        <v>1</v>
      </c>
      <c r="I585" t="s">
        <v>617</v>
      </c>
      <c r="J585" t="s">
        <v>618</v>
      </c>
      <c r="K585" t="s">
        <v>619</v>
      </c>
      <c r="L585">
        <v>-45.288899999999998</v>
      </c>
      <c r="M585">
        <v>167.6592</v>
      </c>
      <c r="N585">
        <v>500</v>
      </c>
      <c r="O585" t="s">
        <v>58</v>
      </c>
      <c r="P585" t="s">
        <v>59</v>
      </c>
      <c r="Q585" t="s">
        <v>181</v>
      </c>
      <c r="R585" t="s">
        <v>202</v>
      </c>
      <c r="S585" t="s">
        <v>188</v>
      </c>
      <c r="T585" s="2" t="s">
        <v>47</v>
      </c>
      <c r="U585" s="2" t="s">
        <v>47</v>
      </c>
      <c r="V585" s="2" t="s">
        <v>45</v>
      </c>
      <c r="W585" s="2" t="s">
        <v>47</v>
      </c>
      <c r="X585" t="s">
        <v>45</v>
      </c>
      <c r="Y585">
        <v>100</v>
      </c>
      <c r="Z585" s="2" t="s">
        <v>46</v>
      </c>
      <c r="AA585" s="2" t="s">
        <v>621</v>
      </c>
      <c r="AB585" s="2">
        <v>1.1100000000000001</v>
      </c>
      <c r="AC585">
        <v>0.5</v>
      </c>
      <c r="AD585" s="2">
        <v>10</v>
      </c>
      <c r="AE585">
        <v>0.70710678118654802</v>
      </c>
      <c r="AF585" s="2" t="s">
        <v>45</v>
      </c>
      <c r="AG585">
        <v>0.5</v>
      </c>
      <c r="AH585" s="2">
        <v>10</v>
      </c>
      <c r="AI585">
        <v>0.70710678118654802</v>
      </c>
      <c r="AJ585" s="2" t="s">
        <v>45</v>
      </c>
      <c r="AK585" s="2" t="s">
        <v>622</v>
      </c>
      <c r="AL585" s="2" t="s">
        <v>204</v>
      </c>
      <c r="AM585" s="2" t="s">
        <v>50</v>
      </c>
      <c r="AN585" s="3">
        <v>1</v>
      </c>
      <c r="AO585" s="3">
        <v>1</v>
      </c>
      <c r="AP585" s="2" t="s">
        <v>45</v>
      </c>
      <c r="AQ585" s="2" t="s">
        <v>623</v>
      </c>
      <c r="AR585" s="2" t="s">
        <v>623</v>
      </c>
      <c r="AS585" s="2" t="s">
        <v>45</v>
      </c>
      <c r="AT585" s="2">
        <v>2500</v>
      </c>
      <c r="AU585" s="2" t="s">
        <v>45</v>
      </c>
      <c r="AV585" s="2" t="s">
        <v>45</v>
      </c>
      <c r="AW585" s="2" t="s">
        <v>45</v>
      </c>
      <c r="AX585" s="2" t="s">
        <v>53</v>
      </c>
      <c r="AY585" s="2" t="s">
        <v>53</v>
      </c>
      <c r="AZ585" s="2" t="s">
        <v>624</v>
      </c>
      <c r="BA585" s="2">
        <v>1</v>
      </c>
      <c r="BB585" s="2">
        <v>1</v>
      </c>
      <c r="BC585" s="2">
        <v>1</v>
      </c>
      <c r="BD585">
        <f t="shared" si="43"/>
        <v>3</v>
      </c>
      <c r="BE585" s="2" t="s">
        <v>625</v>
      </c>
      <c r="BF585" t="s">
        <v>673</v>
      </c>
      <c r="BG585" s="2" t="s">
        <v>45</v>
      </c>
    </row>
    <row r="586" spans="1:59" x14ac:dyDescent="0.3">
      <c r="A586" t="s">
        <v>616</v>
      </c>
      <c r="B586">
        <v>2021</v>
      </c>
      <c r="C586">
        <v>94</v>
      </c>
      <c r="D586" t="s">
        <v>854</v>
      </c>
      <c r="E586">
        <v>2012</v>
      </c>
      <c r="F586">
        <v>2014</v>
      </c>
      <c r="G586">
        <v>3</v>
      </c>
      <c r="H586">
        <v>1</v>
      </c>
      <c r="I586" t="s">
        <v>617</v>
      </c>
      <c r="J586" t="s">
        <v>618</v>
      </c>
      <c r="K586" t="s">
        <v>619</v>
      </c>
      <c r="L586">
        <v>-45.288899999999998</v>
      </c>
      <c r="M586">
        <v>167.6592</v>
      </c>
      <c r="N586">
        <v>500</v>
      </c>
      <c r="O586" t="s">
        <v>58</v>
      </c>
      <c r="P586" t="s">
        <v>59</v>
      </c>
      <c r="Q586" t="s">
        <v>181</v>
      </c>
      <c r="R586" t="s">
        <v>202</v>
      </c>
      <c r="S586" t="s">
        <v>188</v>
      </c>
      <c r="T586" s="2" t="s">
        <v>47</v>
      </c>
      <c r="U586" s="2" t="s">
        <v>47</v>
      </c>
      <c r="V586" s="2" t="s">
        <v>45</v>
      </c>
      <c r="W586" s="2" t="s">
        <v>47</v>
      </c>
      <c r="X586" t="s">
        <v>45</v>
      </c>
      <c r="Y586">
        <v>0</v>
      </c>
      <c r="Z586" s="2" t="s">
        <v>46</v>
      </c>
      <c r="AA586" s="2" t="s">
        <v>621</v>
      </c>
      <c r="AB586" s="2">
        <v>1.1100000000000001</v>
      </c>
      <c r="AC586">
        <v>1.6</v>
      </c>
      <c r="AD586" s="2">
        <v>10</v>
      </c>
      <c r="AE586">
        <v>0.69920589878010098</v>
      </c>
      <c r="AF586" s="2" t="s">
        <v>45</v>
      </c>
      <c r="AG586">
        <v>1.6</v>
      </c>
      <c r="AH586" s="2">
        <v>10</v>
      </c>
      <c r="AI586">
        <v>0.69920589878010098</v>
      </c>
      <c r="AJ586" s="2" t="s">
        <v>45</v>
      </c>
      <c r="AK586" s="2" t="s">
        <v>622</v>
      </c>
      <c r="AL586" s="2" t="s">
        <v>204</v>
      </c>
      <c r="AM586" s="2" t="s">
        <v>50</v>
      </c>
      <c r="AN586" s="3">
        <v>1</v>
      </c>
      <c r="AO586" s="3">
        <v>1</v>
      </c>
      <c r="AP586" s="2" t="s">
        <v>45</v>
      </c>
      <c r="AQ586" s="2" t="s">
        <v>623</v>
      </c>
      <c r="AR586" s="2" t="s">
        <v>623</v>
      </c>
      <c r="AS586" s="2" t="s">
        <v>45</v>
      </c>
      <c r="AT586" s="2">
        <v>2500</v>
      </c>
      <c r="AU586" s="2" t="s">
        <v>45</v>
      </c>
      <c r="AV586" s="2" t="s">
        <v>45</v>
      </c>
      <c r="AW586" s="2" t="s">
        <v>45</v>
      </c>
      <c r="AX586" s="2" t="s">
        <v>53</v>
      </c>
      <c r="AY586" s="2" t="s">
        <v>53</v>
      </c>
      <c r="AZ586" s="2" t="s">
        <v>624</v>
      </c>
      <c r="BA586" s="2">
        <v>1</v>
      </c>
      <c r="BB586" s="2">
        <v>1</v>
      </c>
      <c r="BC586" s="2">
        <v>1</v>
      </c>
      <c r="BD586">
        <f t="shared" si="43"/>
        <v>3</v>
      </c>
      <c r="BE586" s="2" t="s">
        <v>625</v>
      </c>
      <c r="BF586" t="s">
        <v>674</v>
      </c>
      <c r="BG586" s="2" t="s">
        <v>45</v>
      </c>
    </row>
    <row r="587" spans="1:59" x14ac:dyDescent="0.3">
      <c r="A587" t="s">
        <v>616</v>
      </c>
      <c r="B587">
        <v>2021</v>
      </c>
      <c r="C587">
        <v>94</v>
      </c>
      <c r="D587" t="s">
        <v>854</v>
      </c>
      <c r="E587">
        <v>2012</v>
      </c>
      <c r="F587">
        <v>2014</v>
      </c>
      <c r="G587">
        <v>3</v>
      </c>
      <c r="H587">
        <v>1</v>
      </c>
      <c r="I587" t="s">
        <v>617</v>
      </c>
      <c r="J587" t="s">
        <v>618</v>
      </c>
      <c r="K587" t="s">
        <v>619</v>
      </c>
      <c r="L587">
        <v>-45.288899999999998</v>
      </c>
      <c r="M587">
        <v>167.6592</v>
      </c>
      <c r="N587">
        <v>500</v>
      </c>
      <c r="O587" t="s">
        <v>58</v>
      </c>
      <c r="P587" t="s">
        <v>59</v>
      </c>
      <c r="Q587" t="s">
        <v>181</v>
      </c>
      <c r="R587" t="s">
        <v>202</v>
      </c>
      <c r="S587" t="s">
        <v>188</v>
      </c>
      <c r="T587" s="2" t="s">
        <v>47</v>
      </c>
      <c r="U587" s="2" t="s">
        <v>47</v>
      </c>
      <c r="V587" s="2" t="s">
        <v>45</v>
      </c>
      <c r="W587" s="2" t="s">
        <v>47</v>
      </c>
      <c r="X587" t="s">
        <v>45</v>
      </c>
      <c r="Y587">
        <v>25</v>
      </c>
      <c r="Z587" s="2" t="s">
        <v>46</v>
      </c>
      <c r="AA587" s="2" t="s">
        <v>621</v>
      </c>
      <c r="AB587" s="2">
        <v>1.1100000000000001</v>
      </c>
      <c r="AC587">
        <v>1.5</v>
      </c>
      <c r="AD587" s="2">
        <v>10</v>
      </c>
      <c r="AE587">
        <v>0.52704627669473003</v>
      </c>
      <c r="AF587" s="2" t="s">
        <v>45</v>
      </c>
      <c r="AG587">
        <v>1.6</v>
      </c>
      <c r="AH587" s="2">
        <v>10</v>
      </c>
      <c r="AI587">
        <v>0.69920589878010098</v>
      </c>
      <c r="AJ587" s="2" t="s">
        <v>45</v>
      </c>
      <c r="AK587" s="2" t="s">
        <v>622</v>
      </c>
      <c r="AL587" s="2" t="s">
        <v>204</v>
      </c>
      <c r="AM587" s="2" t="s">
        <v>50</v>
      </c>
      <c r="AN587" s="3">
        <v>1</v>
      </c>
      <c r="AO587" s="3">
        <v>1</v>
      </c>
      <c r="AP587" s="2" t="s">
        <v>45</v>
      </c>
      <c r="AQ587" s="2" t="s">
        <v>623</v>
      </c>
      <c r="AR587" s="2" t="s">
        <v>623</v>
      </c>
      <c r="AS587" s="2" t="s">
        <v>45</v>
      </c>
      <c r="AT587" s="2">
        <v>2500</v>
      </c>
      <c r="AU587" s="2" t="s">
        <v>45</v>
      </c>
      <c r="AV587" s="2" t="s">
        <v>45</v>
      </c>
      <c r="AW587" s="2" t="s">
        <v>45</v>
      </c>
      <c r="AX587" s="2" t="s">
        <v>53</v>
      </c>
      <c r="AY587" s="2" t="s">
        <v>53</v>
      </c>
      <c r="AZ587" s="2" t="s">
        <v>624</v>
      </c>
      <c r="BA587" s="2">
        <v>1</v>
      </c>
      <c r="BB587" s="2">
        <v>1</v>
      </c>
      <c r="BC587" s="2">
        <v>1</v>
      </c>
      <c r="BD587">
        <f t="shared" si="43"/>
        <v>3</v>
      </c>
      <c r="BE587" s="2" t="s">
        <v>625</v>
      </c>
      <c r="BF587" t="s">
        <v>674</v>
      </c>
      <c r="BG587" s="2" t="s">
        <v>45</v>
      </c>
    </row>
    <row r="588" spans="1:59" x14ac:dyDescent="0.3">
      <c r="A588" t="s">
        <v>616</v>
      </c>
      <c r="B588">
        <v>2021</v>
      </c>
      <c r="C588">
        <v>95</v>
      </c>
      <c r="D588" t="s">
        <v>855</v>
      </c>
      <c r="E588">
        <v>2012</v>
      </c>
      <c r="F588">
        <v>2014</v>
      </c>
      <c r="G588">
        <v>3</v>
      </c>
      <c r="H588">
        <v>1</v>
      </c>
      <c r="I588" t="s">
        <v>617</v>
      </c>
      <c r="J588" t="s">
        <v>618</v>
      </c>
      <c r="K588" t="s">
        <v>619</v>
      </c>
      <c r="L588">
        <v>-45.288899999999998</v>
      </c>
      <c r="M588">
        <v>167.6592</v>
      </c>
      <c r="N588">
        <v>500</v>
      </c>
      <c r="O588" t="s">
        <v>58</v>
      </c>
      <c r="P588" t="s">
        <v>59</v>
      </c>
      <c r="Q588" t="s">
        <v>181</v>
      </c>
      <c r="R588" t="s">
        <v>202</v>
      </c>
      <c r="S588" t="s">
        <v>188</v>
      </c>
      <c r="T588" s="2" t="s">
        <v>47</v>
      </c>
      <c r="U588" s="2" t="s">
        <v>47</v>
      </c>
      <c r="V588" s="2" t="s">
        <v>45</v>
      </c>
      <c r="W588" s="2" t="s">
        <v>47</v>
      </c>
      <c r="X588" t="s">
        <v>45</v>
      </c>
      <c r="Y588">
        <v>0</v>
      </c>
      <c r="Z588" s="2" t="s">
        <v>46</v>
      </c>
      <c r="AA588" s="2" t="s">
        <v>621</v>
      </c>
      <c r="AB588" s="2">
        <v>1.1100000000000001</v>
      </c>
      <c r="AC588">
        <v>1.2</v>
      </c>
      <c r="AD588" s="2">
        <v>10</v>
      </c>
      <c r="AE588">
        <v>1.1352924243950899</v>
      </c>
      <c r="AF588" s="2" t="s">
        <v>45</v>
      </c>
      <c r="AG588">
        <v>1.2</v>
      </c>
      <c r="AH588" s="2">
        <v>10</v>
      </c>
      <c r="AI588">
        <v>1.1352924243950899</v>
      </c>
      <c r="AJ588" s="2" t="s">
        <v>45</v>
      </c>
      <c r="AK588" s="2" t="s">
        <v>622</v>
      </c>
      <c r="AL588" s="2" t="s">
        <v>204</v>
      </c>
      <c r="AM588" s="2" t="s">
        <v>50</v>
      </c>
      <c r="AN588" s="3">
        <v>1</v>
      </c>
      <c r="AO588" s="3">
        <v>1</v>
      </c>
      <c r="AP588" s="2" t="s">
        <v>45</v>
      </c>
      <c r="AQ588" s="2" t="s">
        <v>623</v>
      </c>
      <c r="AR588" s="2" t="s">
        <v>623</v>
      </c>
      <c r="AS588" s="2" t="s">
        <v>45</v>
      </c>
      <c r="AT588" s="2">
        <v>2500</v>
      </c>
      <c r="AU588" s="2" t="s">
        <v>45</v>
      </c>
      <c r="AV588" s="2" t="s">
        <v>45</v>
      </c>
      <c r="AW588" s="2" t="s">
        <v>45</v>
      </c>
      <c r="AX588" s="2" t="s">
        <v>53</v>
      </c>
      <c r="AY588" s="2" t="s">
        <v>53</v>
      </c>
      <c r="AZ588" s="2" t="s">
        <v>624</v>
      </c>
      <c r="BA588" s="2">
        <v>1</v>
      </c>
      <c r="BB588" s="2">
        <v>1</v>
      </c>
      <c r="BC588" s="2">
        <v>1</v>
      </c>
      <c r="BD588">
        <f t="shared" si="43"/>
        <v>3</v>
      </c>
      <c r="BE588" s="2" t="s">
        <v>625</v>
      </c>
      <c r="BF588" t="s">
        <v>675</v>
      </c>
      <c r="BG588" s="2" t="s">
        <v>45</v>
      </c>
    </row>
    <row r="589" spans="1:59" x14ac:dyDescent="0.3">
      <c r="A589" t="s">
        <v>616</v>
      </c>
      <c r="B589">
        <v>2021</v>
      </c>
      <c r="C589">
        <v>95</v>
      </c>
      <c r="D589" t="s">
        <v>855</v>
      </c>
      <c r="E589">
        <v>2012</v>
      </c>
      <c r="F589">
        <v>2014</v>
      </c>
      <c r="G589">
        <v>3</v>
      </c>
      <c r="H589">
        <v>1</v>
      </c>
      <c r="I589" t="s">
        <v>617</v>
      </c>
      <c r="J589" t="s">
        <v>618</v>
      </c>
      <c r="K589" t="s">
        <v>619</v>
      </c>
      <c r="L589">
        <v>-45.288899999999998</v>
      </c>
      <c r="M589">
        <v>167.6592</v>
      </c>
      <c r="N589">
        <v>500</v>
      </c>
      <c r="O589" t="s">
        <v>58</v>
      </c>
      <c r="P589" t="s">
        <v>59</v>
      </c>
      <c r="Q589" t="s">
        <v>181</v>
      </c>
      <c r="R589" t="s">
        <v>202</v>
      </c>
      <c r="S589" t="s">
        <v>188</v>
      </c>
      <c r="T589" s="2" t="s">
        <v>47</v>
      </c>
      <c r="U589" s="2" t="s">
        <v>47</v>
      </c>
      <c r="V589" s="2" t="s">
        <v>45</v>
      </c>
      <c r="W589" s="2" t="s">
        <v>47</v>
      </c>
      <c r="X589" t="s">
        <v>45</v>
      </c>
      <c r="Y589">
        <v>25</v>
      </c>
      <c r="Z589" s="2" t="s">
        <v>46</v>
      </c>
      <c r="AA589" s="2" t="s">
        <v>621</v>
      </c>
      <c r="AB589" s="2">
        <v>1.1100000000000001</v>
      </c>
      <c r="AC589">
        <v>1.2</v>
      </c>
      <c r="AD589" s="2">
        <v>10</v>
      </c>
      <c r="AE589">
        <v>0.78881063774661597</v>
      </c>
      <c r="AF589" s="2" t="s">
        <v>45</v>
      </c>
      <c r="AG589">
        <v>1.2</v>
      </c>
      <c r="AH589" s="2">
        <v>10</v>
      </c>
      <c r="AI589">
        <v>1.1352924243950899</v>
      </c>
      <c r="AJ589" s="2" t="s">
        <v>45</v>
      </c>
      <c r="AK589" s="2" t="s">
        <v>622</v>
      </c>
      <c r="AL589" s="2" t="s">
        <v>204</v>
      </c>
      <c r="AM589" s="2" t="s">
        <v>50</v>
      </c>
      <c r="AN589" s="3">
        <v>1</v>
      </c>
      <c r="AO589" s="3">
        <v>1</v>
      </c>
      <c r="AP589" s="2" t="s">
        <v>45</v>
      </c>
      <c r="AQ589" s="2" t="s">
        <v>623</v>
      </c>
      <c r="AR589" s="2" t="s">
        <v>623</v>
      </c>
      <c r="AS589" s="2" t="s">
        <v>45</v>
      </c>
      <c r="AT589" s="2">
        <v>2500</v>
      </c>
      <c r="AU589" s="2" t="s">
        <v>45</v>
      </c>
      <c r="AV589" s="2" t="s">
        <v>45</v>
      </c>
      <c r="AW589" s="2" t="s">
        <v>45</v>
      </c>
      <c r="AX589" s="2" t="s">
        <v>53</v>
      </c>
      <c r="AY589" s="2" t="s">
        <v>53</v>
      </c>
      <c r="AZ589" s="2" t="s">
        <v>624</v>
      </c>
      <c r="BA589" s="2">
        <v>1</v>
      </c>
      <c r="BB589" s="2">
        <v>1</v>
      </c>
      <c r="BC589" s="2">
        <v>1</v>
      </c>
      <c r="BD589">
        <f t="shared" si="43"/>
        <v>3</v>
      </c>
      <c r="BE589" s="2" t="s">
        <v>625</v>
      </c>
      <c r="BF589" t="s">
        <v>675</v>
      </c>
      <c r="BG589" s="2" t="s">
        <v>45</v>
      </c>
    </row>
    <row r="590" spans="1:59" x14ac:dyDescent="0.3">
      <c r="A590" t="s">
        <v>616</v>
      </c>
      <c r="B590">
        <v>2021</v>
      </c>
      <c r="C590">
        <v>96</v>
      </c>
      <c r="D590" t="s">
        <v>856</v>
      </c>
      <c r="E590">
        <v>2012</v>
      </c>
      <c r="F590">
        <v>2015</v>
      </c>
      <c r="G590">
        <v>4</v>
      </c>
      <c r="H590">
        <v>1</v>
      </c>
      <c r="I590" t="s">
        <v>617</v>
      </c>
      <c r="J590" t="s">
        <v>618</v>
      </c>
      <c r="K590" t="s">
        <v>619</v>
      </c>
      <c r="L590">
        <v>-45.288899999999998</v>
      </c>
      <c r="M590">
        <v>167.6592</v>
      </c>
      <c r="N590">
        <v>500</v>
      </c>
      <c r="O590" t="s">
        <v>58</v>
      </c>
      <c r="P590" t="s">
        <v>59</v>
      </c>
      <c r="Q590" t="s">
        <v>181</v>
      </c>
      <c r="R590" t="s">
        <v>202</v>
      </c>
      <c r="S590" t="s">
        <v>188</v>
      </c>
      <c r="T590" s="2" t="s">
        <v>47</v>
      </c>
      <c r="U590" s="2" t="s">
        <v>47</v>
      </c>
      <c r="V590" s="2" t="s">
        <v>45</v>
      </c>
      <c r="W590" s="2" t="s">
        <v>47</v>
      </c>
      <c r="X590" t="s">
        <v>45</v>
      </c>
      <c r="Y590">
        <v>0</v>
      </c>
      <c r="Z590" s="2" t="s">
        <v>46</v>
      </c>
      <c r="AA590" s="2" t="s">
        <v>621</v>
      </c>
      <c r="AB590" s="2">
        <v>1.1100000000000001</v>
      </c>
      <c r="AC590">
        <v>1.6</v>
      </c>
      <c r="AD590" s="2">
        <v>10</v>
      </c>
      <c r="AE590">
        <v>1.4298407059684799</v>
      </c>
      <c r="AF590" s="2" t="s">
        <v>45</v>
      </c>
      <c r="AG590">
        <v>1.6</v>
      </c>
      <c r="AH590" s="2">
        <v>10</v>
      </c>
      <c r="AI590">
        <v>1.4298407059684799</v>
      </c>
      <c r="AJ590" s="2" t="s">
        <v>45</v>
      </c>
      <c r="AK590" s="2" t="s">
        <v>622</v>
      </c>
      <c r="AL590" s="2" t="s">
        <v>204</v>
      </c>
      <c r="AM590" s="2" t="s">
        <v>50</v>
      </c>
      <c r="AN590" s="3">
        <v>1</v>
      </c>
      <c r="AO590" s="3">
        <v>1</v>
      </c>
      <c r="AP590" s="2" t="s">
        <v>45</v>
      </c>
      <c r="AQ590" s="2" t="s">
        <v>623</v>
      </c>
      <c r="AR590" s="2" t="s">
        <v>623</v>
      </c>
      <c r="AS590" s="2" t="s">
        <v>45</v>
      </c>
      <c r="AT590" s="2">
        <v>2500</v>
      </c>
      <c r="AU590" s="2" t="s">
        <v>45</v>
      </c>
      <c r="AV590" s="2" t="s">
        <v>45</v>
      </c>
      <c r="AW590" s="2" t="s">
        <v>45</v>
      </c>
      <c r="AX590" s="2" t="s">
        <v>53</v>
      </c>
      <c r="AY590" s="2" t="s">
        <v>53</v>
      </c>
      <c r="AZ590" s="2" t="s">
        <v>624</v>
      </c>
      <c r="BA590" s="2">
        <v>1</v>
      </c>
      <c r="BB590" s="2">
        <v>1</v>
      </c>
      <c r="BC590" s="2">
        <v>1</v>
      </c>
      <c r="BD590">
        <f t="shared" si="43"/>
        <v>3</v>
      </c>
      <c r="BE590" s="2" t="s">
        <v>625</v>
      </c>
      <c r="BF590" t="s">
        <v>676</v>
      </c>
      <c r="BG590" s="2" t="s">
        <v>45</v>
      </c>
    </row>
    <row r="591" spans="1:59" x14ac:dyDescent="0.3">
      <c r="A591" t="s">
        <v>616</v>
      </c>
      <c r="B591">
        <v>2021</v>
      </c>
      <c r="C591">
        <v>96</v>
      </c>
      <c r="D591" t="s">
        <v>856</v>
      </c>
      <c r="E591">
        <v>2012</v>
      </c>
      <c r="F591">
        <v>2015</v>
      </c>
      <c r="G591">
        <v>4</v>
      </c>
      <c r="H591">
        <v>1</v>
      </c>
      <c r="I591" t="s">
        <v>617</v>
      </c>
      <c r="J591" t="s">
        <v>618</v>
      </c>
      <c r="K591" t="s">
        <v>619</v>
      </c>
      <c r="L591">
        <v>-45.288899999999998</v>
      </c>
      <c r="M591">
        <v>167.6592</v>
      </c>
      <c r="N591">
        <v>500</v>
      </c>
      <c r="O591" t="s">
        <v>58</v>
      </c>
      <c r="P591" t="s">
        <v>59</v>
      </c>
      <c r="Q591" t="s">
        <v>181</v>
      </c>
      <c r="R591" t="s">
        <v>202</v>
      </c>
      <c r="S591" t="s">
        <v>188</v>
      </c>
      <c r="T591" s="2" t="s">
        <v>47</v>
      </c>
      <c r="U591" s="2" t="s">
        <v>47</v>
      </c>
      <c r="V591" s="2" t="s">
        <v>45</v>
      </c>
      <c r="W591" s="2" t="s">
        <v>47</v>
      </c>
      <c r="X591" t="s">
        <v>45</v>
      </c>
      <c r="Y591">
        <v>25</v>
      </c>
      <c r="Z591" s="2" t="s">
        <v>46</v>
      </c>
      <c r="AA591" s="2" t="s">
        <v>621</v>
      </c>
      <c r="AB591" s="2">
        <v>1.1100000000000001</v>
      </c>
      <c r="AC591">
        <v>2.1</v>
      </c>
      <c r="AD591" s="2">
        <v>10</v>
      </c>
      <c r="AE591">
        <v>1.1972189997378599</v>
      </c>
      <c r="AF591" s="2" t="s">
        <v>45</v>
      </c>
      <c r="AG591">
        <v>1.6</v>
      </c>
      <c r="AH591" s="2">
        <v>10</v>
      </c>
      <c r="AI591">
        <v>1.4298407059684799</v>
      </c>
      <c r="AJ591" s="2" t="s">
        <v>45</v>
      </c>
      <c r="AK591" s="2" t="s">
        <v>622</v>
      </c>
      <c r="AL591" s="2" t="s">
        <v>204</v>
      </c>
      <c r="AM591" s="2" t="s">
        <v>50</v>
      </c>
      <c r="AN591" s="3">
        <v>1</v>
      </c>
      <c r="AO591" s="3">
        <v>1</v>
      </c>
      <c r="AP591" s="2" t="s">
        <v>45</v>
      </c>
      <c r="AQ591" s="2" t="s">
        <v>623</v>
      </c>
      <c r="AR591" s="2" t="s">
        <v>623</v>
      </c>
      <c r="AS591" s="2" t="s">
        <v>45</v>
      </c>
      <c r="AT591" s="2">
        <v>2500</v>
      </c>
      <c r="AU591" s="2" t="s">
        <v>45</v>
      </c>
      <c r="AV591" s="2" t="s">
        <v>45</v>
      </c>
      <c r="AW591" s="2" t="s">
        <v>45</v>
      </c>
      <c r="AX591" s="2" t="s">
        <v>53</v>
      </c>
      <c r="AY591" s="2" t="s">
        <v>53</v>
      </c>
      <c r="AZ591" s="2" t="s">
        <v>624</v>
      </c>
      <c r="BA591" s="2">
        <v>1</v>
      </c>
      <c r="BB591" s="2">
        <v>1</v>
      </c>
      <c r="BC591" s="2">
        <v>1</v>
      </c>
      <c r="BD591">
        <f t="shared" si="43"/>
        <v>3</v>
      </c>
      <c r="BE591" s="2" t="s">
        <v>625</v>
      </c>
      <c r="BF591" t="s">
        <v>676</v>
      </c>
      <c r="BG591" s="2" t="s">
        <v>45</v>
      </c>
    </row>
    <row r="592" spans="1:59" x14ac:dyDescent="0.3">
      <c r="A592" t="s">
        <v>616</v>
      </c>
      <c r="B592">
        <v>2021</v>
      </c>
      <c r="C592">
        <v>97</v>
      </c>
      <c r="D592" t="s">
        <v>857</v>
      </c>
      <c r="E592">
        <v>2012</v>
      </c>
      <c r="F592">
        <v>2015</v>
      </c>
      <c r="G592">
        <v>4</v>
      </c>
      <c r="H592">
        <v>1</v>
      </c>
      <c r="I592" t="s">
        <v>617</v>
      </c>
      <c r="J592" t="s">
        <v>618</v>
      </c>
      <c r="K592" t="s">
        <v>619</v>
      </c>
      <c r="L592">
        <v>-45.288899999999998</v>
      </c>
      <c r="M592">
        <v>167.6592</v>
      </c>
      <c r="N592">
        <v>500</v>
      </c>
      <c r="O592" t="s">
        <v>58</v>
      </c>
      <c r="P592" t="s">
        <v>59</v>
      </c>
      <c r="Q592" t="s">
        <v>181</v>
      </c>
      <c r="R592" t="s">
        <v>202</v>
      </c>
      <c r="S592" t="s">
        <v>188</v>
      </c>
      <c r="T592" s="2" t="s">
        <v>47</v>
      </c>
      <c r="U592" s="2" t="s">
        <v>47</v>
      </c>
      <c r="V592" s="2" t="s">
        <v>45</v>
      </c>
      <c r="W592" s="2" t="s">
        <v>47</v>
      </c>
      <c r="X592" t="s">
        <v>45</v>
      </c>
      <c r="Y592">
        <v>0</v>
      </c>
      <c r="Z592" s="2" t="s">
        <v>46</v>
      </c>
      <c r="AA592" s="2" t="s">
        <v>621</v>
      </c>
      <c r="AB592" s="2">
        <v>1.1100000000000001</v>
      </c>
      <c r="AC592">
        <v>1.6</v>
      </c>
      <c r="AD592" s="2">
        <v>10</v>
      </c>
      <c r="AE592">
        <v>0.84327404271156803</v>
      </c>
      <c r="AF592" s="2" t="s">
        <v>45</v>
      </c>
      <c r="AG592">
        <v>1.6</v>
      </c>
      <c r="AH592" s="2">
        <v>10</v>
      </c>
      <c r="AI592">
        <v>0.84327404271156803</v>
      </c>
      <c r="AJ592" s="2" t="s">
        <v>45</v>
      </c>
      <c r="AK592" s="2" t="s">
        <v>622</v>
      </c>
      <c r="AL592" s="2" t="s">
        <v>204</v>
      </c>
      <c r="AM592" s="2" t="s">
        <v>50</v>
      </c>
      <c r="AN592" s="3">
        <v>1</v>
      </c>
      <c r="AO592" s="3">
        <v>1</v>
      </c>
      <c r="AP592" s="2" t="s">
        <v>45</v>
      </c>
      <c r="AQ592" s="2" t="s">
        <v>623</v>
      </c>
      <c r="AR592" s="2" t="s">
        <v>623</v>
      </c>
      <c r="AS592" s="2" t="s">
        <v>45</v>
      </c>
      <c r="AT592" s="2">
        <v>2500</v>
      </c>
      <c r="AU592" s="2" t="s">
        <v>45</v>
      </c>
      <c r="AV592" s="2" t="s">
        <v>45</v>
      </c>
      <c r="AW592" s="2" t="s">
        <v>45</v>
      </c>
      <c r="AX592" s="2" t="s">
        <v>53</v>
      </c>
      <c r="AY592" s="2" t="s">
        <v>53</v>
      </c>
      <c r="AZ592" s="2" t="s">
        <v>624</v>
      </c>
      <c r="BA592" s="2">
        <v>1</v>
      </c>
      <c r="BB592" s="2">
        <v>1</v>
      </c>
      <c r="BC592" s="2">
        <v>1</v>
      </c>
      <c r="BD592">
        <f t="shared" si="43"/>
        <v>3</v>
      </c>
      <c r="BE592" s="2" t="s">
        <v>625</v>
      </c>
      <c r="BF592" t="s">
        <v>677</v>
      </c>
      <c r="BG592" s="2" t="s">
        <v>45</v>
      </c>
    </row>
    <row r="593" spans="1:59" x14ac:dyDescent="0.3">
      <c r="A593" t="s">
        <v>616</v>
      </c>
      <c r="B593">
        <v>2021</v>
      </c>
      <c r="C593">
        <v>97</v>
      </c>
      <c r="D593" t="s">
        <v>857</v>
      </c>
      <c r="E593">
        <v>2012</v>
      </c>
      <c r="F593">
        <v>2015</v>
      </c>
      <c r="G593">
        <v>4</v>
      </c>
      <c r="H593">
        <v>1</v>
      </c>
      <c r="I593" t="s">
        <v>617</v>
      </c>
      <c r="J593" t="s">
        <v>618</v>
      </c>
      <c r="K593" t="s">
        <v>619</v>
      </c>
      <c r="L593">
        <v>-45.288899999999998</v>
      </c>
      <c r="M593">
        <v>167.6592</v>
      </c>
      <c r="N593">
        <v>500</v>
      </c>
      <c r="O593" t="s">
        <v>58</v>
      </c>
      <c r="P593" t="s">
        <v>59</v>
      </c>
      <c r="Q593" t="s">
        <v>181</v>
      </c>
      <c r="R593" t="s">
        <v>202</v>
      </c>
      <c r="S593" t="s">
        <v>188</v>
      </c>
      <c r="T593" s="2" t="s">
        <v>47</v>
      </c>
      <c r="U593" s="2" t="s">
        <v>47</v>
      </c>
      <c r="V593" s="2" t="s">
        <v>45</v>
      </c>
      <c r="W593" s="2" t="s">
        <v>47</v>
      </c>
      <c r="X593" t="s">
        <v>45</v>
      </c>
      <c r="Y593">
        <v>25</v>
      </c>
      <c r="Z593" s="2" t="s">
        <v>46</v>
      </c>
      <c r="AA593" s="2" t="s">
        <v>621</v>
      </c>
      <c r="AB593" s="2">
        <v>1.1100000000000001</v>
      </c>
      <c r="AC593">
        <v>2.1</v>
      </c>
      <c r="AD593" s="2">
        <v>10</v>
      </c>
      <c r="AE593">
        <v>0.87559503577091302</v>
      </c>
      <c r="AF593" s="2" t="s">
        <v>45</v>
      </c>
      <c r="AG593">
        <v>1.6</v>
      </c>
      <c r="AH593" s="2">
        <v>10</v>
      </c>
      <c r="AI593">
        <v>0.84327404271156803</v>
      </c>
      <c r="AJ593" s="2" t="s">
        <v>45</v>
      </c>
      <c r="AK593" s="2" t="s">
        <v>622</v>
      </c>
      <c r="AL593" s="2" t="s">
        <v>204</v>
      </c>
      <c r="AM593" s="2" t="s">
        <v>50</v>
      </c>
      <c r="AN593" s="3">
        <v>1</v>
      </c>
      <c r="AO593" s="3">
        <v>1</v>
      </c>
      <c r="AP593" s="2" t="s">
        <v>45</v>
      </c>
      <c r="AQ593" s="2" t="s">
        <v>623</v>
      </c>
      <c r="AR593" s="2" t="s">
        <v>623</v>
      </c>
      <c r="AS593" s="2" t="s">
        <v>45</v>
      </c>
      <c r="AT593" s="2">
        <v>2500</v>
      </c>
      <c r="AU593" s="2" t="s">
        <v>45</v>
      </c>
      <c r="AV593" s="2" t="s">
        <v>45</v>
      </c>
      <c r="AW593" s="2" t="s">
        <v>45</v>
      </c>
      <c r="AX593" s="2" t="s">
        <v>53</v>
      </c>
      <c r="AY593" s="2" t="s">
        <v>53</v>
      </c>
      <c r="AZ593" s="2" t="s">
        <v>624</v>
      </c>
      <c r="BA593" s="2">
        <v>1</v>
      </c>
      <c r="BB593" s="2">
        <v>1</v>
      </c>
      <c r="BC593" s="2">
        <v>1</v>
      </c>
      <c r="BD593">
        <f t="shared" si="43"/>
        <v>3</v>
      </c>
      <c r="BE593" s="2" t="s">
        <v>625</v>
      </c>
      <c r="BF593" t="s">
        <v>677</v>
      </c>
      <c r="BG593" s="2" t="s">
        <v>45</v>
      </c>
    </row>
    <row r="594" spans="1:59" x14ac:dyDescent="0.3">
      <c r="A594" t="s">
        <v>616</v>
      </c>
      <c r="B594">
        <v>2021</v>
      </c>
      <c r="C594">
        <v>98</v>
      </c>
      <c r="D594" t="s">
        <v>858</v>
      </c>
      <c r="E594">
        <v>2012</v>
      </c>
      <c r="F594">
        <v>2012</v>
      </c>
      <c r="G594">
        <v>1</v>
      </c>
      <c r="H594">
        <v>1</v>
      </c>
      <c r="I594" t="s">
        <v>617</v>
      </c>
      <c r="J594" t="s">
        <v>618</v>
      </c>
      <c r="K594" t="s">
        <v>634</v>
      </c>
      <c r="L594">
        <v>-45.28</v>
      </c>
      <c r="M594">
        <v>167.63829999999999</v>
      </c>
      <c r="N594">
        <v>500</v>
      </c>
      <c r="O594" t="s">
        <v>58</v>
      </c>
      <c r="P594" t="s">
        <v>59</v>
      </c>
      <c r="Q594" t="s">
        <v>181</v>
      </c>
      <c r="R594" t="s">
        <v>202</v>
      </c>
      <c r="S594" t="s">
        <v>188</v>
      </c>
      <c r="T594" s="2" t="s">
        <v>47</v>
      </c>
      <c r="U594" s="2" t="s">
        <v>47</v>
      </c>
      <c r="V594" s="2" t="s">
        <v>45</v>
      </c>
      <c r="W594" s="2" t="s">
        <v>47</v>
      </c>
      <c r="X594" t="s">
        <v>45</v>
      </c>
      <c r="Y594">
        <v>0</v>
      </c>
      <c r="Z594" s="2" t="s">
        <v>46</v>
      </c>
      <c r="AA594" s="2" t="s">
        <v>621</v>
      </c>
      <c r="AB594" s="2">
        <v>1.1100000000000001</v>
      </c>
      <c r="AC594">
        <v>3.2</v>
      </c>
      <c r="AD594" s="2">
        <v>10</v>
      </c>
      <c r="AE594">
        <v>1.1352924243950899</v>
      </c>
      <c r="AF594" s="2" t="s">
        <v>45</v>
      </c>
      <c r="AG594">
        <v>3.2</v>
      </c>
      <c r="AH594" s="2">
        <v>10</v>
      </c>
      <c r="AI594">
        <v>1.1352924243950899</v>
      </c>
      <c r="AJ594" s="2" t="s">
        <v>45</v>
      </c>
      <c r="AK594" s="2" t="s">
        <v>622</v>
      </c>
      <c r="AL594" s="2" t="s">
        <v>204</v>
      </c>
      <c r="AM594" s="2" t="s">
        <v>50</v>
      </c>
      <c r="AN594" s="3">
        <v>1</v>
      </c>
      <c r="AO594" s="3">
        <v>1</v>
      </c>
      <c r="AP594" s="2" t="s">
        <v>45</v>
      </c>
      <c r="AQ594" s="2" t="s">
        <v>623</v>
      </c>
      <c r="AR594" s="2" t="s">
        <v>623</v>
      </c>
      <c r="AS594" s="2" t="s">
        <v>45</v>
      </c>
      <c r="AT594" s="2">
        <v>2500</v>
      </c>
      <c r="AU594" s="2" t="s">
        <v>45</v>
      </c>
      <c r="AV594" s="2" t="s">
        <v>45</v>
      </c>
      <c r="AW594" s="2" t="s">
        <v>45</v>
      </c>
      <c r="AX594" s="2" t="s">
        <v>53</v>
      </c>
      <c r="AY594" s="2" t="s">
        <v>53</v>
      </c>
      <c r="AZ594" s="2" t="s">
        <v>624</v>
      </c>
      <c r="BA594" s="2">
        <v>1</v>
      </c>
      <c r="BB594" s="2">
        <v>1</v>
      </c>
      <c r="BC594" s="2">
        <v>1</v>
      </c>
      <c r="BD594">
        <f t="shared" si="43"/>
        <v>3</v>
      </c>
      <c r="BE594" s="2" t="s">
        <v>625</v>
      </c>
      <c r="BF594" t="s">
        <v>678</v>
      </c>
      <c r="BG594" s="2" t="s">
        <v>45</v>
      </c>
    </row>
    <row r="595" spans="1:59" x14ac:dyDescent="0.3">
      <c r="A595" t="s">
        <v>616</v>
      </c>
      <c r="B595">
        <v>2021</v>
      </c>
      <c r="C595">
        <v>98</v>
      </c>
      <c r="D595" t="s">
        <v>858</v>
      </c>
      <c r="E595">
        <v>2012</v>
      </c>
      <c r="F595">
        <v>2012</v>
      </c>
      <c r="G595">
        <v>1</v>
      </c>
      <c r="H595">
        <v>1</v>
      </c>
      <c r="I595" t="s">
        <v>617</v>
      </c>
      <c r="J595" t="s">
        <v>618</v>
      </c>
      <c r="K595" t="s">
        <v>634</v>
      </c>
      <c r="L595">
        <v>-45.28</v>
      </c>
      <c r="M595">
        <v>167.63829999999999</v>
      </c>
      <c r="N595">
        <v>500</v>
      </c>
      <c r="O595" t="s">
        <v>58</v>
      </c>
      <c r="P595" t="s">
        <v>59</v>
      </c>
      <c r="Q595" t="s">
        <v>181</v>
      </c>
      <c r="R595" t="s">
        <v>202</v>
      </c>
      <c r="S595" t="s">
        <v>188</v>
      </c>
      <c r="T595" s="2" t="s">
        <v>47</v>
      </c>
      <c r="U595" s="2" t="s">
        <v>47</v>
      </c>
      <c r="V595" s="2" t="s">
        <v>45</v>
      </c>
      <c r="W595" s="2" t="s">
        <v>47</v>
      </c>
      <c r="X595" t="s">
        <v>45</v>
      </c>
      <c r="Y595">
        <v>100</v>
      </c>
      <c r="Z595" s="2" t="s">
        <v>46</v>
      </c>
      <c r="AA595" s="2" t="s">
        <v>621</v>
      </c>
      <c r="AB595" s="2">
        <v>1.1100000000000001</v>
      </c>
      <c r="AC595">
        <v>2.8</v>
      </c>
      <c r="AD595" s="2">
        <v>10</v>
      </c>
      <c r="AE595">
        <v>0.78881063774661597</v>
      </c>
      <c r="AF595" s="2" t="s">
        <v>45</v>
      </c>
      <c r="AG595">
        <v>3.2</v>
      </c>
      <c r="AH595" s="2">
        <v>10</v>
      </c>
      <c r="AI595">
        <v>1.1352924243950899</v>
      </c>
      <c r="AJ595" s="2" t="s">
        <v>45</v>
      </c>
      <c r="AK595" s="2" t="s">
        <v>622</v>
      </c>
      <c r="AL595" s="2" t="s">
        <v>204</v>
      </c>
      <c r="AM595" s="2" t="s">
        <v>50</v>
      </c>
      <c r="AN595" s="3">
        <v>1</v>
      </c>
      <c r="AO595" s="3">
        <v>1</v>
      </c>
      <c r="AP595" s="2" t="s">
        <v>45</v>
      </c>
      <c r="AQ595" s="2" t="s">
        <v>623</v>
      </c>
      <c r="AR595" s="2" t="s">
        <v>623</v>
      </c>
      <c r="AS595" s="2" t="s">
        <v>45</v>
      </c>
      <c r="AT595" s="2">
        <v>2500</v>
      </c>
      <c r="AU595" s="2" t="s">
        <v>45</v>
      </c>
      <c r="AV595" s="2" t="s">
        <v>45</v>
      </c>
      <c r="AW595" s="2" t="s">
        <v>45</v>
      </c>
      <c r="AX595" s="2" t="s">
        <v>53</v>
      </c>
      <c r="AY595" s="2" t="s">
        <v>53</v>
      </c>
      <c r="AZ595" s="2" t="s">
        <v>624</v>
      </c>
      <c r="BA595" s="2">
        <v>1</v>
      </c>
      <c r="BB595" s="2">
        <v>1</v>
      </c>
      <c r="BC595" s="2">
        <v>1</v>
      </c>
      <c r="BD595">
        <f t="shared" si="43"/>
        <v>3</v>
      </c>
      <c r="BE595" s="2" t="s">
        <v>625</v>
      </c>
      <c r="BF595" t="s">
        <v>678</v>
      </c>
      <c r="BG595" s="2" t="s">
        <v>45</v>
      </c>
    </row>
    <row r="596" spans="1:59" x14ac:dyDescent="0.3">
      <c r="A596" t="s">
        <v>616</v>
      </c>
      <c r="B596">
        <v>2021</v>
      </c>
      <c r="C596">
        <v>99</v>
      </c>
      <c r="D596" t="s">
        <v>859</v>
      </c>
      <c r="E596">
        <v>2012</v>
      </c>
      <c r="F596">
        <v>2012</v>
      </c>
      <c r="G596">
        <v>1</v>
      </c>
      <c r="H596">
        <v>1</v>
      </c>
      <c r="I596" t="s">
        <v>617</v>
      </c>
      <c r="J596" t="s">
        <v>618</v>
      </c>
      <c r="K596" t="s">
        <v>634</v>
      </c>
      <c r="L596">
        <v>-45.28</v>
      </c>
      <c r="M596">
        <v>167.63829999999999</v>
      </c>
      <c r="N596">
        <v>500</v>
      </c>
      <c r="O596" t="s">
        <v>58</v>
      </c>
      <c r="P596" t="s">
        <v>59</v>
      </c>
      <c r="Q596" t="s">
        <v>181</v>
      </c>
      <c r="R596" t="s">
        <v>202</v>
      </c>
      <c r="S596" t="s">
        <v>188</v>
      </c>
      <c r="T596" s="2" t="s">
        <v>47</v>
      </c>
      <c r="U596" s="2" t="s">
        <v>47</v>
      </c>
      <c r="V596" s="2" t="s">
        <v>45</v>
      </c>
      <c r="W596" s="2" t="s">
        <v>47</v>
      </c>
      <c r="X596" t="s">
        <v>45</v>
      </c>
      <c r="Y596">
        <v>0</v>
      </c>
      <c r="Z596" s="2" t="s">
        <v>46</v>
      </c>
      <c r="AA596" s="2" t="s">
        <v>621</v>
      </c>
      <c r="AB596" s="2">
        <v>1.1100000000000001</v>
      </c>
      <c r="AC596">
        <v>2.9</v>
      </c>
      <c r="AD596" s="2">
        <v>10</v>
      </c>
      <c r="AE596">
        <v>0.87559503577091302</v>
      </c>
      <c r="AF596" s="2" t="s">
        <v>45</v>
      </c>
      <c r="AG596">
        <v>2.9</v>
      </c>
      <c r="AH596" s="2">
        <v>10</v>
      </c>
      <c r="AI596">
        <v>0.87559503577091302</v>
      </c>
      <c r="AJ596" s="2" t="s">
        <v>45</v>
      </c>
      <c r="AK596" s="2" t="s">
        <v>622</v>
      </c>
      <c r="AL596" s="2" t="s">
        <v>204</v>
      </c>
      <c r="AM596" s="2" t="s">
        <v>50</v>
      </c>
      <c r="AN596" s="3">
        <v>1</v>
      </c>
      <c r="AO596" s="3">
        <v>1</v>
      </c>
      <c r="AP596" s="2" t="s">
        <v>45</v>
      </c>
      <c r="AQ596" s="2" t="s">
        <v>623</v>
      </c>
      <c r="AR596" s="2" t="s">
        <v>623</v>
      </c>
      <c r="AS596" s="2" t="s">
        <v>45</v>
      </c>
      <c r="AT596" s="2">
        <v>2500</v>
      </c>
      <c r="AU596" s="2" t="s">
        <v>45</v>
      </c>
      <c r="AV596" s="2" t="s">
        <v>45</v>
      </c>
      <c r="AW596" s="2" t="s">
        <v>45</v>
      </c>
      <c r="AX596" s="2" t="s">
        <v>53</v>
      </c>
      <c r="AY596" s="2" t="s">
        <v>53</v>
      </c>
      <c r="AZ596" s="2" t="s">
        <v>624</v>
      </c>
      <c r="BA596" s="2">
        <v>1</v>
      </c>
      <c r="BB596" s="2">
        <v>1</v>
      </c>
      <c r="BC596" s="2">
        <v>1</v>
      </c>
      <c r="BD596">
        <f t="shared" si="43"/>
        <v>3</v>
      </c>
      <c r="BE596" s="2" t="s">
        <v>625</v>
      </c>
      <c r="BF596" t="s">
        <v>679</v>
      </c>
      <c r="BG596" s="2" t="s">
        <v>45</v>
      </c>
    </row>
    <row r="597" spans="1:59" x14ac:dyDescent="0.3">
      <c r="A597" t="s">
        <v>616</v>
      </c>
      <c r="B597">
        <v>2021</v>
      </c>
      <c r="C597">
        <v>99</v>
      </c>
      <c r="D597" t="s">
        <v>859</v>
      </c>
      <c r="E597">
        <v>2012</v>
      </c>
      <c r="F597">
        <v>2012</v>
      </c>
      <c r="G597">
        <v>1</v>
      </c>
      <c r="H597">
        <v>1</v>
      </c>
      <c r="I597" t="s">
        <v>617</v>
      </c>
      <c r="J597" t="s">
        <v>618</v>
      </c>
      <c r="K597" t="s">
        <v>634</v>
      </c>
      <c r="L597">
        <v>-45.28</v>
      </c>
      <c r="M597">
        <v>167.63829999999999</v>
      </c>
      <c r="N597">
        <v>500</v>
      </c>
      <c r="O597" t="s">
        <v>58</v>
      </c>
      <c r="P597" t="s">
        <v>59</v>
      </c>
      <c r="Q597" t="s">
        <v>181</v>
      </c>
      <c r="R597" t="s">
        <v>202</v>
      </c>
      <c r="S597" t="s">
        <v>188</v>
      </c>
      <c r="T597" s="2" t="s">
        <v>47</v>
      </c>
      <c r="U597" s="2" t="s">
        <v>47</v>
      </c>
      <c r="V597" s="2" t="s">
        <v>45</v>
      </c>
      <c r="W597" s="2" t="s">
        <v>47</v>
      </c>
      <c r="X597" t="s">
        <v>45</v>
      </c>
      <c r="Y597">
        <v>100</v>
      </c>
      <c r="Z597" s="2" t="s">
        <v>46</v>
      </c>
      <c r="AA597" s="2" t="s">
        <v>621</v>
      </c>
      <c r="AB597" s="2">
        <v>1.1100000000000001</v>
      </c>
      <c r="AC597">
        <v>2.6</v>
      </c>
      <c r="AD597" s="2">
        <v>10</v>
      </c>
      <c r="AE597">
        <v>1.7126976771553499</v>
      </c>
      <c r="AF597" s="2" t="s">
        <v>45</v>
      </c>
      <c r="AG597">
        <v>2.9</v>
      </c>
      <c r="AH597" s="2">
        <v>10</v>
      </c>
      <c r="AI597">
        <v>0.87559503577091302</v>
      </c>
      <c r="AJ597" s="2" t="s">
        <v>45</v>
      </c>
      <c r="AK597" s="2" t="s">
        <v>622</v>
      </c>
      <c r="AL597" s="2" t="s">
        <v>204</v>
      </c>
      <c r="AM597" s="2" t="s">
        <v>50</v>
      </c>
      <c r="AN597" s="3">
        <v>1</v>
      </c>
      <c r="AO597" s="3">
        <v>1</v>
      </c>
      <c r="AP597" s="2" t="s">
        <v>45</v>
      </c>
      <c r="AQ597" s="2" t="s">
        <v>623</v>
      </c>
      <c r="AR597" s="2" t="s">
        <v>623</v>
      </c>
      <c r="AS597" s="2" t="s">
        <v>45</v>
      </c>
      <c r="AT597" s="2">
        <v>2500</v>
      </c>
      <c r="AU597" s="2" t="s">
        <v>45</v>
      </c>
      <c r="AV597" s="2" t="s">
        <v>45</v>
      </c>
      <c r="AW597" s="2" t="s">
        <v>45</v>
      </c>
      <c r="AX597" s="2" t="s">
        <v>53</v>
      </c>
      <c r="AY597" s="2" t="s">
        <v>53</v>
      </c>
      <c r="AZ597" s="2" t="s">
        <v>624</v>
      </c>
      <c r="BA597" s="2">
        <v>1</v>
      </c>
      <c r="BB597" s="2">
        <v>1</v>
      </c>
      <c r="BC597" s="2">
        <v>1</v>
      </c>
      <c r="BD597">
        <f t="shared" si="43"/>
        <v>3</v>
      </c>
      <c r="BE597" s="2" t="s">
        <v>625</v>
      </c>
      <c r="BF597" t="s">
        <v>679</v>
      </c>
      <c r="BG597" s="2" t="s">
        <v>45</v>
      </c>
    </row>
    <row r="598" spans="1:59" x14ac:dyDescent="0.3">
      <c r="A598" t="s">
        <v>616</v>
      </c>
      <c r="B598">
        <v>2021</v>
      </c>
      <c r="C598">
        <v>100</v>
      </c>
      <c r="D598" t="s">
        <v>860</v>
      </c>
      <c r="E598">
        <v>2012</v>
      </c>
      <c r="F598">
        <v>2013</v>
      </c>
      <c r="G598">
        <v>2</v>
      </c>
      <c r="H598">
        <v>1</v>
      </c>
      <c r="I598" t="s">
        <v>617</v>
      </c>
      <c r="J598" t="s">
        <v>618</v>
      </c>
      <c r="K598" t="s">
        <v>634</v>
      </c>
      <c r="L598">
        <v>-45.28</v>
      </c>
      <c r="M598">
        <v>167.63829999999999</v>
      </c>
      <c r="N598">
        <v>500</v>
      </c>
      <c r="O598" t="s">
        <v>58</v>
      </c>
      <c r="P598" t="s">
        <v>59</v>
      </c>
      <c r="Q598" t="s">
        <v>181</v>
      </c>
      <c r="R598" t="s">
        <v>202</v>
      </c>
      <c r="S598" t="s">
        <v>188</v>
      </c>
      <c r="T598" s="2" t="s">
        <v>47</v>
      </c>
      <c r="U598" s="2" t="s">
        <v>47</v>
      </c>
      <c r="V598" s="2" t="s">
        <v>45</v>
      </c>
      <c r="W598" s="2" t="s">
        <v>47</v>
      </c>
      <c r="X598" t="s">
        <v>45</v>
      </c>
      <c r="Y598">
        <v>0</v>
      </c>
      <c r="Z598" s="2" t="s">
        <v>46</v>
      </c>
      <c r="AA598" s="2" t="s">
        <v>621</v>
      </c>
      <c r="AB598" s="2">
        <v>1.1100000000000001</v>
      </c>
      <c r="AC598">
        <v>0.8</v>
      </c>
      <c r="AD598" s="2">
        <v>10</v>
      </c>
      <c r="AE598">
        <v>1.4757295747452399</v>
      </c>
      <c r="AF598" s="2" t="s">
        <v>45</v>
      </c>
      <c r="AG598">
        <v>0.8</v>
      </c>
      <c r="AH598" s="2">
        <v>10</v>
      </c>
      <c r="AI598">
        <v>1.4757295747452399</v>
      </c>
      <c r="AJ598" s="2" t="s">
        <v>45</v>
      </c>
      <c r="AK598" s="2" t="s">
        <v>622</v>
      </c>
      <c r="AL598" s="2" t="s">
        <v>204</v>
      </c>
      <c r="AM598" s="2" t="s">
        <v>50</v>
      </c>
      <c r="AN598" s="3">
        <v>1</v>
      </c>
      <c r="AO598" s="3">
        <v>1</v>
      </c>
      <c r="AP598" s="2" t="s">
        <v>45</v>
      </c>
      <c r="AQ598" s="2" t="s">
        <v>623</v>
      </c>
      <c r="AR598" s="2" t="s">
        <v>623</v>
      </c>
      <c r="AS598" s="2" t="s">
        <v>45</v>
      </c>
      <c r="AT598" s="2">
        <v>2500</v>
      </c>
      <c r="AU598" s="2" t="s">
        <v>45</v>
      </c>
      <c r="AV598" s="2" t="s">
        <v>45</v>
      </c>
      <c r="AW598" s="2" t="s">
        <v>45</v>
      </c>
      <c r="AX598" s="2" t="s">
        <v>53</v>
      </c>
      <c r="AY598" s="2" t="s">
        <v>53</v>
      </c>
      <c r="AZ598" s="2" t="s">
        <v>624</v>
      </c>
      <c r="BA598" s="2">
        <v>1</v>
      </c>
      <c r="BB598" s="2">
        <v>1</v>
      </c>
      <c r="BC598" s="2">
        <v>1</v>
      </c>
      <c r="BD598">
        <f t="shared" si="43"/>
        <v>3</v>
      </c>
      <c r="BE598" s="2" t="s">
        <v>625</v>
      </c>
      <c r="BF598" t="s">
        <v>680</v>
      </c>
      <c r="BG598" s="2" t="s">
        <v>45</v>
      </c>
    </row>
    <row r="599" spans="1:59" x14ac:dyDescent="0.3">
      <c r="A599" t="s">
        <v>616</v>
      </c>
      <c r="B599">
        <v>2021</v>
      </c>
      <c r="C599">
        <v>100</v>
      </c>
      <c r="D599" t="s">
        <v>860</v>
      </c>
      <c r="E599">
        <v>2012</v>
      </c>
      <c r="F599">
        <v>2013</v>
      </c>
      <c r="G599">
        <v>2</v>
      </c>
      <c r="H599">
        <v>1</v>
      </c>
      <c r="I599" t="s">
        <v>617</v>
      </c>
      <c r="J599" t="s">
        <v>618</v>
      </c>
      <c r="K599" t="s">
        <v>634</v>
      </c>
      <c r="L599">
        <v>-45.28</v>
      </c>
      <c r="M599">
        <v>167.63829999999999</v>
      </c>
      <c r="N599">
        <v>500</v>
      </c>
      <c r="O599" t="s">
        <v>58</v>
      </c>
      <c r="P599" t="s">
        <v>59</v>
      </c>
      <c r="Q599" t="s">
        <v>181</v>
      </c>
      <c r="R599" t="s">
        <v>202</v>
      </c>
      <c r="S599" t="s">
        <v>188</v>
      </c>
      <c r="T599" s="2" t="s">
        <v>47</v>
      </c>
      <c r="U599" s="2" t="s">
        <v>47</v>
      </c>
      <c r="V599" s="2" t="s">
        <v>45</v>
      </c>
      <c r="W599" s="2" t="s">
        <v>47</v>
      </c>
      <c r="X599" t="s">
        <v>45</v>
      </c>
      <c r="Y599">
        <v>100</v>
      </c>
      <c r="Z599" s="2" t="s">
        <v>46</v>
      </c>
      <c r="AA599" s="2" t="s">
        <v>621</v>
      </c>
      <c r="AB599" s="2">
        <v>1.1100000000000001</v>
      </c>
      <c r="AC599">
        <v>0.2</v>
      </c>
      <c r="AD599" s="2">
        <v>10</v>
      </c>
      <c r="AE599">
        <v>0.42163702135578401</v>
      </c>
      <c r="AF599" s="2" t="s">
        <v>45</v>
      </c>
      <c r="AG599">
        <v>0.8</v>
      </c>
      <c r="AH599" s="2">
        <v>10</v>
      </c>
      <c r="AI599">
        <v>1.4757295747452399</v>
      </c>
      <c r="AJ599" s="2" t="s">
        <v>45</v>
      </c>
      <c r="AK599" s="2" t="s">
        <v>622</v>
      </c>
      <c r="AL599" s="2" t="s">
        <v>204</v>
      </c>
      <c r="AM599" s="2" t="s">
        <v>50</v>
      </c>
      <c r="AN599" s="3">
        <v>1</v>
      </c>
      <c r="AO599" s="3">
        <v>1</v>
      </c>
      <c r="AP599" s="2" t="s">
        <v>45</v>
      </c>
      <c r="AQ599" s="2" t="s">
        <v>623</v>
      </c>
      <c r="AR599" s="2" t="s">
        <v>623</v>
      </c>
      <c r="AS599" s="2" t="s">
        <v>45</v>
      </c>
      <c r="AT599" s="2">
        <v>2500</v>
      </c>
      <c r="AU599" s="2" t="s">
        <v>45</v>
      </c>
      <c r="AV599" s="2" t="s">
        <v>45</v>
      </c>
      <c r="AW599" s="2" t="s">
        <v>45</v>
      </c>
      <c r="AX599" s="2" t="s">
        <v>53</v>
      </c>
      <c r="AY599" s="2" t="s">
        <v>53</v>
      </c>
      <c r="AZ599" s="2" t="s">
        <v>624</v>
      </c>
      <c r="BA599" s="2">
        <v>1</v>
      </c>
      <c r="BB599" s="2">
        <v>1</v>
      </c>
      <c r="BC599" s="2">
        <v>1</v>
      </c>
      <c r="BD599">
        <f t="shared" si="43"/>
        <v>3</v>
      </c>
      <c r="BE599" s="2" t="s">
        <v>625</v>
      </c>
      <c r="BF599" t="s">
        <v>680</v>
      </c>
      <c r="BG599" s="2" t="s">
        <v>45</v>
      </c>
    </row>
    <row r="600" spans="1:59" x14ac:dyDescent="0.3">
      <c r="A600" t="s">
        <v>616</v>
      </c>
      <c r="B600">
        <v>2021</v>
      </c>
      <c r="C600">
        <v>101</v>
      </c>
      <c r="D600" t="s">
        <v>861</v>
      </c>
      <c r="E600">
        <v>2012</v>
      </c>
      <c r="F600">
        <v>2013</v>
      </c>
      <c r="G600">
        <v>2</v>
      </c>
      <c r="H600">
        <v>1</v>
      </c>
      <c r="I600" t="s">
        <v>617</v>
      </c>
      <c r="J600" t="s">
        <v>618</v>
      </c>
      <c r="K600" t="s">
        <v>634</v>
      </c>
      <c r="L600">
        <v>-45.28</v>
      </c>
      <c r="M600">
        <v>167.63829999999999</v>
      </c>
      <c r="N600">
        <v>500</v>
      </c>
      <c r="O600" t="s">
        <v>58</v>
      </c>
      <c r="P600" t="s">
        <v>59</v>
      </c>
      <c r="Q600" t="s">
        <v>181</v>
      </c>
      <c r="R600" t="s">
        <v>202</v>
      </c>
      <c r="S600" t="s">
        <v>188</v>
      </c>
      <c r="T600" s="2" t="s">
        <v>47</v>
      </c>
      <c r="U600" s="2" t="s">
        <v>47</v>
      </c>
      <c r="V600" s="2" t="s">
        <v>45</v>
      </c>
      <c r="W600" s="2" t="s">
        <v>47</v>
      </c>
      <c r="X600" t="s">
        <v>45</v>
      </c>
      <c r="Y600">
        <v>0</v>
      </c>
      <c r="Z600" s="2" t="s">
        <v>46</v>
      </c>
      <c r="AA600" s="2" t="s">
        <v>621</v>
      </c>
      <c r="AB600" s="2">
        <v>1.1100000000000001</v>
      </c>
      <c r="AC600">
        <v>0.8</v>
      </c>
      <c r="AD600" s="2">
        <v>10</v>
      </c>
      <c r="AE600">
        <v>0.63245553203367599</v>
      </c>
      <c r="AF600" s="2" t="s">
        <v>45</v>
      </c>
      <c r="AG600">
        <v>0.8</v>
      </c>
      <c r="AH600" s="2">
        <v>10</v>
      </c>
      <c r="AI600">
        <v>0.63245553203367599</v>
      </c>
      <c r="AJ600" s="2" t="s">
        <v>45</v>
      </c>
      <c r="AK600" s="2" t="s">
        <v>622</v>
      </c>
      <c r="AL600" s="2" t="s">
        <v>204</v>
      </c>
      <c r="AM600" s="2" t="s">
        <v>50</v>
      </c>
      <c r="AN600" s="3">
        <v>1</v>
      </c>
      <c r="AO600" s="3">
        <v>1</v>
      </c>
      <c r="AP600" s="2" t="s">
        <v>45</v>
      </c>
      <c r="AQ600" s="2" t="s">
        <v>623</v>
      </c>
      <c r="AR600" s="2" t="s">
        <v>623</v>
      </c>
      <c r="AS600" s="2" t="s">
        <v>45</v>
      </c>
      <c r="AT600" s="2">
        <v>2500</v>
      </c>
      <c r="AU600" s="2" t="s">
        <v>45</v>
      </c>
      <c r="AV600" s="2" t="s">
        <v>45</v>
      </c>
      <c r="AW600" s="2" t="s">
        <v>45</v>
      </c>
      <c r="AX600" s="2" t="s">
        <v>53</v>
      </c>
      <c r="AY600" s="2" t="s">
        <v>53</v>
      </c>
      <c r="AZ600" s="2" t="s">
        <v>624</v>
      </c>
      <c r="BA600" s="2">
        <v>1</v>
      </c>
      <c r="BB600" s="2">
        <v>1</v>
      </c>
      <c r="BC600" s="2">
        <v>1</v>
      </c>
      <c r="BD600">
        <f t="shared" si="43"/>
        <v>3</v>
      </c>
      <c r="BE600" s="2" t="s">
        <v>625</v>
      </c>
      <c r="BF600" t="s">
        <v>681</v>
      </c>
      <c r="BG600" s="2" t="s">
        <v>45</v>
      </c>
    </row>
    <row r="601" spans="1:59" x14ac:dyDescent="0.3">
      <c r="A601" t="s">
        <v>616</v>
      </c>
      <c r="B601">
        <v>2021</v>
      </c>
      <c r="C601">
        <v>101</v>
      </c>
      <c r="D601" t="s">
        <v>861</v>
      </c>
      <c r="E601">
        <v>2012</v>
      </c>
      <c r="F601">
        <v>2013</v>
      </c>
      <c r="G601">
        <v>2</v>
      </c>
      <c r="H601">
        <v>1</v>
      </c>
      <c r="I601" t="s">
        <v>617</v>
      </c>
      <c r="J601" t="s">
        <v>618</v>
      </c>
      <c r="K601" t="s">
        <v>634</v>
      </c>
      <c r="L601">
        <v>-45.28</v>
      </c>
      <c r="M601">
        <v>167.63829999999999</v>
      </c>
      <c r="N601">
        <v>500</v>
      </c>
      <c r="O601" t="s">
        <v>58</v>
      </c>
      <c r="P601" t="s">
        <v>59</v>
      </c>
      <c r="Q601" t="s">
        <v>181</v>
      </c>
      <c r="R601" t="s">
        <v>202</v>
      </c>
      <c r="S601" t="s">
        <v>188</v>
      </c>
      <c r="T601" s="2" t="s">
        <v>47</v>
      </c>
      <c r="U601" s="2" t="s">
        <v>47</v>
      </c>
      <c r="V601" s="2" t="s">
        <v>45</v>
      </c>
      <c r="W601" s="2" t="s">
        <v>47</v>
      </c>
      <c r="X601" t="s">
        <v>45</v>
      </c>
      <c r="Y601">
        <v>100</v>
      </c>
      <c r="Z601" s="2" t="s">
        <v>46</v>
      </c>
      <c r="AA601" s="2" t="s">
        <v>621</v>
      </c>
      <c r="AB601" s="2">
        <v>1.1100000000000001</v>
      </c>
      <c r="AC601">
        <v>1.3</v>
      </c>
      <c r="AD601" s="2">
        <v>10</v>
      </c>
      <c r="AE601">
        <v>1.33749350984926</v>
      </c>
      <c r="AF601" s="2" t="s">
        <v>45</v>
      </c>
      <c r="AG601">
        <v>0.8</v>
      </c>
      <c r="AH601" s="2">
        <v>10</v>
      </c>
      <c r="AI601">
        <v>0.63245553203367599</v>
      </c>
      <c r="AJ601" s="2" t="s">
        <v>45</v>
      </c>
      <c r="AK601" s="2" t="s">
        <v>622</v>
      </c>
      <c r="AL601" s="2" t="s">
        <v>204</v>
      </c>
      <c r="AM601" s="2" t="s">
        <v>50</v>
      </c>
      <c r="AN601" s="3">
        <v>1</v>
      </c>
      <c r="AO601" s="3">
        <v>1</v>
      </c>
      <c r="AP601" s="2" t="s">
        <v>45</v>
      </c>
      <c r="AQ601" s="2" t="s">
        <v>623</v>
      </c>
      <c r="AR601" s="2" t="s">
        <v>623</v>
      </c>
      <c r="AS601" s="2" t="s">
        <v>45</v>
      </c>
      <c r="AT601" s="2">
        <v>2500</v>
      </c>
      <c r="AU601" s="2" t="s">
        <v>45</v>
      </c>
      <c r="AV601" s="2" t="s">
        <v>45</v>
      </c>
      <c r="AW601" s="2" t="s">
        <v>45</v>
      </c>
      <c r="AX601" s="2" t="s">
        <v>53</v>
      </c>
      <c r="AY601" s="2" t="s">
        <v>53</v>
      </c>
      <c r="AZ601" s="2" t="s">
        <v>624</v>
      </c>
      <c r="BA601" s="2">
        <v>1</v>
      </c>
      <c r="BB601" s="2">
        <v>1</v>
      </c>
      <c r="BC601" s="2">
        <v>1</v>
      </c>
      <c r="BD601">
        <f t="shared" si="43"/>
        <v>3</v>
      </c>
      <c r="BE601" s="2" t="s">
        <v>625</v>
      </c>
      <c r="BF601" t="s">
        <v>681</v>
      </c>
      <c r="BG601" s="2" t="s">
        <v>45</v>
      </c>
    </row>
    <row r="602" spans="1:59" x14ac:dyDescent="0.3">
      <c r="A602" t="s">
        <v>616</v>
      </c>
      <c r="B602">
        <v>2021</v>
      </c>
      <c r="C602">
        <v>102</v>
      </c>
      <c r="D602" t="s">
        <v>862</v>
      </c>
      <c r="E602">
        <v>2012</v>
      </c>
      <c r="F602">
        <v>2014</v>
      </c>
      <c r="G602">
        <v>3</v>
      </c>
      <c r="H602">
        <v>1</v>
      </c>
      <c r="I602" t="s">
        <v>617</v>
      </c>
      <c r="J602" t="s">
        <v>618</v>
      </c>
      <c r="K602" t="s">
        <v>634</v>
      </c>
      <c r="L602">
        <v>-45.28</v>
      </c>
      <c r="M602">
        <v>167.63829999999999</v>
      </c>
      <c r="N602">
        <v>500</v>
      </c>
      <c r="O602" t="s">
        <v>58</v>
      </c>
      <c r="P602" t="s">
        <v>59</v>
      </c>
      <c r="Q602" t="s">
        <v>181</v>
      </c>
      <c r="R602" t="s">
        <v>202</v>
      </c>
      <c r="S602" t="s">
        <v>188</v>
      </c>
      <c r="T602" s="2" t="s">
        <v>47</v>
      </c>
      <c r="U602" s="2" t="s">
        <v>47</v>
      </c>
      <c r="V602" s="2" t="s">
        <v>45</v>
      </c>
      <c r="W602" s="2" t="s">
        <v>47</v>
      </c>
      <c r="X602" t="s">
        <v>45</v>
      </c>
      <c r="Y602">
        <v>0</v>
      </c>
      <c r="Z602" s="2" t="s">
        <v>46</v>
      </c>
      <c r="AA602" s="2" t="s">
        <v>621</v>
      </c>
      <c r="AB602" s="2">
        <v>1.1100000000000001</v>
      </c>
      <c r="AC602">
        <v>2</v>
      </c>
      <c r="AD602" s="2">
        <v>10</v>
      </c>
      <c r="AE602">
        <v>1.49071198499986</v>
      </c>
      <c r="AF602" s="2" t="s">
        <v>45</v>
      </c>
      <c r="AG602">
        <v>2</v>
      </c>
      <c r="AH602" s="2">
        <v>10</v>
      </c>
      <c r="AI602">
        <v>1.49071198499986</v>
      </c>
      <c r="AJ602" s="2" t="s">
        <v>45</v>
      </c>
      <c r="AK602" s="2" t="s">
        <v>622</v>
      </c>
      <c r="AL602" s="2" t="s">
        <v>204</v>
      </c>
      <c r="AM602" s="2" t="s">
        <v>50</v>
      </c>
      <c r="AN602" s="3">
        <v>1</v>
      </c>
      <c r="AO602" s="3">
        <v>1</v>
      </c>
      <c r="AP602" s="2" t="s">
        <v>45</v>
      </c>
      <c r="AQ602" s="2" t="s">
        <v>623</v>
      </c>
      <c r="AR602" s="2" t="s">
        <v>623</v>
      </c>
      <c r="AS602" s="2" t="s">
        <v>45</v>
      </c>
      <c r="AT602" s="2">
        <v>2500</v>
      </c>
      <c r="AU602" s="2" t="s">
        <v>45</v>
      </c>
      <c r="AV602" s="2" t="s">
        <v>45</v>
      </c>
      <c r="AW602" s="2" t="s">
        <v>45</v>
      </c>
      <c r="AX602" s="2" t="s">
        <v>53</v>
      </c>
      <c r="AY602" s="2" t="s">
        <v>53</v>
      </c>
      <c r="AZ602" s="2" t="s">
        <v>624</v>
      </c>
      <c r="BA602" s="2">
        <v>1</v>
      </c>
      <c r="BB602" s="2">
        <v>1</v>
      </c>
      <c r="BC602" s="2">
        <v>1</v>
      </c>
      <c r="BD602">
        <f t="shared" si="43"/>
        <v>3</v>
      </c>
      <c r="BE602" s="2" t="s">
        <v>625</v>
      </c>
      <c r="BF602" t="s">
        <v>682</v>
      </c>
      <c r="BG602" s="2" t="s">
        <v>45</v>
      </c>
    </row>
    <row r="603" spans="1:59" x14ac:dyDescent="0.3">
      <c r="A603" t="s">
        <v>616</v>
      </c>
      <c r="B603">
        <v>2021</v>
      </c>
      <c r="C603">
        <v>102</v>
      </c>
      <c r="D603" t="s">
        <v>862</v>
      </c>
      <c r="E603">
        <v>2012</v>
      </c>
      <c r="F603">
        <v>2014</v>
      </c>
      <c r="G603">
        <v>3</v>
      </c>
      <c r="H603">
        <v>1</v>
      </c>
      <c r="I603" t="s">
        <v>617</v>
      </c>
      <c r="J603" t="s">
        <v>618</v>
      </c>
      <c r="K603" t="s">
        <v>634</v>
      </c>
      <c r="L603">
        <v>-45.28</v>
      </c>
      <c r="M603">
        <v>167.63829999999999</v>
      </c>
      <c r="N603">
        <v>500</v>
      </c>
      <c r="O603" t="s">
        <v>58</v>
      </c>
      <c r="P603" t="s">
        <v>59</v>
      </c>
      <c r="Q603" t="s">
        <v>181</v>
      </c>
      <c r="R603" t="s">
        <v>202</v>
      </c>
      <c r="S603" t="s">
        <v>188</v>
      </c>
      <c r="T603" s="2" t="s">
        <v>47</v>
      </c>
      <c r="U603" s="2" t="s">
        <v>47</v>
      </c>
      <c r="V603" s="2" t="s">
        <v>45</v>
      </c>
      <c r="W603" s="2" t="s">
        <v>47</v>
      </c>
      <c r="X603" t="s">
        <v>45</v>
      </c>
      <c r="Y603">
        <v>25</v>
      </c>
      <c r="Z603" s="2" t="s">
        <v>46</v>
      </c>
      <c r="AA603" s="2" t="s">
        <v>621</v>
      </c>
      <c r="AB603" s="2">
        <v>1.1100000000000001</v>
      </c>
      <c r="AC603">
        <v>1.6</v>
      </c>
      <c r="AD603" s="2">
        <v>10</v>
      </c>
      <c r="AE603">
        <v>1.5776212754932299</v>
      </c>
      <c r="AF603" s="2" t="s">
        <v>45</v>
      </c>
      <c r="AG603">
        <v>2</v>
      </c>
      <c r="AH603" s="2">
        <v>10</v>
      </c>
      <c r="AI603">
        <v>1.49071198499986</v>
      </c>
      <c r="AJ603" s="2" t="s">
        <v>45</v>
      </c>
      <c r="AK603" s="2" t="s">
        <v>622</v>
      </c>
      <c r="AL603" s="2" t="s">
        <v>204</v>
      </c>
      <c r="AM603" s="2" t="s">
        <v>50</v>
      </c>
      <c r="AN603" s="3">
        <v>1</v>
      </c>
      <c r="AO603" s="3">
        <v>1</v>
      </c>
      <c r="AP603" s="2" t="s">
        <v>45</v>
      </c>
      <c r="AQ603" s="2" t="s">
        <v>623</v>
      </c>
      <c r="AR603" s="2" t="s">
        <v>623</v>
      </c>
      <c r="AS603" s="2" t="s">
        <v>45</v>
      </c>
      <c r="AT603" s="2">
        <v>2500</v>
      </c>
      <c r="AU603" s="2" t="s">
        <v>45</v>
      </c>
      <c r="AV603" s="2" t="s">
        <v>45</v>
      </c>
      <c r="AW603" s="2" t="s">
        <v>45</v>
      </c>
      <c r="AX603" s="2" t="s">
        <v>53</v>
      </c>
      <c r="AY603" s="2" t="s">
        <v>53</v>
      </c>
      <c r="AZ603" s="2" t="s">
        <v>624</v>
      </c>
      <c r="BA603" s="2">
        <v>1</v>
      </c>
      <c r="BB603" s="2">
        <v>1</v>
      </c>
      <c r="BC603" s="2">
        <v>1</v>
      </c>
      <c r="BD603">
        <f t="shared" si="43"/>
        <v>3</v>
      </c>
      <c r="BE603" s="2" t="s">
        <v>625</v>
      </c>
      <c r="BF603" t="s">
        <v>682</v>
      </c>
      <c r="BG603" s="2" t="s">
        <v>45</v>
      </c>
    </row>
    <row r="604" spans="1:59" x14ac:dyDescent="0.3">
      <c r="A604" t="s">
        <v>616</v>
      </c>
      <c r="B604">
        <v>2021</v>
      </c>
      <c r="C604">
        <v>103</v>
      </c>
      <c r="D604" t="s">
        <v>863</v>
      </c>
      <c r="E604">
        <v>2012</v>
      </c>
      <c r="F604">
        <v>2014</v>
      </c>
      <c r="G604">
        <v>3</v>
      </c>
      <c r="H604">
        <v>1</v>
      </c>
      <c r="I604" t="s">
        <v>617</v>
      </c>
      <c r="J604" t="s">
        <v>618</v>
      </c>
      <c r="K604" t="s">
        <v>634</v>
      </c>
      <c r="L604">
        <v>-45.28</v>
      </c>
      <c r="M604">
        <v>167.63829999999999</v>
      </c>
      <c r="N604">
        <v>500</v>
      </c>
      <c r="O604" t="s">
        <v>58</v>
      </c>
      <c r="P604" t="s">
        <v>59</v>
      </c>
      <c r="Q604" t="s">
        <v>181</v>
      </c>
      <c r="R604" t="s">
        <v>202</v>
      </c>
      <c r="S604" t="s">
        <v>188</v>
      </c>
      <c r="T604" s="2" t="s">
        <v>47</v>
      </c>
      <c r="U604" s="2" t="s">
        <v>47</v>
      </c>
      <c r="V604" s="2" t="s">
        <v>45</v>
      </c>
      <c r="W604" s="2" t="s">
        <v>47</v>
      </c>
      <c r="X604" t="s">
        <v>45</v>
      </c>
      <c r="Y604">
        <v>0</v>
      </c>
      <c r="Z604" s="2" t="s">
        <v>46</v>
      </c>
      <c r="AA604" s="2" t="s">
        <v>621</v>
      </c>
      <c r="AB604" s="2">
        <v>1.1100000000000001</v>
      </c>
      <c r="AC604">
        <v>2.4</v>
      </c>
      <c r="AD604" s="2">
        <v>10</v>
      </c>
      <c r="AE604">
        <v>1.4298407059684799</v>
      </c>
      <c r="AF604" s="2" t="s">
        <v>45</v>
      </c>
      <c r="AG604">
        <v>2.4</v>
      </c>
      <c r="AH604" s="2">
        <v>10</v>
      </c>
      <c r="AI604">
        <v>1.4298407059684799</v>
      </c>
      <c r="AJ604" s="2" t="s">
        <v>45</v>
      </c>
      <c r="AK604" s="2" t="s">
        <v>622</v>
      </c>
      <c r="AL604" s="2" t="s">
        <v>204</v>
      </c>
      <c r="AM604" s="2" t="s">
        <v>50</v>
      </c>
      <c r="AN604" s="3">
        <v>1</v>
      </c>
      <c r="AO604" s="3">
        <v>1</v>
      </c>
      <c r="AP604" s="2" t="s">
        <v>45</v>
      </c>
      <c r="AQ604" s="2" t="s">
        <v>623</v>
      </c>
      <c r="AR604" s="2" t="s">
        <v>623</v>
      </c>
      <c r="AS604" s="2" t="s">
        <v>45</v>
      </c>
      <c r="AT604" s="2">
        <v>2500</v>
      </c>
      <c r="AU604" s="2" t="s">
        <v>45</v>
      </c>
      <c r="AV604" s="2" t="s">
        <v>45</v>
      </c>
      <c r="AW604" s="2" t="s">
        <v>45</v>
      </c>
      <c r="AX604" s="2" t="s">
        <v>53</v>
      </c>
      <c r="AY604" s="2" t="s">
        <v>53</v>
      </c>
      <c r="AZ604" s="2" t="s">
        <v>624</v>
      </c>
      <c r="BA604" s="2">
        <v>1</v>
      </c>
      <c r="BB604" s="2">
        <v>1</v>
      </c>
      <c r="BC604" s="2">
        <v>1</v>
      </c>
      <c r="BD604">
        <f t="shared" si="43"/>
        <v>3</v>
      </c>
      <c r="BE604" s="2" t="s">
        <v>625</v>
      </c>
      <c r="BF604" t="s">
        <v>683</v>
      </c>
      <c r="BG604" s="2" t="s">
        <v>45</v>
      </c>
    </row>
    <row r="605" spans="1:59" x14ac:dyDescent="0.3">
      <c r="A605" t="s">
        <v>616</v>
      </c>
      <c r="B605">
        <v>2021</v>
      </c>
      <c r="C605">
        <v>103</v>
      </c>
      <c r="D605" t="s">
        <v>863</v>
      </c>
      <c r="E605">
        <v>2012</v>
      </c>
      <c r="F605">
        <v>2014</v>
      </c>
      <c r="G605">
        <v>3</v>
      </c>
      <c r="H605">
        <v>1</v>
      </c>
      <c r="I605" t="s">
        <v>617</v>
      </c>
      <c r="J605" t="s">
        <v>618</v>
      </c>
      <c r="K605" t="s">
        <v>634</v>
      </c>
      <c r="L605">
        <v>-45.28</v>
      </c>
      <c r="M605">
        <v>167.63829999999999</v>
      </c>
      <c r="N605">
        <v>500</v>
      </c>
      <c r="O605" t="s">
        <v>58</v>
      </c>
      <c r="P605" t="s">
        <v>59</v>
      </c>
      <c r="Q605" t="s">
        <v>181</v>
      </c>
      <c r="R605" t="s">
        <v>202</v>
      </c>
      <c r="S605" t="s">
        <v>188</v>
      </c>
      <c r="T605" s="2" t="s">
        <v>47</v>
      </c>
      <c r="U605" s="2" t="s">
        <v>47</v>
      </c>
      <c r="V605" s="2" t="s">
        <v>45</v>
      </c>
      <c r="W605" s="2" t="s">
        <v>47</v>
      </c>
      <c r="X605" t="s">
        <v>45</v>
      </c>
      <c r="Y605">
        <v>25</v>
      </c>
      <c r="Z605" s="2" t="s">
        <v>46</v>
      </c>
      <c r="AA605" s="2" t="s">
        <v>621</v>
      </c>
      <c r="AB605" s="2">
        <v>1.1100000000000001</v>
      </c>
      <c r="AC605">
        <v>2.4</v>
      </c>
      <c r="AD605" s="2">
        <v>10</v>
      </c>
      <c r="AE605">
        <v>1.5776212754932299</v>
      </c>
      <c r="AF605" s="2" t="s">
        <v>45</v>
      </c>
      <c r="AG605">
        <v>2.4</v>
      </c>
      <c r="AH605" s="2">
        <v>10</v>
      </c>
      <c r="AI605">
        <v>1.4298407059684799</v>
      </c>
      <c r="AJ605" s="2" t="s">
        <v>45</v>
      </c>
      <c r="AK605" s="2" t="s">
        <v>622</v>
      </c>
      <c r="AL605" s="2" t="s">
        <v>204</v>
      </c>
      <c r="AM605" s="2" t="s">
        <v>50</v>
      </c>
      <c r="AN605" s="3">
        <v>1</v>
      </c>
      <c r="AO605" s="3">
        <v>1</v>
      </c>
      <c r="AP605" s="2" t="s">
        <v>45</v>
      </c>
      <c r="AQ605" s="2" t="s">
        <v>623</v>
      </c>
      <c r="AR605" s="2" t="s">
        <v>623</v>
      </c>
      <c r="AS605" s="2" t="s">
        <v>45</v>
      </c>
      <c r="AT605" s="2">
        <v>2500</v>
      </c>
      <c r="AU605" s="2" t="s">
        <v>45</v>
      </c>
      <c r="AV605" s="2" t="s">
        <v>45</v>
      </c>
      <c r="AW605" s="2" t="s">
        <v>45</v>
      </c>
      <c r="AX605" s="2" t="s">
        <v>53</v>
      </c>
      <c r="AY605" s="2" t="s">
        <v>53</v>
      </c>
      <c r="AZ605" s="2" t="s">
        <v>624</v>
      </c>
      <c r="BA605" s="2">
        <v>1</v>
      </c>
      <c r="BB605" s="2">
        <v>1</v>
      </c>
      <c r="BC605" s="2">
        <v>1</v>
      </c>
      <c r="BD605">
        <f t="shared" si="43"/>
        <v>3</v>
      </c>
      <c r="BE605" s="2" t="s">
        <v>625</v>
      </c>
      <c r="BF605" t="s">
        <v>683</v>
      </c>
      <c r="BG605" s="2" t="s">
        <v>45</v>
      </c>
    </row>
    <row r="606" spans="1:59" x14ac:dyDescent="0.3">
      <c r="A606" t="s">
        <v>616</v>
      </c>
      <c r="B606">
        <v>2021</v>
      </c>
      <c r="C606">
        <v>104</v>
      </c>
      <c r="D606" t="s">
        <v>864</v>
      </c>
      <c r="E606">
        <v>2012</v>
      </c>
      <c r="F606">
        <v>2015</v>
      </c>
      <c r="G606">
        <v>4</v>
      </c>
      <c r="H606">
        <v>1</v>
      </c>
      <c r="I606" t="s">
        <v>617</v>
      </c>
      <c r="J606" t="s">
        <v>618</v>
      </c>
      <c r="K606" t="s">
        <v>634</v>
      </c>
      <c r="L606">
        <v>-45.28</v>
      </c>
      <c r="M606">
        <v>167.63829999999999</v>
      </c>
      <c r="N606">
        <v>500</v>
      </c>
      <c r="O606" t="s">
        <v>58</v>
      </c>
      <c r="P606" t="s">
        <v>59</v>
      </c>
      <c r="Q606" t="s">
        <v>181</v>
      </c>
      <c r="R606" t="s">
        <v>202</v>
      </c>
      <c r="S606" t="s">
        <v>188</v>
      </c>
      <c r="T606" s="2" t="s">
        <v>47</v>
      </c>
      <c r="U606" s="2" t="s">
        <v>47</v>
      </c>
      <c r="V606" s="2" t="s">
        <v>45</v>
      </c>
      <c r="W606" s="2" t="s">
        <v>47</v>
      </c>
      <c r="X606" t="s">
        <v>45</v>
      </c>
      <c r="Y606">
        <v>0</v>
      </c>
      <c r="Z606" s="2" t="s">
        <v>46</v>
      </c>
      <c r="AA606" s="2" t="s">
        <v>621</v>
      </c>
      <c r="AB606" s="2">
        <v>1.1100000000000001</v>
      </c>
      <c r="AC606">
        <v>2</v>
      </c>
      <c r="AD606" s="2">
        <v>10</v>
      </c>
      <c r="AE606">
        <v>1.76383420737639</v>
      </c>
      <c r="AF606" s="2" t="s">
        <v>45</v>
      </c>
      <c r="AG606">
        <v>2</v>
      </c>
      <c r="AH606" s="2">
        <v>10</v>
      </c>
      <c r="AI606">
        <v>1.76383420737639</v>
      </c>
      <c r="AJ606" s="2" t="s">
        <v>45</v>
      </c>
      <c r="AK606" s="2" t="s">
        <v>622</v>
      </c>
      <c r="AL606" s="2" t="s">
        <v>204</v>
      </c>
      <c r="AM606" s="2" t="s">
        <v>50</v>
      </c>
      <c r="AN606" s="3">
        <v>1</v>
      </c>
      <c r="AO606" s="3">
        <v>1</v>
      </c>
      <c r="AP606" s="2" t="s">
        <v>45</v>
      </c>
      <c r="AQ606" s="2" t="s">
        <v>623</v>
      </c>
      <c r="AR606" s="2" t="s">
        <v>623</v>
      </c>
      <c r="AS606" s="2" t="s">
        <v>45</v>
      </c>
      <c r="AT606" s="2">
        <v>2500</v>
      </c>
      <c r="AU606" s="2" t="s">
        <v>45</v>
      </c>
      <c r="AV606" s="2" t="s">
        <v>45</v>
      </c>
      <c r="AW606" s="2" t="s">
        <v>45</v>
      </c>
      <c r="AX606" s="2" t="s">
        <v>53</v>
      </c>
      <c r="AY606" s="2" t="s">
        <v>53</v>
      </c>
      <c r="AZ606" s="2" t="s">
        <v>624</v>
      </c>
      <c r="BA606" s="2">
        <v>1</v>
      </c>
      <c r="BB606" s="2">
        <v>1</v>
      </c>
      <c r="BC606" s="2">
        <v>1</v>
      </c>
      <c r="BD606">
        <f t="shared" si="43"/>
        <v>3</v>
      </c>
      <c r="BE606" s="2" t="s">
        <v>625</v>
      </c>
      <c r="BF606" t="s">
        <v>684</v>
      </c>
      <c r="BG606" s="2" t="s">
        <v>45</v>
      </c>
    </row>
    <row r="607" spans="1:59" x14ac:dyDescent="0.3">
      <c r="A607" t="s">
        <v>616</v>
      </c>
      <c r="B607">
        <v>2021</v>
      </c>
      <c r="C607">
        <v>104</v>
      </c>
      <c r="D607" t="s">
        <v>864</v>
      </c>
      <c r="E607">
        <v>2012</v>
      </c>
      <c r="F607">
        <v>2015</v>
      </c>
      <c r="G607">
        <v>4</v>
      </c>
      <c r="H607">
        <v>1</v>
      </c>
      <c r="I607" t="s">
        <v>617</v>
      </c>
      <c r="J607" t="s">
        <v>618</v>
      </c>
      <c r="K607" t="s">
        <v>634</v>
      </c>
      <c r="L607">
        <v>-45.28</v>
      </c>
      <c r="M607">
        <v>167.63829999999999</v>
      </c>
      <c r="N607">
        <v>500</v>
      </c>
      <c r="O607" t="s">
        <v>58</v>
      </c>
      <c r="P607" t="s">
        <v>59</v>
      </c>
      <c r="Q607" t="s">
        <v>181</v>
      </c>
      <c r="R607" t="s">
        <v>202</v>
      </c>
      <c r="S607" t="s">
        <v>188</v>
      </c>
      <c r="T607" s="2" t="s">
        <v>47</v>
      </c>
      <c r="U607" s="2" t="s">
        <v>47</v>
      </c>
      <c r="V607" s="2" t="s">
        <v>45</v>
      </c>
      <c r="W607" s="2" t="s">
        <v>47</v>
      </c>
      <c r="X607" t="s">
        <v>45</v>
      </c>
      <c r="Y607">
        <v>25</v>
      </c>
      <c r="Z607" s="2" t="s">
        <v>46</v>
      </c>
      <c r="AA607" s="2" t="s">
        <v>621</v>
      </c>
      <c r="AB607" s="2">
        <v>1.1100000000000001</v>
      </c>
      <c r="AC607">
        <v>3</v>
      </c>
      <c r="AD607" s="2">
        <v>10</v>
      </c>
      <c r="AE607">
        <v>1.2472191289246499</v>
      </c>
      <c r="AF607" s="2" t="s">
        <v>45</v>
      </c>
      <c r="AG607">
        <v>2</v>
      </c>
      <c r="AH607" s="2">
        <v>10</v>
      </c>
      <c r="AI607">
        <v>1.76383420737639</v>
      </c>
      <c r="AJ607" s="2" t="s">
        <v>45</v>
      </c>
      <c r="AK607" s="2" t="s">
        <v>622</v>
      </c>
      <c r="AL607" s="2" t="s">
        <v>204</v>
      </c>
      <c r="AM607" s="2" t="s">
        <v>50</v>
      </c>
      <c r="AN607" s="3">
        <v>1</v>
      </c>
      <c r="AO607" s="3">
        <v>1</v>
      </c>
      <c r="AP607" s="2" t="s">
        <v>45</v>
      </c>
      <c r="AQ607" s="2" t="s">
        <v>623</v>
      </c>
      <c r="AR607" s="2" t="s">
        <v>623</v>
      </c>
      <c r="AS607" s="2" t="s">
        <v>45</v>
      </c>
      <c r="AT607" s="2">
        <v>2500</v>
      </c>
      <c r="AU607" s="2" t="s">
        <v>45</v>
      </c>
      <c r="AV607" s="2" t="s">
        <v>45</v>
      </c>
      <c r="AW607" s="2" t="s">
        <v>45</v>
      </c>
      <c r="AX607" s="2" t="s">
        <v>53</v>
      </c>
      <c r="AY607" s="2" t="s">
        <v>53</v>
      </c>
      <c r="AZ607" s="2" t="s">
        <v>624</v>
      </c>
      <c r="BA607" s="2">
        <v>1</v>
      </c>
      <c r="BB607" s="2">
        <v>1</v>
      </c>
      <c r="BC607" s="2">
        <v>1</v>
      </c>
      <c r="BD607">
        <f t="shared" si="43"/>
        <v>3</v>
      </c>
      <c r="BE607" s="2" t="s">
        <v>625</v>
      </c>
      <c r="BF607" t="s">
        <v>684</v>
      </c>
      <c r="BG607" s="2" t="s">
        <v>45</v>
      </c>
    </row>
    <row r="608" spans="1:59" x14ac:dyDescent="0.3">
      <c r="A608" t="s">
        <v>616</v>
      </c>
      <c r="B608">
        <v>2021</v>
      </c>
      <c r="C608">
        <v>105</v>
      </c>
      <c r="D608" t="s">
        <v>865</v>
      </c>
      <c r="E608">
        <v>2012</v>
      </c>
      <c r="F608">
        <v>2015</v>
      </c>
      <c r="G608">
        <v>4</v>
      </c>
      <c r="H608">
        <v>1</v>
      </c>
      <c r="I608" t="s">
        <v>617</v>
      </c>
      <c r="J608" t="s">
        <v>618</v>
      </c>
      <c r="K608" t="s">
        <v>634</v>
      </c>
      <c r="L608">
        <v>-45.28</v>
      </c>
      <c r="M608">
        <v>167.63829999999999</v>
      </c>
      <c r="N608">
        <v>500</v>
      </c>
      <c r="O608" t="s">
        <v>58</v>
      </c>
      <c r="P608" t="s">
        <v>59</v>
      </c>
      <c r="Q608" t="s">
        <v>181</v>
      </c>
      <c r="R608" t="s">
        <v>202</v>
      </c>
      <c r="S608" t="s">
        <v>188</v>
      </c>
      <c r="T608" s="2" t="s">
        <v>47</v>
      </c>
      <c r="U608" s="2" t="s">
        <v>47</v>
      </c>
      <c r="V608" s="2" t="s">
        <v>45</v>
      </c>
      <c r="W608" s="2" t="s">
        <v>47</v>
      </c>
      <c r="X608" t="s">
        <v>45</v>
      </c>
      <c r="Y608">
        <v>0</v>
      </c>
      <c r="Z608" s="2" t="s">
        <v>46</v>
      </c>
      <c r="AA608" s="2" t="s">
        <v>621</v>
      </c>
      <c r="AB608" s="2">
        <v>1.1100000000000001</v>
      </c>
      <c r="AC608">
        <v>2.6</v>
      </c>
      <c r="AD608" s="2">
        <v>10</v>
      </c>
      <c r="AE608">
        <v>1.50554530541816</v>
      </c>
      <c r="AF608" s="2" t="s">
        <v>45</v>
      </c>
      <c r="AG608">
        <v>2.6</v>
      </c>
      <c r="AH608" s="2">
        <v>10</v>
      </c>
      <c r="AI608">
        <v>1.50554530541816</v>
      </c>
      <c r="AJ608" s="2" t="s">
        <v>45</v>
      </c>
      <c r="AK608" s="2" t="s">
        <v>622</v>
      </c>
      <c r="AL608" s="2" t="s">
        <v>204</v>
      </c>
      <c r="AM608" s="2" t="s">
        <v>50</v>
      </c>
      <c r="AN608" s="3">
        <v>1</v>
      </c>
      <c r="AO608" s="3">
        <v>1</v>
      </c>
      <c r="AP608" s="2" t="s">
        <v>45</v>
      </c>
      <c r="AQ608" s="2" t="s">
        <v>623</v>
      </c>
      <c r="AR608" s="2" t="s">
        <v>623</v>
      </c>
      <c r="AS608" s="2" t="s">
        <v>45</v>
      </c>
      <c r="AT608" s="2">
        <v>2500</v>
      </c>
      <c r="AU608" s="2" t="s">
        <v>45</v>
      </c>
      <c r="AV608" s="2" t="s">
        <v>45</v>
      </c>
      <c r="AW608" s="2" t="s">
        <v>45</v>
      </c>
      <c r="AX608" s="2" t="s">
        <v>53</v>
      </c>
      <c r="AY608" s="2" t="s">
        <v>53</v>
      </c>
      <c r="AZ608" s="2" t="s">
        <v>624</v>
      </c>
      <c r="BA608" s="2">
        <v>1</v>
      </c>
      <c r="BB608" s="2">
        <v>1</v>
      </c>
      <c r="BC608" s="2">
        <v>1</v>
      </c>
      <c r="BD608">
        <f t="shared" si="43"/>
        <v>3</v>
      </c>
      <c r="BE608" s="2" t="s">
        <v>625</v>
      </c>
      <c r="BF608" t="s">
        <v>685</v>
      </c>
      <c r="BG608" s="2" t="s">
        <v>45</v>
      </c>
    </row>
    <row r="609" spans="1:59" x14ac:dyDescent="0.3">
      <c r="A609" t="s">
        <v>616</v>
      </c>
      <c r="B609">
        <v>2021</v>
      </c>
      <c r="C609">
        <v>105</v>
      </c>
      <c r="D609" t="s">
        <v>865</v>
      </c>
      <c r="E609">
        <v>2012</v>
      </c>
      <c r="F609">
        <v>2015</v>
      </c>
      <c r="G609">
        <v>4</v>
      </c>
      <c r="H609">
        <v>1</v>
      </c>
      <c r="I609" t="s">
        <v>617</v>
      </c>
      <c r="J609" t="s">
        <v>618</v>
      </c>
      <c r="K609" t="s">
        <v>634</v>
      </c>
      <c r="L609">
        <v>-45.28</v>
      </c>
      <c r="M609">
        <v>167.63829999999999</v>
      </c>
      <c r="N609">
        <v>500</v>
      </c>
      <c r="O609" t="s">
        <v>58</v>
      </c>
      <c r="P609" t="s">
        <v>59</v>
      </c>
      <c r="Q609" t="s">
        <v>181</v>
      </c>
      <c r="R609" t="s">
        <v>202</v>
      </c>
      <c r="S609" t="s">
        <v>188</v>
      </c>
      <c r="T609" s="2" t="s">
        <v>47</v>
      </c>
      <c r="U609" s="2" t="s">
        <v>47</v>
      </c>
      <c r="V609" s="2" t="s">
        <v>45</v>
      </c>
      <c r="W609" s="2" t="s">
        <v>47</v>
      </c>
      <c r="X609" t="s">
        <v>45</v>
      </c>
      <c r="Y609">
        <v>25</v>
      </c>
      <c r="Z609" s="2" t="s">
        <v>46</v>
      </c>
      <c r="AA609" s="2" t="s">
        <v>621</v>
      </c>
      <c r="AB609" s="2">
        <v>1.1100000000000001</v>
      </c>
      <c r="AC609">
        <v>2.4</v>
      </c>
      <c r="AD609" s="2">
        <v>10</v>
      </c>
      <c r="AE609">
        <v>1.4298407059684799</v>
      </c>
      <c r="AF609" s="2" t="s">
        <v>45</v>
      </c>
      <c r="AG609">
        <v>2.6</v>
      </c>
      <c r="AH609" s="2">
        <v>10</v>
      </c>
      <c r="AI609">
        <v>1.50554530541816</v>
      </c>
      <c r="AJ609" s="2" t="s">
        <v>45</v>
      </c>
      <c r="AK609" s="2" t="s">
        <v>622</v>
      </c>
      <c r="AL609" s="2" t="s">
        <v>204</v>
      </c>
      <c r="AM609" s="2" t="s">
        <v>50</v>
      </c>
      <c r="AN609" s="3">
        <v>1</v>
      </c>
      <c r="AO609" s="3">
        <v>1</v>
      </c>
      <c r="AP609" s="2" t="s">
        <v>45</v>
      </c>
      <c r="AQ609" s="2" t="s">
        <v>623</v>
      </c>
      <c r="AR609" s="2" t="s">
        <v>623</v>
      </c>
      <c r="AS609" s="2" t="s">
        <v>45</v>
      </c>
      <c r="AT609" s="2">
        <v>2500</v>
      </c>
      <c r="AU609" s="2" t="s">
        <v>45</v>
      </c>
      <c r="AV609" s="2" t="s">
        <v>45</v>
      </c>
      <c r="AW609" s="2" t="s">
        <v>45</v>
      </c>
      <c r="AX609" s="2" t="s">
        <v>53</v>
      </c>
      <c r="AY609" s="2" t="s">
        <v>53</v>
      </c>
      <c r="AZ609" s="2" t="s">
        <v>624</v>
      </c>
      <c r="BA609" s="2">
        <v>1</v>
      </c>
      <c r="BB609" s="2">
        <v>1</v>
      </c>
      <c r="BC609" s="2">
        <v>1</v>
      </c>
      <c r="BD609">
        <f t="shared" si="43"/>
        <v>3</v>
      </c>
      <c r="BE609" s="2" t="s">
        <v>625</v>
      </c>
      <c r="BF609" t="s">
        <v>685</v>
      </c>
      <c r="BG609" s="2" t="s">
        <v>45</v>
      </c>
    </row>
    <row r="610" spans="1:59" x14ac:dyDescent="0.3">
      <c r="A610" t="s">
        <v>616</v>
      </c>
      <c r="B610">
        <v>2021</v>
      </c>
      <c r="C610">
        <v>91</v>
      </c>
      <c r="D610" t="s">
        <v>866</v>
      </c>
      <c r="E610">
        <v>2012</v>
      </c>
      <c r="F610">
        <v>2012</v>
      </c>
      <c r="G610">
        <v>1</v>
      </c>
      <c r="H610">
        <v>1</v>
      </c>
      <c r="I610" t="s">
        <v>617</v>
      </c>
      <c r="J610" t="s">
        <v>618</v>
      </c>
      <c r="K610" t="s">
        <v>619</v>
      </c>
      <c r="L610">
        <v>-45.288899999999998</v>
      </c>
      <c r="M610">
        <v>167.6592</v>
      </c>
      <c r="N610">
        <v>500</v>
      </c>
      <c r="O610" t="s">
        <v>58</v>
      </c>
      <c r="P610" t="s">
        <v>59</v>
      </c>
      <c r="Q610" t="s">
        <v>181</v>
      </c>
      <c r="R610" t="s">
        <v>686</v>
      </c>
      <c r="S610" t="s">
        <v>687</v>
      </c>
      <c r="T610" s="2" t="s">
        <v>47</v>
      </c>
      <c r="U610" s="2" t="s">
        <v>47</v>
      </c>
      <c r="V610" s="2" t="s">
        <v>45</v>
      </c>
      <c r="W610" s="2" t="s">
        <v>47</v>
      </c>
      <c r="X610" t="s">
        <v>45</v>
      </c>
      <c r="Y610">
        <v>0</v>
      </c>
      <c r="Z610" s="2" t="s">
        <v>46</v>
      </c>
      <c r="AA610" s="2" t="s">
        <v>621</v>
      </c>
      <c r="AB610" s="2">
        <v>1.1100000000000001</v>
      </c>
      <c r="AC610">
        <v>0.1</v>
      </c>
      <c r="AD610" s="2">
        <v>10</v>
      </c>
      <c r="AE610">
        <v>0.316227766016838</v>
      </c>
      <c r="AF610" s="2" t="s">
        <v>45</v>
      </c>
      <c r="AG610">
        <v>0.1</v>
      </c>
      <c r="AH610" s="2">
        <v>10</v>
      </c>
      <c r="AI610">
        <v>0.316227766016838</v>
      </c>
      <c r="AJ610" s="2" t="s">
        <v>45</v>
      </c>
      <c r="AK610" s="2" t="s">
        <v>622</v>
      </c>
      <c r="AL610" s="2" t="s">
        <v>204</v>
      </c>
      <c r="AM610" s="2" t="s">
        <v>50</v>
      </c>
      <c r="AN610" s="3">
        <v>1</v>
      </c>
      <c r="AO610" s="3">
        <v>1</v>
      </c>
      <c r="AP610" s="2" t="s">
        <v>45</v>
      </c>
      <c r="AQ610" s="2" t="s">
        <v>623</v>
      </c>
      <c r="AR610" s="2" t="s">
        <v>623</v>
      </c>
      <c r="AS610" s="2" t="s">
        <v>45</v>
      </c>
      <c r="AT610" s="2">
        <v>2500</v>
      </c>
      <c r="AU610" s="2" t="s">
        <v>45</v>
      </c>
      <c r="AV610" s="2" t="s">
        <v>45</v>
      </c>
      <c r="AW610" s="2" t="s">
        <v>45</v>
      </c>
      <c r="AX610" s="2" t="s">
        <v>53</v>
      </c>
      <c r="AY610" s="2" t="s">
        <v>53</v>
      </c>
      <c r="AZ610" s="2" t="s">
        <v>624</v>
      </c>
      <c r="BA610" s="2">
        <v>1</v>
      </c>
      <c r="BB610" s="2">
        <v>1</v>
      </c>
      <c r="BC610" s="2">
        <v>1</v>
      </c>
      <c r="BD610">
        <f t="shared" si="43"/>
        <v>3</v>
      </c>
      <c r="BE610" s="2" t="s">
        <v>625</v>
      </c>
      <c r="BF610" t="s">
        <v>688</v>
      </c>
      <c r="BG610" s="2" t="s">
        <v>45</v>
      </c>
    </row>
    <row r="611" spans="1:59" x14ac:dyDescent="0.3">
      <c r="A611" t="s">
        <v>616</v>
      </c>
      <c r="B611">
        <v>2021</v>
      </c>
      <c r="C611">
        <v>91</v>
      </c>
      <c r="D611" t="s">
        <v>866</v>
      </c>
      <c r="E611">
        <v>2012</v>
      </c>
      <c r="F611">
        <v>2012</v>
      </c>
      <c r="G611">
        <v>1</v>
      </c>
      <c r="H611">
        <v>1</v>
      </c>
      <c r="I611" t="s">
        <v>617</v>
      </c>
      <c r="J611" t="s">
        <v>618</v>
      </c>
      <c r="K611" t="s">
        <v>619</v>
      </c>
      <c r="L611">
        <v>-45.288899999999998</v>
      </c>
      <c r="M611">
        <v>167.6592</v>
      </c>
      <c r="N611">
        <v>500</v>
      </c>
      <c r="O611" t="s">
        <v>58</v>
      </c>
      <c r="P611" t="s">
        <v>59</v>
      </c>
      <c r="Q611" t="s">
        <v>181</v>
      </c>
      <c r="R611" t="s">
        <v>686</v>
      </c>
      <c r="S611" t="s">
        <v>687</v>
      </c>
      <c r="T611" s="2" t="s">
        <v>47</v>
      </c>
      <c r="U611" s="2" t="s">
        <v>47</v>
      </c>
      <c r="V611" s="2" t="s">
        <v>45</v>
      </c>
      <c r="W611" s="2" t="s">
        <v>47</v>
      </c>
      <c r="X611" t="s">
        <v>45</v>
      </c>
      <c r="Y611">
        <v>100</v>
      </c>
      <c r="Z611" s="2" t="s">
        <v>46</v>
      </c>
      <c r="AA611" s="2" t="s">
        <v>621</v>
      </c>
      <c r="AB611" s="2">
        <v>1.1100000000000001</v>
      </c>
      <c r="AC611">
        <v>0</v>
      </c>
      <c r="AD611" s="2">
        <v>10</v>
      </c>
      <c r="AE611">
        <v>0</v>
      </c>
      <c r="AF611" s="2" t="s">
        <v>45</v>
      </c>
      <c r="AG611">
        <v>0.1</v>
      </c>
      <c r="AH611" s="2">
        <v>10</v>
      </c>
      <c r="AI611">
        <v>0.316227766016838</v>
      </c>
      <c r="AJ611" s="2" t="s">
        <v>45</v>
      </c>
      <c r="AK611" s="2" t="s">
        <v>622</v>
      </c>
      <c r="AL611" s="2" t="s">
        <v>204</v>
      </c>
      <c r="AM611" s="2" t="s">
        <v>50</v>
      </c>
      <c r="AN611" s="3">
        <v>1</v>
      </c>
      <c r="AO611" s="3">
        <v>1</v>
      </c>
      <c r="AP611" s="2" t="s">
        <v>45</v>
      </c>
      <c r="AQ611" s="2" t="s">
        <v>623</v>
      </c>
      <c r="AR611" s="2" t="s">
        <v>623</v>
      </c>
      <c r="AS611" s="2" t="s">
        <v>45</v>
      </c>
      <c r="AT611" s="2">
        <v>2500</v>
      </c>
      <c r="AU611" s="2" t="s">
        <v>45</v>
      </c>
      <c r="AV611" s="2" t="s">
        <v>45</v>
      </c>
      <c r="AW611" s="2" t="s">
        <v>45</v>
      </c>
      <c r="AX611" s="2" t="s">
        <v>53</v>
      </c>
      <c r="AY611" s="2" t="s">
        <v>53</v>
      </c>
      <c r="AZ611" s="2" t="s">
        <v>624</v>
      </c>
      <c r="BA611" s="2">
        <v>1</v>
      </c>
      <c r="BB611" s="2">
        <v>1</v>
      </c>
      <c r="BC611" s="2">
        <v>1</v>
      </c>
      <c r="BD611">
        <f t="shared" si="43"/>
        <v>3</v>
      </c>
      <c r="BE611" s="2" t="s">
        <v>625</v>
      </c>
      <c r="BF611" t="s">
        <v>688</v>
      </c>
      <c r="BG611" s="2" t="s">
        <v>45</v>
      </c>
    </row>
    <row r="612" spans="1:59" x14ac:dyDescent="0.3">
      <c r="A612" t="s">
        <v>616</v>
      </c>
      <c r="B612">
        <v>2021</v>
      </c>
      <c r="C612">
        <v>92</v>
      </c>
      <c r="D612" t="s">
        <v>867</v>
      </c>
      <c r="E612">
        <v>2012</v>
      </c>
      <c r="F612">
        <v>2013</v>
      </c>
      <c r="G612">
        <v>2</v>
      </c>
      <c r="H612">
        <v>1</v>
      </c>
      <c r="I612" t="s">
        <v>617</v>
      </c>
      <c r="J612" t="s">
        <v>618</v>
      </c>
      <c r="K612" t="s">
        <v>619</v>
      </c>
      <c r="L612">
        <v>-45.288899999999998</v>
      </c>
      <c r="M612">
        <v>167.6592</v>
      </c>
      <c r="N612">
        <v>500</v>
      </c>
      <c r="O612" t="s">
        <v>58</v>
      </c>
      <c r="P612" t="s">
        <v>59</v>
      </c>
      <c r="Q612" t="s">
        <v>181</v>
      </c>
      <c r="R612" t="s">
        <v>686</v>
      </c>
      <c r="S612" t="s">
        <v>687</v>
      </c>
      <c r="T612" s="2" t="s">
        <v>47</v>
      </c>
      <c r="U612" s="2" t="s">
        <v>47</v>
      </c>
      <c r="V612" s="2" t="s">
        <v>45</v>
      </c>
      <c r="W612" s="2" t="s">
        <v>47</v>
      </c>
      <c r="X612" t="s">
        <v>45</v>
      </c>
      <c r="Y612">
        <v>0</v>
      </c>
      <c r="Z612" s="2" t="s">
        <v>46</v>
      </c>
      <c r="AA612" s="2" t="s">
        <v>621</v>
      </c>
      <c r="AB612" s="2">
        <v>1.1100000000000001</v>
      </c>
      <c r="AC612">
        <v>0</v>
      </c>
      <c r="AD612" s="2">
        <v>10</v>
      </c>
      <c r="AE612">
        <v>0</v>
      </c>
      <c r="AF612" s="2" t="s">
        <v>45</v>
      </c>
      <c r="AG612">
        <v>0</v>
      </c>
      <c r="AH612" s="2">
        <v>10</v>
      </c>
      <c r="AI612">
        <v>0</v>
      </c>
      <c r="AJ612" s="2" t="s">
        <v>45</v>
      </c>
      <c r="AK612" s="2" t="s">
        <v>622</v>
      </c>
      <c r="AL612" s="2" t="s">
        <v>204</v>
      </c>
      <c r="AM612" s="2" t="s">
        <v>50</v>
      </c>
      <c r="AN612" s="3">
        <v>1</v>
      </c>
      <c r="AO612" s="3">
        <v>1</v>
      </c>
      <c r="AP612" s="2" t="s">
        <v>45</v>
      </c>
      <c r="AQ612" s="2" t="s">
        <v>623</v>
      </c>
      <c r="AR612" s="2" t="s">
        <v>623</v>
      </c>
      <c r="AS612" s="2" t="s">
        <v>45</v>
      </c>
      <c r="AT612" s="2">
        <v>2500</v>
      </c>
      <c r="AU612" s="2" t="s">
        <v>45</v>
      </c>
      <c r="AV612" s="2" t="s">
        <v>45</v>
      </c>
      <c r="AW612" s="2" t="s">
        <v>45</v>
      </c>
      <c r="AX612" s="2" t="s">
        <v>53</v>
      </c>
      <c r="AY612" s="2" t="s">
        <v>53</v>
      </c>
      <c r="AZ612" s="2" t="s">
        <v>624</v>
      </c>
      <c r="BA612" s="2">
        <v>1</v>
      </c>
      <c r="BB612" s="2">
        <v>1</v>
      </c>
      <c r="BC612" s="2">
        <v>1</v>
      </c>
      <c r="BD612">
        <f t="shared" si="43"/>
        <v>3</v>
      </c>
      <c r="BE612" s="2" t="s">
        <v>625</v>
      </c>
      <c r="BF612" t="s">
        <v>689</v>
      </c>
      <c r="BG612" s="2" t="s">
        <v>45</v>
      </c>
    </row>
    <row r="613" spans="1:59" x14ac:dyDescent="0.3">
      <c r="A613" t="s">
        <v>616</v>
      </c>
      <c r="B613">
        <v>2021</v>
      </c>
      <c r="C613">
        <v>92</v>
      </c>
      <c r="D613" t="s">
        <v>867</v>
      </c>
      <c r="E613">
        <v>2012</v>
      </c>
      <c r="F613">
        <v>2013</v>
      </c>
      <c r="G613">
        <v>2</v>
      </c>
      <c r="H613">
        <v>1</v>
      </c>
      <c r="I613" t="s">
        <v>617</v>
      </c>
      <c r="J613" t="s">
        <v>618</v>
      </c>
      <c r="K613" t="s">
        <v>619</v>
      </c>
      <c r="L613">
        <v>-45.288899999999998</v>
      </c>
      <c r="M613">
        <v>167.6592</v>
      </c>
      <c r="N613">
        <v>500</v>
      </c>
      <c r="O613" t="s">
        <v>58</v>
      </c>
      <c r="P613" t="s">
        <v>59</v>
      </c>
      <c r="Q613" t="s">
        <v>181</v>
      </c>
      <c r="R613" t="s">
        <v>686</v>
      </c>
      <c r="S613" t="s">
        <v>687</v>
      </c>
      <c r="T613" s="2" t="s">
        <v>47</v>
      </c>
      <c r="U613" s="2" t="s">
        <v>47</v>
      </c>
      <c r="V613" s="2" t="s">
        <v>45</v>
      </c>
      <c r="W613" s="2" t="s">
        <v>47</v>
      </c>
      <c r="X613" t="s">
        <v>45</v>
      </c>
      <c r="Y613">
        <v>100</v>
      </c>
      <c r="Z613" s="2" t="s">
        <v>46</v>
      </c>
      <c r="AA613" s="2" t="s">
        <v>621</v>
      </c>
      <c r="AB613" s="2">
        <v>1.1100000000000001</v>
      </c>
      <c r="AC613">
        <v>0.1</v>
      </c>
      <c r="AD613" s="2">
        <v>10</v>
      </c>
      <c r="AE613">
        <v>0.316227766016838</v>
      </c>
      <c r="AF613" s="2" t="s">
        <v>45</v>
      </c>
      <c r="AG613">
        <v>0</v>
      </c>
      <c r="AH613" s="2">
        <v>10</v>
      </c>
      <c r="AI613">
        <v>0</v>
      </c>
      <c r="AJ613" s="2" t="s">
        <v>45</v>
      </c>
      <c r="AK613" s="2" t="s">
        <v>622</v>
      </c>
      <c r="AL613" s="2" t="s">
        <v>204</v>
      </c>
      <c r="AM613" s="2" t="s">
        <v>50</v>
      </c>
      <c r="AN613" s="3">
        <v>1</v>
      </c>
      <c r="AO613" s="3">
        <v>1</v>
      </c>
      <c r="AP613" s="2" t="s">
        <v>45</v>
      </c>
      <c r="AQ613" s="2" t="s">
        <v>623</v>
      </c>
      <c r="AR613" s="2" t="s">
        <v>623</v>
      </c>
      <c r="AS613" s="2" t="s">
        <v>45</v>
      </c>
      <c r="AT613" s="2">
        <v>2500</v>
      </c>
      <c r="AU613" s="2" t="s">
        <v>45</v>
      </c>
      <c r="AV613" s="2" t="s">
        <v>45</v>
      </c>
      <c r="AW613" s="2" t="s">
        <v>45</v>
      </c>
      <c r="AX613" s="2" t="s">
        <v>53</v>
      </c>
      <c r="AY613" s="2" t="s">
        <v>53</v>
      </c>
      <c r="AZ613" s="2" t="s">
        <v>624</v>
      </c>
      <c r="BA613" s="2">
        <v>1</v>
      </c>
      <c r="BB613" s="2">
        <v>1</v>
      </c>
      <c r="BC613" s="2">
        <v>1</v>
      </c>
      <c r="BD613">
        <f t="shared" si="43"/>
        <v>3</v>
      </c>
      <c r="BE613" s="2" t="s">
        <v>625</v>
      </c>
      <c r="BF613" t="s">
        <v>689</v>
      </c>
      <c r="BG613" s="2" t="s">
        <v>45</v>
      </c>
    </row>
    <row r="614" spans="1:59" x14ac:dyDescent="0.3">
      <c r="A614" t="s">
        <v>616</v>
      </c>
      <c r="B614">
        <v>2021</v>
      </c>
      <c r="C614">
        <v>93</v>
      </c>
      <c r="D614" t="s">
        <v>868</v>
      </c>
      <c r="E614">
        <v>2012</v>
      </c>
      <c r="F614">
        <v>2013</v>
      </c>
      <c r="G614">
        <v>2</v>
      </c>
      <c r="H614">
        <v>1</v>
      </c>
      <c r="I614" t="s">
        <v>617</v>
      </c>
      <c r="J614" t="s">
        <v>618</v>
      </c>
      <c r="K614" t="s">
        <v>619</v>
      </c>
      <c r="L614">
        <v>-45.288899999999998</v>
      </c>
      <c r="M614">
        <v>167.6592</v>
      </c>
      <c r="N614">
        <v>500</v>
      </c>
      <c r="O614" t="s">
        <v>58</v>
      </c>
      <c r="P614" t="s">
        <v>59</v>
      </c>
      <c r="Q614" t="s">
        <v>181</v>
      </c>
      <c r="R614" t="s">
        <v>686</v>
      </c>
      <c r="S614" t="s">
        <v>687</v>
      </c>
      <c r="T614" s="2" t="s">
        <v>47</v>
      </c>
      <c r="U614" s="2" t="s">
        <v>47</v>
      </c>
      <c r="V614" s="2" t="s">
        <v>45</v>
      </c>
      <c r="W614" s="2" t="s">
        <v>47</v>
      </c>
      <c r="X614" t="s">
        <v>45</v>
      </c>
      <c r="Y614">
        <v>0</v>
      </c>
      <c r="Z614" s="2" t="s">
        <v>46</v>
      </c>
      <c r="AA614" s="2" t="s">
        <v>621</v>
      </c>
      <c r="AB614" s="2">
        <v>1.1100000000000001</v>
      </c>
      <c r="AC614">
        <v>0</v>
      </c>
      <c r="AD614" s="2">
        <v>10</v>
      </c>
      <c r="AE614">
        <v>0</v>
      </c>
      <c r="AF614" s="2" t="s">
        <v>45</v>
      </c>
      <c r="AG614">
        <v>0</v>
      </c>
      <c r="AH614" s="2">
        <v>10</v>
      </c>
      <c r="AI614">
        <v>0</v>
      </c>
      <c r="AJ614" s="2" t="s">
        <v>45</v>
      </c>
      <c r="AK614" s="2" t="s">
        <v>622</v>
      </c>
      <c r="AL614" s="2" t="s">
        <v>204</v>
      </c>
      <c r="AM614" s="2" t="s">
        <v>50</v>
      </c>
      <c r="AN614" s="3">
        <v>1</v>
      </c>
      <c r="AO614" s="3">
        <v>1</v>
      </c>
      <c r="AP614" s="2" t="s">
        <v>45</v>
      </c>
      <c r="AQ614" s="2" t="s">
        <v>623</v>
      </c>
      <c r="AR614" s="2" t="s">
        <v>623</v>
      </c>
      <c r="AS614" s="2" t="s">
        <v>45</v>
      </c>
      <c r="AT614" s="2">
        <v>2500</v>
      </c>
      <c r="AU614" s="2" t="s">
        <v>45</v>
      </c>
      <c r="AV614" s="2" t="s">
        <v>45</v>
      </c>
      <c r="AW614" s="2" t="s">
        <v>45</v>
      </c>
      <c r="AX614" s="2" t="s">
        <v>53</v>
      </c>
      <c r="AY614" s="2" t="s">
        <v>53</v>
      </c>
      <c r="AZ614" s="2" t="s">
        <v>624</v>
      </c>
      <c r="BA614" s="2">
        <v>1</v>
      </c>
      <c r="BB614" s="2">
        <v>1</v>
      </c>
      <c r="BC614" s="2">
        <v>1</v>
      </c>
      <c r="BD614">
        <f t="shared" si="43"/>
        <v>3</v>
      </c>
      <c r="BE614" s="2" t="s">
        <v>625</v>
      </c>
      <c r="BF614" t="s">
        <v>690</v>
      </c>
      <c r="BG614" s="2" t="s">
        <v>45</v>
      </c>
    </row>
    <row r="615" spans="1:59" x14ac:dyDescent="0.3">
      <c r="A615" t="s">
        <v>616</v>
      </c>
      <c r="B615">
        <v>2021</v>
      </c>
      <c r="C615">
        <v>93</v>
      </c>
      <c r="D615" t="s">
        <v>868</v>
      </c>
      <c r="E615">
        <v>2012</v>
      </c>
      <c r="F615">
        <v>2013</v>
      </c>
      <c r="G615">
        <v>2</v>
      </c>
      <c r="H615">
        <v>1</v>
      </c>
      <c r="I615" t="s">
        <v>617</v>
      </c>
      <c r="J615" t="s">
        <v>618</v>
      </c>
      <c r="K615" t="s">
        <v>619</v>
      </c>
      <c r="L615">
        <v>-45.288899999999998</v>
      </c>
      <c r="M615">
        <v>167.6592</v>
      </c>
      <c r="N615">
        <v>500</v>
      </c>
      <c r="O615" t="s">
        <v>58</v>
      </c>
      <c r="P615" t="s">
        <v>59</v>
      </c>
      <c r="Q615" t="s">
        <v>181</v>
      </c>
      <c r="R615" t="s">
        <v>686</v>
      </c>
      <c r="S615" t="s">
        <v>687</v>
      </c>
      <c r="T615" s="2" t="s">
        <v>47</v>
      </c>
      <c r="U615" s="2" t="s">
        <v>47</v>
      </c>
      <c r="V615" s="2" t="s">
        <v>45</v>
      </c>
      <c r="W615" s="2" t="s">
        <v>47</v>
      </c>
      <c r="X615" t="s">
        <v>45</v>
      </c>
      <c r="Y615">
        <v>100</v>
      </c>
      <c r="Z615" s="2" t="s">
        <v>46</v>
      </c>
      <c r="AA615" s="2" t="s">
        <v>621</v>
      </c>
      <c r="AB615" s="2">
        <v>1.1100000000000001</v>
      </c>
      <c r="AC615">
        <v>0.1</v>
      </c>
      <c r="AD615" s="2">
        <v>10</v>
      </c>
      <c r="AE615">
        <v>0.316227766016838</v>
      </c>
      <c r="AF615" s="2" t="s">
        <v>45</v>
      </c>
      <c r="AG615">
        <v>0</v>
      </c>
      <c r="AH615" s="2">
        <v>10</v>
      </c>
      <c r="AI615">
        <v>0</v>
      </c>
      <c r="AJ615" s="2" t="s">
        <v>45</v>
      </c>
      <c r="AK615" s="2" t="s">
        <v>622</v>
      </c>
      <c r="AL615" s="2" t="s">
        <v>204</v>
      </c>
      <c r="AM615" s="2" t="s">
        <v>50</v>
      </c>
      <c r="AN615" s="3">
        <v>1</v>
      </c>
      <c r="AO615" s="3">
        <v>1</v>
      </c>
      <c r="AP615" s="2" t="s">
        <v>45</v>
      </c>
      <c r="AQ615" s="2" t="s">
        <v>623</v>
      </c>
      <c r="AR615" s="2" t="s">
        <v>623</v>
      </c>
      <c r="AS615" s="2" t="s">
        <v>45</v>
      </c>
      <c r="AT615" s="2">
        <v>2500</v>
      </c>
      <c r="AU615" s="2" t="s">
        <v>45</v>
      </c>
      <c r="AV615" s="2" t="s">
        <v>45</v>
      </c>
      <c r="AW615" s="2" t="s">
        <v>45</v>
      </c>
      <c r="AX615" s="2" t="s">
        <v>53</v>
      </c>
      <c r="AY615" s="2" t="s">
        <v>53</v>
      </c>
      <c r="AZ615" s="2" t="s">
        <v>624</v>
      </c>
      <c r="BA615" s="2">
        <v>1</v>
      </c>
      <c r="BB615" s="2">
        <v>1</v>
      </c>
      <c r="BC615" s="2">
        <v>1</v>
      </c>
      <c r="BD615">
        <f t="shared" si="43"/>
        <v>3</v>
      </c>
      <c r="BE615" s="2" t="s">
        <v>625</v>
      </c>
      <c r="BF615" t="s">
        <v>690</v>
      </c>
      <c r="BG615" s="2" t="s">
        <v>45</v>
      </c>
    </row>
    <row r="616" spans="1:59" x14ac:dyDescent="0.3">
      <c r="A616" t="s">
        <v>616</v>
      </c>
      <c r="B616">
        <v>2021</v>
      </c>
      <c r="C616">
        <v>94</v>
      </c>
      <c r="D616" t="s">
        <v>869</v>
      </c>
      <c r="E616">
        <v>2012</v>
      </c>
      <c r="F616">
        <v>2014</v>
      </c>
      <c r="G616">
        <v>3</v>
      </c>
      <c r="H616">
        <v>1</v>
      </c>
      <c r="I616" t="s">
        <v>617</v>
      </c>
      <c r="J616" t="s">
        <v>618</v>
      </c>
      <c r="K616" t="s">
        <v>619</v>
      </c>
      <c r="L616">
        <v>-45.288899999999998</v>
      </c>
      <c r="M616">
        <v>167.6592</v>
      </c>
      <c r="N616">
        <v>500</v>
      </c>
      <c r="O616" t="s">
        <v>58</v>
      </c>
      <c r="P616" t="s">
        <v>59</v>
      </c>
      <c r="Q616" t="s">
        <v>181</v>
      </c>
      <c r="R616" t="s">
        <v>686</v>
      </c>
      <c r="S616" t="s">
        <v>687</v>
      </c>
      <c r="T616" s="2" t="s">
        <v>47</v>
      </c>
      <c r="U616" s="2" t="s">
        <v>47</v>
      </c>
      <c r="V616" s="2" t="s">
        <v>45</v>
      </c>
      <c r="W616" s="2" t="s">
        <v>47</v>
      </c>
      <c r="X616" t="s">
        <v>45</v>
      </c>
      <c r="Y616">
        <v>0</v>
      </c>
      <c r="Z616" s="2" t="s">
        <v>46</v>
      </c>
      <c r="AA616" s="2" t="s">
        <v>621</v>
      </c>
      <c r="AB616" s="2">
        <v>1.1100000000000001</v>
      </c>
      <c r="AC616">
        <v>0.2</v>
      </c>
      <c r="AD616" s="2">
        <v>10</v>
      </c>
      <c r="AE616">
        <v>0.63245553203367599</v>
      </c>
      <c r="AF616" s="2" t="s">
        <v>45</v>
      </c>
      <c r="AG616">
        <v>0.2</v>
      </c>
      <c r="AH616" s="2">
        <v>10</v>
      </c>
      <c r="AI616">
        <v>0.63245553203367599</v>
      </c>
      <c r="AJ616" s="2" t="s">
        <v>45</v>
      </c>
      <c r="AK616" s="2" t="s">
        <v>622</v>
      </c>
      <c r="AL616" s="2" t="s">
        <v>204</v>
      </c>
      <c r="AM616" s="2" t="s">
        <v>50</v>
      </c>
      <c r="AN616" s="3">
        <v>1</v>
      </c>
      <c r="AO616" s="3">
        <v>1</v>
      </c>
      <c r="AP616" s="2" t="s">
        <v>45</v>
      </c>
      <c r="AQ616" s="2" t="s">
        <v>623</v>
      </c>
      <c r="AR616" s="2" t="s">
        <v>623</v>
      </c>
      <c r="AS616" s="2" t="s">
        <v>45</v>
      </c>
      <c r="AT616" s="2">
        <v>2500</v>
      </c>
      <c r="AU616" s="2" t="s">
        <v>45</v>
      </c>
      <c r="AV616" s="2" t="s">
        <v>45</v>
      </c>
      <c r="AW616" s="2" t="s">
        <v>45</v>
      </c>
      <c r="AX616" s="2" t="s">
        <v>53</v>
      </c>
      <c r="AY616" s="2" t="s">
        <v>53</v>
      </c>
      <c r="AZ616" s="2" t="s">
        <v>624</v>
      </c>
      <c r="BA616" s="2">
        <v>1</v>
      </c>
      <c r="BB616" s="2">
        <v>1</v>
      </c>
      <c r="BC616" s="2">
        <v>1</v>
      </c>
      <c r="BD616">
        <f t="shared" si="43"/>
        <v>3</v>
      </c>
      <c r="BE616" s="2" t="s">
        <v>625</v>
      </c>
      <c r="BF616" t="s">
        <v>691</v>
      </c>
      <c r="BG616" s="2" t="s">
        <v>45</v>
      </c>
    </row>
    <row r="617" spans="1:59" x14ac:dyDescent="0.3">
      <c r="A617" t="s">
        <v>616</v>
      </c>
      <c r="B617">
        <v>2021</v>
      </c>
      <c r="C617">
        <v>94</v>
      </c>
      <c r="D617" t="s">
        <v>869</v>
      </c>
      <c r="E617">
        <v>2012</v>
      </c>
      <c r="F617">
        <v>2014</v>
      </c>
      <c r="G617">
        <v>3</v>
      </c>
      <c r="H617">
        <v>1</v>
      </c>
      <c r="I617" t="s">
        <v>617</v>
      </c>
      <c r="J617" t="s">
        <v>618</v>
      </c>
      <c r="K617" t="s">
        <v>619</v>
      </c>
      <c r="L617">
        <v>-45.288899999999998</v>
      </c>
      <c r="M617">
        <v>167.6592</v>
      </c>
      <c r="N617">
        <v>500</v>
      </c>
      <c r="O617" t="s">
        <v>58</v>
      </c>
      <c r="P617" t="s">
        <v>59</v>
      </c>
      <c r="Q617" t="s">
        <v>181</v>
      </c>
      <c r="R617" t="s">
        <v>686</v>
      </c>
      <c r="S617" t="s">
        <v>687</v>
      </c>
      <c r="T617" s="2" t="s">
        <v>47</v>
      </c>
      <c r="U617" s="2" t="s">
        <v>47</v>
      </c>
      <c r="V617" s="2" t="s">
        <v>45</v>
      </c>
      <c r="W617" s="2" t="s">
        <v>47</v>
      </c>
      <c r="X617" t="s">
        <v>45</v>
      </c>
      <c r="Y617">
        <v>25</v>
      </c>
      <c r="Z617" s="2" t="s">
        <v>46</v>
      </c>
      <c r="AA617" s="2" t="s">
        <v>621</v>
      </c>
      <c r="AB617" s="2">
        <v>1.1100000000000001</v>
      </c>
      <c r="AC617">
        <v>0.2</v>
      </c>
      <c r="AD617" s="2">
        <v>10</v>
      </c>
      <c r="AE617">
        <v>0.42163702135578401</v>
      </c>
      <c r="AF617" s="2" t="s">
        <v>45</v>
      </c>
      <c r="AG617">
        <v>0.2</v>
      </c>
      <c r="AH617" s="2">
        <v>10</v>
      </c>
      <c r="AI617">
        <v>0.63245553203367599</v>
      </c>
      <c r="AJ617" s="2" t="s">
        <v>45</v>
      </c>
      <c r="AK617" s="2" t="s">
        <v>622</v>
      </c>
      <c r="AL617" s="2" t="s">
        <v>204</v>
      </c>
      <c r="AM617" s="2" t="s">
        <v>50</v>
      </c>
      <c r="AN617" s="3">
        <v>1</v>
      </c>
      <c r="AO617" s="3">
        <v>1</v>
      </c>
      <c r="AP617" s="2" t="s">
        <v>45</v>
      </c>
      <c r="AQ617" s="2" t="s">
        <v>623</v>
      </c>
      <c r="AR617" s="2" t="s">
        <v>623</v>
      </c>
      <c r="AS617" s="2" t="s">
        <v>45</v>
      </c>
      <c r="AT617" s="2">
        <v>2500</v>
      </c>
      <c r="AU617" s="2" t="s">
        <v>45</v>
      </c>
      <c r="AV617" s="2" t="s">
        <v>45</v>
      </c>
      <c r="AW617" s="2" t="s">
        <v>45</v>
      </c>
      <c r="AX617" s="2" t="s">
        <v>53</v>
      </c>
      <c r="AY617" s="2" t="s">
        <v>53</v>
      </c>
      <c r="AZ617" s="2" t="s">
        <v>624</v>
      </c>
      <c r="BA617" s="2">
        <v>1</v>
      </c>
      <c r="BB617" s="2">
        <v>1</v>
      </c>
      <c r="BC617" s="2">
        <v>1</v>
      </c>
      <c r="BD617">
        <f t="shared" si="43"/>
        <v>3</v>
      </c>
      <c r="BE617" s="2" t="s">
        <v>625</v>
      </c>
      <c r="BF617" t="s">
        <v>691</v>
      </c>
      <c r="BG617" s="2" t="s">
        <v>45</v>
      </c>
    </row>
    <row r="618" spans="1:59" x14ac:dyDescent="0.3">
      <c r="A618" t="s">
        <v>616</v>
      </c>
      <c r="B618">
        <v>2021</v>
      </c>
      <c r="C618">
        <v>95</v>
      </c>
      <c r="D618" t="s">
        <v>870</v>
      </c>
      <c r="E618">
        <v>2012</v>
      </c>
      <c r="F618">
        <v>2014</v>
      </c>
      <c r="G618">
        <v>3</v>
      </c>
      <c r="H618">
        <v>1</v>
      </c>
      <c r="I618" t="s">
        <v>617</v>
      </c>
      <c r="J618" t="s">
        <v>618</v>
      </c>
      <c r="K618" t="s">
        <v>619</v>
      </c>
      <c r="L618">
        <v>-45.288899999999998</v>
      </c>
      <c r="M618">
        <v>167.6592</v>
      </c>
      <c r="N618">
        <v>500</v>
      </c>
      <c r="O618" t="s">
        <v>58</v>
      </c>
      <c r="P618" t="s">
        <v>59</v>
      </c>
      <c r="Q618" t="s">
        <v>181</v>
      </c>
      <c r="R618" t="s">
        <v>686</v>
      </c>
      <c r="S618" t="s">
        <v>687</v>
      </c>
      <c r="T618" s="2" t="s">
        <v>47</v>
      </c>
      <c r="U618" s="2" t="s">
        <v>47</v>
      </c>
      <c r="V618" s="2" t="s">
        <v>45</v>
      </c>
      <c r="W618" s="2" t="s">
        <v>47</v>
      </c>
      <c r="X618" t="s">
        <v>45</v>
      </c>
      <c r="Y618">
        <v>0</v>
      </c>
      <c r="Z618" s="2" t="s">
        <v>46</v>
      </c>
      <c r="AA618" s="2" t="s">
        <v>621</v>
      </c>
      <c r="AB618" s="2">
        <v>1.1100000000000001</v>
      </c>
      <c r="AC618">
        <v>0.3</v>
      </c>
      <c r="AD618" s="2">
        <v>10</v>
      </c>
      <c r="AE618">
        <v>0.483045891539648</v>
      </c>
      <c r="AF618" s="2" t="s">
        <v>45</v>
      </c>
      <c r="AG618">
        <v>0.3</v>
      </c>
      <c r="AH618" s="2">
        <v>10</v>
      </c>
      <c r="AI618">
        <v>0.483045891539648</v>
      </c>
      <c r="AJ618" s="2" t="s">
        <v>45</v>
      </c>
      <c r="AK618" s="2" t="s">
        <v>622</v>
      </c>
      <c r="AL618" s="2" t="s">
        <v>204</v>
      </c>
      <c r="AM618" s="2" t="s">
        <v>50</v>
      </c>
      <c r="AN618" s="3">
        <v>1</v>
      </c>
      <c r="AO618" s="3">
        <v>1</v>
      </c>
      <c r="AP618" s="2" t="s">
        <v>45</v>
      </c>
      <c r="AQ618" s="2" t="s">
        <v>623</v>
      </c>
      <c r="AR618" s="2" t="s">
        <v>623</v>
      </c>
      <c r="AS618" s="2" t="s">
        <v>45</v>
      </c>
      <c r="AT618" s="2">
        <v>2500</v>
      </c>
      <c r="AU618" s="2" t="s">
        <v>45</v>
      </c>
      <c r="AV618" s="2" t="s">
        <v>45</v>
      </c>
      <c r="AW618" s="2" t="s">
        <v>45</v>
      </c>
      <c r="AX618" s="2" t="s">
        <v>53</v>
      </c>
      <c r="AY618" s="2" t="s">
        <v>53</v>
      </c>
      <c r="AZ618" s="2" t="s">
        <v>624</v>
      </c>
      <c r="BA618" s="2">
        <v>1</v>
      </c>
      <c r="BB618" s="2">
        <v>1</v>
      </c>
      <c r="BC618" s="2">
        <v>1</v>
      </c>
      <c r="BD618">
        <f t="shared" si="43"/>
        <v>3</v>
      </c>
      <c r="BE618" s="2" t="s">
        <v>625</v>
      </c>
      <c r="BF618" t="s">
        <v>692</v>
      </c>
      <c r="BG618" s="2" t="s">
        <v>45</v>
      </c>
    </row>
    <row r="619" spans="1:59" x14ac:dyDescent="0.3">
      <c r="A619" t="s">
        <v>616</v>
      </c>
      <c r="B619">
        <v>2021</v>
      </c>
      <c r="C619">
        <v>95</v>
      </c>
      <c r="D619" t="s">
        <v>870</v>
      </c>
      <c r="E619">
        <v>2012</v>
      </c>
      <c r="F619">
        <v>2014</v>
      </c>
      <c r="G619">
        <v>3</v>
      </c>
      <c r="H619">
        <v>1</v>
      </c>
      <c r="I619" t="s">
        <v>617</v>
      </c>
      <c r="J619" t="s">
        <v>618</v>
      </c>
      <c r="K619" t="s">
        <v>619</v>
      </c>
      <c r="L619">
        <v>-45.288899999999998</v>
      </c>
      <c r="M619">
        <v>167.6592</v>
      </c>
      <c r="N619">
        <v>500</v>
      </c>
      <c r="O619" t="s">
        <v>58</v>
      </c>
      <c r="P619" t="s">
        <v>59</v>
      </c>
      <c r="Q619" t="s">
        <v>181</v>
      </c>
      <c r="R619" t="s">
        <v>686</v>
      </c>
      <c r="S619" t="s">
        <v>687</v>
      </c>
      <c r="T619" s="2" t="s">
        <v>47</v>
      </c>
      <c r="U619" s="2" t="s">
        <v>47</v>
      </c>
      <c r="V619" s="2" t="s">
        <v>45</v>
      </c>
      <c r="W619" s="2" t="s">
        <v>47</v>
      </c>
      <c r="X619" t="s">
        <v>45</v>
      </c>
      <c r="Y619">
        <v>25</v>
      </c>
      <c r="Z619" s="2" t="s">
        <v>46</v>
      </c>
      <c r="AA619" s="2" t="s">
        <v>621</v>
      </c>
      <c r="AB619" s="2">
        <v>1.1100000000000001</v>
      </c>
      <c r="AC619">
        <v>0.3</v>
      </c>
      <c r="AD619" s="2">
        <v>10</v>
      </c>
      <c r="AE619">
        <v>0.483045891539648</v>
      </c>
      <c r="AF619" s="2" t="s">
        <v>45</v>
      </c>
      <c r="AG619">
        <v>0.3</v>
      </c>
      <c r="AH619" s="2">
        <v>10</v>
      </c>
      <c r="AI619">
        <v>0.483045891539648</v>
      </c>
      <c r="AJ619" s="2" t="s">
        <v>45</v>
      </c>
      <c r="AK619" s="2" t="s">
        <v>622</v>
      </c>
      <c r="AL619" s="2" t="s">
        <v>204</v>
      </c>
      <c r="AM619" s="2" t="s">
        <v>50</v>
      </c>
      <c r="AN619" s="3">
        <v>1</v>
      </c>
      <c r="AO619" s="3">
        <v>1</v>
      </c>
      <c r="AP619" s="2" t="s">
        <v>45</v>
      </c>
      <c r="AQ619" s="2" t="s">
        <v>623</v>
      </c>
      <c r="AR619" s="2" t="s">
        <v>623</v>
      </c>
      <c r="AS619" s="2" t="s">
        <v>45</v>
      </c>
      <c r="AT619" s="2">
        <v>2500</v>
      </c>
      <c r="AU619" s="2" t="s">
        <v>45</v>
      </c>
      <c r="AV619" s="2" t="s">
        <v>45</v>
      </c>
      <c r="AW619" s="2" t="s">
        <v>45</v>
      </c>
      <c r="AX619" s="2" t="s">
        <v>53</v>
      </c>
      <c r="AY619" s="2" t="s">
        <v>53</v>
      </c>
      <c r="AZ619" s="2" t="s">
        <v>624</v>
      </c>
      <c r="BA619" s="2">
        <v>1</v>
      </c>
      <c r="BB619" s="2">
        <v>1</v>
      </c>
      <c r="BC619" s="2">
        <v>1</v>
      </c>
      <c r="BD619">
        <f t="shared" si="43"/>
        <v>3</v>
      </c>
      <c r="BE619" s="2" t="s">
        <v>625</v>
      </c>
      <c r="BF619" t="s">
        <v>692</v>
      </c>
      <c r="BG619" s="2" t="s">
        <v>45</v>
      </c>
    </row>
    <row r="620" spans="1:59" x14ac:dyDescent="0.3">
      <c r="A620" t="s">
        <v>616</v>
      </c>
      <c r="B620">
        <v>2021</v>
      </c>
      <c r="C620">
        <v>96</v>
      </c>
      <c r="D620" t="s">
        <v>871</v>
      </c>
      <c r="E620">
        <v>2012</v>
      </c>
      <c r="F620">
        <v>2015</v>
      </c>
      <c r="G620">
        <v>4</v>
      </c>
      <c r="H620">
        <v>1</v>
      </c>
      <c r="I620" t="s">
        <v>617</v>
      </c>
      <c r="J620" t="s">
        <v>618</v>
      </c>
      <c r="K620" t="s">
        <v>619</v>
      </c>
      <c r="L620">
        <v>-45.288899999999998</v>
      </c>
      <c r="M620">
        <v>167.6592</v>
      </c>
      <c r="N620">
        <v>500</v>
      </c>
      <c r="O620" t="s">
        <v>58</v>
      </c>
      <c r="P620" t="s">
        <v>59</v>
      </c>
      <c r="Q620" t="s">
        <v>181</v>
      </c>
      <c r="R620" t="s">
        <v>686</v>
      </c>
      <c r="S620" t="s">
        <v>687</v>
      </c>
      <c r="T620" s="2" t="s">
        <v>47</v>
      </c>
      <c r="U620" s="2" t="s">
        <v>47</v>
      </c>
      <c r="V620" s="2" t="s">
        <v>45</v>
      </c>
      <c r="W620" s="2" t="s">
        <v>47</v>
      </c>
      <c r="X620" t="s">
        <v>45</v>
      </c>
      <c r="Y620">
        <v>0</v>
      </c>
      <c r="Z620" s="2" t="s">
        <v>46</v>
      </c>
      <c r="AA620" s="2" t="s">
        <v>621</v>
      </c>
      <c r="AB620" s="2">
        <v>1.1100000000000001</v>
      </c>
      <c r="AC620">
        <v>0.1</v>
      </c>
      <c r="AD620" s="2">
        <v>10</v>
      </c>
      <c r="AE620">
        <v>0.316227766016838</v>
      </c>
      <c r="AF620" s="2" t="s">
        <v>45</v>
      </c>
      <c r="AG620">
        <v>0.1</v>
      </c>
      <c r="AH620" s="2">
        <v>10</v>
      </c>
      <c r="AI620">
        <v>0.316227766016838</v>
      </c>
      <c r="AJ620" s="2" t="s">
        <v>45</v>
      </c>
      <c r="AK620" s="2" t="s">
        <v>622</v>
      </c>
      <c r="AL620" s="2" t="s">
        <v>204</v>
      </c>
      <c r="AM620" s="2" t="s">
        <v>50</v>
      </c>
      <c r="AN620" s="3">
        <v>1</v>
      </c>
      <c r="AO620" s="3">
        <v>1</v>
      </c>
      <c r="AP620" s="2" t="s">
        <v>45</v>
      </c>
      <c r="AQ620" s="2" t="s">
        <v>623</v>
      </c>
      <c r="AR620" s="2" t="s">
        <v>623</v>
      </c>
      <c r="AS620" s="2" t="s">
        <v>45</v>
      </c>
      <c r="AT620" s="2">
        <v>2500</v>
      </c>
      <c r="AU620" s="2" t="s">
        <v>45</v>
      </c>
      <c r="AV620" s="2" t="s">
        <v>45</v>
      </c>
      <c r="AW620" s="2" t="s">
        <v>45</v>
      </c>
      <c r="AX620" s="2" t="s">
        <v>53</v>
      </c>
      <c r="AY620" s="2" t="s">
        <v>53</v>
      </c>
      <c r="AZ620" s="2" t="s">
        <v>624</v>
      </c>
      <c r="BA620" s="2">
        <v>1</v>
      </c>
      <c r="BB620" s="2">
        <v>1</v>
      </c>
      <c r="BC620" s="2">
        <v>1</v>
      </c>
      <c r="BD620">
        <f t="shared" si="43"/>
        <v>3</v>
      </c>
      <c r="BE620" s="2" t="s">
        <v>625</v>
      </c>
      <c r="BF620" t="s">
        <v>693</v>
      </c>
      <c r="BG620" s="2" t="s">
        <v>45</v>
      </c>
    </row>
    <row r="621" spans="1:59" x14ac:dyDescent="0.3">
      <c r="A621" t="s">
        <v>616</v>
      </c>
      <c r="B621">
        <v>2021</v>
      </c>
      <c r="C621">
        <v>96</v>
      </c>
      <c r="D621" t="s">
        <v>871</v>
      </c>
      <c r="E621">
        <v>2012</v>
      </c>
      <c r="F621">
        <v>2015</v>
      </c>
      <c r="G621">
        <v>4</v>
      </c>
      <c r="H621">
        <v>1</v>
      </c>
      <c r="I621" t="s">
        <v>617</v>
      </c>
      <c r="J621" t="s">
        <v>618</v>
      </c>
      <c r="K621" t="s">
        <v>619</v>
      </c>
      <c r="L621">
        <v>-45.288899999999998</v>
      </c>
      <c r="M621">
        <v>167.6592</v>
      </c>
      <c r="N621">
        <v>500</v>
      </c>
      <c r="O621" t="s">
        <v>58</v>
      </c>
      <c r="P621" t="s">
        <v>59</v>
      </c>
      <c r="Q621" t="s">
        <v>181</v>
      </c>
      <c r="R621" t="s">
        <v>686</v>
      </c>
      <c r="S621" t="s">
        <v>687</v>
      </c>
      <c r="T621" s="2" t="s">
        <v>47</v>
      </c>
      <c r="U621" s="2" t="s">
        <v>47</v>
      </c>
      <c r="V621" s="2" t="s">
        <v>45</v>
      </c>
      <c r="W621" s="2" t="s">
        <v>47</v>
      </c>
      <c r="X621" t="s">
        <v>45</v>
      </c>
      <c r="Y621">
        <v>25</v>
      </c>
      <c r="Z621" s="2" t="s">
        <v>46</v>
      </c>
      <c r="AA621" s="2" t="s">
        <v>621</v>
      </c>
      <c r="AB621" s="2">
        <v>1.1100000000000001</v>
      </c>
      <c r="AC621">
        <v>0</v>
      </c>
      <c r="AD621" s="2">
        <v>10</v>
      </c>
      <c r="AE621">
        <v>0</v>
      </c>
      <c r="AF621" s="2" t="s">
        <v>45</v>
      </c>
      <c r="AG621">
        <v>0.1</v>
      </c>
      <c r="AH621" s="2">
        <v>10</v>
      </c>
      <c r="AI621">
        <v>0.316227766016838</v>
      </c>
      <c r="AJ621" s="2" t="s">
        <v>45</v>
      </c>
      <c r="AK621" s="2" t="s">
        <v>622</v>
      </c>
      <c r="AL621" s="2" t="s">
        <v>204</v>
      </c>
      <c r="AM621" s="2" t="s">
        <v>50</v>
      </c>
      <c r="AN621" s="3">
        <v>1</v>
      </c>
      <c r="AO621" s="3">
        <v>1</v>
      </c>
      <c r="AP621" s="2" t="s">
        <v>45</v>
      </c>
      <c r="AQ621" s="2" t="s">
        <v>623</v>
      </c>
      <c r="AR621" s="2" t="s">
        <v>623</v>
      </c>
      <c r="AS621" s="2" t="s">
        <v>45</v>
      </c>
      <c r="AT621" s="2">
        <v>2500</v>
      </c>
      <c r="AU621" s="2" t="s">
        <v>45</v>
      </c>
      <c r="AV621" s="2" t="s">
        <v>45</v>
      </c>
      <c r="AW621" s="2" t="s">
        <v>45</v>
      </c>
      <c r="AX621" s="2" t="s">
        <v>53</v>
      </c>
      <c r="AY621" s="2" t="s">
        <v>53</v>
      </c>
      <c r="AZ621" s="2" t="s">
        <v>624</v>
      </c>
      <c r="BA621" s="2">
        <v>1</v>
      </c>
      <c r="BB621" s="2">
        <v>1</v>
      </c>
      <c r="BC621" s="2">
        <v>1</v>
      </c>
      <c r="BD621">
        <f t="shared" si="43"/>
        <v>3</v>
      </c>
      <c r="BE621" s="2" t="s">
        <v>625</v>
      </c>
      <c r="BF621" t="s">
        <v>693</v>
      </c>
      <c r="BG621" s="2" t="s">
        <v>45</v>
      </c>
    </row>
    <row r="622" spans="1:59" x14ac:dyDescent="0.3">
      <c r="A622" t="s">
        <v>616</v>
      </c>
      <c r="B622">
        <v>2021</v>
      </c>
      <c r="C622">
        <v>97</v>
      </c>
      <c r="D622" t="s">
        <v>872</v>
      </c>
      <c r="E622">
        <v>2012</v>
      </c>
      <c r="F622">
        <v>2015</v>
      </c>
      <c r="G622">
        <v>4</v>
      </c>
      <c r="H622">
        <v>1</v>
      </c>
      <c r="I622" t="s">
        <v>617</v>
      </c>
      <c r="J622" t="s">
        <v>618</v>
      </c>
      <c r="K622" t="s">
        <v>619</v>
      </c>
      <c r="L622">
        <v>-45.288899999999998</v>
      </c>
      <c r="M622">
        <v>167.6592</v>
      </c>
      <c r="N622">
        <v>500</v>
      </c>
      <c r="O622" t="s">
        <v>58</v>
      </c>
      <c r="P622" t="s">
        <v>59</v>
      </c>
      <c r="Q622" t="s">
        <v>181</v>
      </c>
      <c r="R622" t="s">
        <v>686</v>
      </c>
      <c r="S622" t="s">
        <v>687</v>
      </c>
      <c r="T622" s="2" t="s">
        <v>47</v>
      </c>
      <c r="U622" s="2" t="s">
        <v>47</v>
      </c>
      <c r="V622" s="2" t="s">
        <v>45</v>
      </c>
      <c r="W622" s="2" t="s">
        <v>47</v>
      </c>
      <c r="X622" t="s">
        <v>45</v>
      </c>
      <c r="Y622">
        <v>0</v>
      </c>
      <c r="Z622" s="2" t="s">
        <v>46</v>
      </c>
      <c r="AA622" s="2" t="s">
        <v>621</v>
      </c>
      <c r="AB622" s="2">
        <v>1.1100000000000001</v>
      </c>
      <c r="AC622">
        <v>0.3</v>
      </c>
      <c r="AD622" s="2">
        <v>10</v>
      </c>
      <c r="AE622">
        <v>0.67494855771055295</v>
      </c>
      <c r="AF622" s="2" t="s">
        <v>45</v>
      </c>
      <c r="AG622">
        <v>0.3</v>
      </c>
      <c r="AH622" s="2">
        <v>10</v>
      </c>
      <c r="AI622">
        <v>0.67494855771055295</v>
      </c>
      <c r="AJ622" s="2" t="s">
        <v>45</v>
      </c>
      <c r="AK622" s="2" t="s">
        <v>622</v>
      </c>
      <c r="AL622" s="2" t="s">
        <v>204</v>
      </c>
      <c r="AM622" s="2" t="s">
        <v>50</v>
      </c>
      <c r="AN622" s="3">
        <v>1</v>
      </c>
      <c r="AO622" s="3">
        <v>1</v>
      </c>
      <c r="AP622" s="2" t="s">
        <v>45</v>
      </c>
      <c r="AQ622" s="2" t="s">
        <v>623</v>
      </c>
      <c r="AR622" s="2" t="s">
        <v>623</v>
      </c>
      <c r="AS622" s="2" t="s">
        <v>45</v>
      </c>
      <c r="AT622" s="2">
        <v>2500</v>
      </c>
      <c r="AU622" s="2" t="s">
        <v>45</v>
      </c>
      <c r="AV622" s="2" t="s">
        <v>45</v>
      </c>
      <c r="AW622" s="2" t="s">
        <v>45</v>
      </c>
      <c r="AX622" s="2" t="s">
        <v>53</v>
      </c>
      <c r="AY622" s="2" t="s">
        <v>53</v>
      </c>
      <c r="AZ622" s="2" t="s">
        <v>624</v>
      </c>
      <c r="BA622" s="2">
        <v>1</v>
      </c>
      <c r="BB622" s="2">
        <v>1</v>
      </c>
      <c r="BC622" s="2">
        <v>1</v>
      </c>
      <c r="BD622">
        <f t="shared" si="43"/>
        <v>3</v>
      </c>
      <c r="BE622" s="2" t="s">
        <v>625</v>
      </c>
      <c r="BF622" t="s">
        <v>694</v>
      </c>
      <c r="BG622" s="2" t="s">
        <v>45</v>
      </c>
    </row>
    <row r="623" spans="1:59" x14ac:dyDescent="0.3">
      <c r="A623" t="s">
        <v>616</v>
      </c>
      <c r="B623">
        <v>2021</v>
      </c>
      <c r="C623">
        <v>97</v>
      </c>
      <c r="D623" t="s">
        <v>872</v>
      </c>
      <c r="E623">
        <v>2012</v>
      </c>
      <c r="F623">
        <v>2015</v>
      </c>
      <c r="G623">
        <v>4</v>
      </c>
      <c r="H623">
        <v>1</v>
      </c>
      <c r="I623" t="s">
        <v>617</v>
      </c>
      <c r="J623" t="s">
        <v>618</v>
      </c>
      <c r="K623" t="s">
        <v>619</v>
      </c>
      <c r="L623">
        <v>-45.288899999999998</v>
      </c>
      <c r="M623">
        <v>167.6592</v>
      </c>
      <c r="N623">
        <v>500</v>
      </c>
      <c r="O623" t="s">
        <v>58</v>
      </c>
      <c r="P623" t="s">
        <v>59</v>
      </c>
      <c r="Q623" t="s">
        <v>181</v>
      </c>
      <c r="R623" t="s">
        <v>686</v>
      </c>
      <c r="S623" t="s">
        <v>687</v>
      </c>
      <c r="T623" s="2" t="s">
        <v>47</v>
      </c>
      <c r="U623" s="2" t="s">
        <v>47</v>
      </c>
      <c r="V623" s="2" t="s">
        <v>45</v>
      </c>
      <c r="W623" s="2" t="s">
        <v>47</v>
      </c>
      <c r="X623" t="s">
        <v>45</v>
      </c>
      <c r="Y623">
        <v>25</v>
      </c>
      <c r="Z623" s="2" t="s">
        <v>46</v>
      </c>
      <c r="AA623" s="2" t="s">
        <v>621</v>
      </c>
      <c r="AB623" s="2">
        <v>1.1100000000000001</v>
      </c>
      <c r="AC623">
        <v>0.3</v>
      </c>
      <c r="AD623" s="2">
        <v>10</v>
      </c>
      <c r="AE623">
        <v>0.483045891539648</v>
      </c>
      <c r="AF623" s="2" t="s">
        <v>45</v>
      </c>
      <c r="AG623">
        <v>0.3</v>
      </c>
      <c r="AH623" s="2">
        <v>10</v>
      </c>
      <c r="AI623">
        <v>0.67494855771055295</v>
      </c>
      <c r="AJ623" s="2" t="s">
        <v>45</v>
      </c>
      <c r="AK623" s="2" t="s">
        <v>622</v>
      </c>
      <c r="AL623" s="2" t="s">
        <v>204</v>
      </c>
      <c r="AM623" s="2" t="s">
        <v>50</v>
      </c>
      <c r="AN623" s="3">
        <v>1</v>
      </c>
      <c r="AO623" s="3">
        <v>1</v>
      </c>
      <c r="AP623" s="2" t="s">
        <v>45</v>
      </c>
      <c r="AQ623" s="2" t="s">
        <v>623</v>
      </c>
      <c r="AR623" s="2" t="s">
        <v>623</v>
      </c>
      <c r="AS623" s="2" t="s">
        <v>45</v>
      </c>
      <c r="AT623" s="2">
        <v>2500</v>
      </c>
      <c r="AU623" s="2" t="s">
        <v>45</v>
      </c>
      <c r="AV623" s="2" t="s">
        <v>45</v>
      </c>
      <c r="AW623" s="2" t="s">
        <v>45</v>
      </c>
      <c r="AX623" s="2" t="s">
        <v>53</v>
      </c>
      <c r="AY623" s="2" t="s">
        <v>53</v>
      </c>
      <c r="AZ623" s="2" t="s">
        <v>624</v>
      </c>
      <c r="BA623" s="2">
        <v>1</v>
      </c>
      <c r="BB623" s="2">
        <v>1</v>
      </c>
      <c r="BC623" s="2">
        <v>1</v>
      </c>
      <c r="BD623">
        <f t="shared" si="43"/>
        <v>3</v>
      </c>
      <c r="BE623" s="2" t="s">
        <v>625</v>
      </c>
      <c r="BF623" t="s">
        <v>694</v>
      </c>
      <c r="BG623" s="2" t="s">
        <v>45</v>
      </c>
    </row>
    <row r="624" spans="1:59" x14ac:dyDescent="0.3">
      <c r="A624" t="s">
        <v>616</v>
      </c>
      <c r="B624">
        <v>2021</v>
      </c>
      <c r="C624">
        <v>90</v>
      </c>
      <c r="D624" t="s">
        <v>873</v>
      </c>
      <c r="E624">
        <v>2012</v>
      </c>
      <c r="F624">
        <v>2012</v>
      </c>
      <c r="G624">
        <v>1</v>
      </c>
      <c r="H624">
        <v>1</v>
      </c>
      <c r="I624" t="s">
        <v>617</v>
      </c>
      <c r="J624" t="s">
        <v>618</v>
      </c>
      <c r="K624" t="s">
        <v>619</v>
      </c>
      <c r="L624">
        <v>-45.288899999999998</v>
      </c>
      <c r="M624">
        <v>167.6592</v>
      </c>
      <c r="N624">
        <v>500</v>
      </c>
      <c r="O624" t="s">
        <v>58</v>
      </c>
      <c r="P624" t="s">
        <v>59</v>
      </c>
      <c r="Q624" t="s">
        <v>181</v>
      </c>
      <c r="R624" t="s">
        <v>695</v>
      </c>
      <c r="S624" s="2" t="s">
        <v>188</v>
      </c>
      <c r="T624" s="2" t="s">
        <v>47</v>
      </c>
      <c r="U624" s="2" t="s">
        <v>47</v>
      </c>
      <c r="V624" s="2" t="s">
        <v>45</v>
      </c>
      <c r="W624" s="2" t="s">
        <v>47</v>
      </c>
      <c r="X624" t="s">
        <v>45</v>
      </c>
      <c r="Y624">
        <v>0</v>
      </c>
      <c r="Z624" s="2" t="s">
        <v>46</v>
      </c>
      <c r="AA624" s="2" t="s">
        <v>621</v>
      </c>
      <c r="AB624" s="2">
        <v>1.1100000000000001</v>
      </c>
      <c r="AC624">
        <v>0.6</v>
      </c>
      <c r="AD624" s="2">
        <v>10</v>
      </c>
      <c r="AE624">
        <v>0.84327404271156803</v>
      </c>
      <c r="AF624" s="2" t="s">
        <v>45</v>
      </c>
      <c r="AG624">
        <v>0.6</v>
      </c>
      <c r="AH624" s="2">
        <v>10</v>
      </c>
      <c r="AI624">
        <v>0.84327404271156803</v>
      </c>
      <c r="AJ624" s="2" t="s">
        <v>45</v>
      </c>
      <c r="AK624" s="2" t="s">
        <v>622</v>
      </c>
      <c r="AL624" s="2" t="s">
        <v>204</v>
      </c>
      <c r="AM624" s="2" t="s">
        <v>50</v>
      </c>
      <c r="AN624" s="3">
        <v>1</v>
      </c>
      <c r="AO624" s="3">
        <v>1</v>
      </c>
      <c r="AP624" s="2" t="s">
        <v>45</v>
      </c>
      <c r="AQ624" s="2" t="s">
        <v>623</v>
      </c>
      <c r="AR624" s="2" t="s">
        <v>623</v>
      </c>
      <c r="AS624" s="2" t="s">
        <v>45</v>
      </c>
      <c r="AT624" s="2">
        <v>2500</v>
      </c>
      <c r="AU624" s="2" t="s">
        <v>45</v>
      </c>
      <c r="AV624" s="2" t="s">
        <v>45</v>
      </c>
      <c r="AW624" s="2" t="s">
        <v>45</v>
      </c>
      <c r="AX624" s="2" t="s">
        <v>53</v>
      </c>
      <c r="AY624" s="2" t="s">
        <v>53</v>
      </c>
      <c r="AZ624" s="2" t="s">
        <v>624</v>
      </c>
      <c r="BA624" s="2">
        <v>1</v>
      </c>
      <c r="BB624" s="2">
        <v>1</v>
      </c>
      <c r="BC624" s="2">
        <v>1</v>
      </c>
      <c r="BD624">
        <f t="shared" si="43"/>
        <v>3</v>
      </c>
      <c r="BE624" s="2" t="s">
        <v>625</v>
      </c>
      <c r="BF624" t="s">
        <v>696</v>
      </c>
      <c r="BG624" s="2" t="s">
        <v>45</v>
      </c>
    </row>
    <row r="625" spans="1:59" x14ac:dyDescent="0.3">
      <c r="A625" t="s">
        <v>616</v>
      </c>
      <c r="B625">
        <v>2021</v>
      </c>
      <c r="C625">
        <v>90</v>
      </c>
      <c r="D625" t="s">
        <v>873</v>
      </c>
      <c r="E625">
        <v>2012</v>
      </c>
      <c r="F625">
        <v>2012</v>
      </c>
      <c r="G625">
        <v>1</v>
      </c>
      <c r="H625">
        <v>1</v>
      </c>
      <c r="I625" t="s">
        <v>617</v>
      </c>
      <c r="J625" t="s">
        <v>618</v>
      </c>
      <c r="K625" t="s">
        <v>619</v>
      </c>
      <c r="L625">
        <v>-45.288899999999998</v>
      </c>
      <c r="M625">
        <v>167.6592</v>
      </c>
      <c r="N625">
        <v>500</v>
      </c>
      <c r="O625" t="s">
        <v>58</v>
      </c>
      <c r="P625" t="s">
        <v>59</v>
      </c>
      <c r="Q625" t="s">
        <v>181</v>
      </c>
      <c r="R625" t="s">
        <v>695</v>
      </c>
      <c r="S625" s="2" t="s">
        <v>188</v>
      </c>
      <c r="T625" s="2" t="s">
        <v>47</v>
      </c>
      <c r="U625" s="2" t="s">
        <v>47</v>
      </c>
      <c r="V625" s="2" t="s">
        <v>45</v>
      </c>
      <c r="W625" s="2" t="s">
        <v>47</v>
      </c>
      <c r="X625" t="s">
        <v>45</v>
      </c>
      <c r="Y625">
        <v>100</v>
      </c>
      <c r="Z625" s="2" t="s">
        <v>46</v>
      </c>
      <c r="AA625" s="2" t="s">
        <v>621</v>
      </c>
      <c r="AB625" s="2">
        <v>1.1100000000000001</v>
      </c>
      <c r="AC625">
        <v>0.6</v>
      </c>
      <c r="AD625" s="2">
        <v>10</v>
      </c>
      <c r="AE625">
        <v>0.69920589878010098</v>
      </c>
      <c r="AF625" s="2" t="s">
        <v>45</v>
      </c>
      <c r="AG625">
        <v>0.6</v>
      </c>
      <c r="AH625" s="2">
        <v>10</v>
      </c>
      <c r="AI625">
        <v>0.84327404271156803</v>
      </c>
      <c r="AJ625" s="2" t="s">
        <v>45</v>
      </c>
      <c r="AK625" s="2" t="s">
        <v>622</v>
      </c>
      <c r="AL625" s="2" t="s">
        <v>204</v>
      </c>
      <c r="AM625" s="2" t="s">
        <v>50</v>
      </c>
      <c r="AN625" s="3">
        <v>1</v>
      </c>
      <c r="AO625" s="3">
        <v>1</v>
      </c>
      <c r="AP625" s="2" t="s">
        <v>45</v>
      </c>
      <c r="AQ625" s="2" t="s">
        <v>623</v>
      </c>
      <c r="AR625" s="2" t="s">
        <v>623</v>
      </c>
      <c r="AS625" s="2" t="s">
        <v>45</v>
      </c>
      <c r="AT625" s="2">
        <v>2500</v>
      </c>
      <c r="AU625" s="2" t="s">
        <v>45</v>
      </c>
      <c r="AV625" s="2" t="s">
        <v>45</v>
      </c>
      <c r="AW625" s="2" t="s">
        <v>45</v>
      </c>
      <c r="AX625" s="2" t="s">
        <v>53</v>
      </c>
      <c r="AY625" s="2" t="s">
        <v>53</v>
      </c>
      <c r="AZ625" s="2" t="s">
        <v>624</v>
      </c>
      <c r="BA625" s="2">
        <v>1</v>
      </c>
      <c r="BB625" s="2">
        <v>1</v>
      </c>
      <c r="BC625" s="2">
        <v>1</v>
      </c>
      <c r="BD625">
        <f t="shared" si="43"/>
        <v>3</v>
      </c>
      <c r="BE625" s="2" t="s">
        <v>625</v>
      </c>
      <c r="BF625" t="s">
        <v>696</v>
      </c>
      <c r="BG625" s="2" t="s">
        <v>45</v>
      </c>
    </row>
    <row r="626" spans="1:59" x14ac:dyDescent="0.3">
      <c r="A626" t="s">
        <v>616</v>
      </c>
      <c r="B626">
        <v>2021</v>
      </c>
      <c r="C626">
        <v>91</v>
      </c>
      <c r="D626" t="s">
        <v>874</v>
      </c>
      <c r="E626">
        <v>2012</v>
      </c>
      <c r="F626">
        <v>2012</v>
      </c>
      <c r="G626">
        <v>1</v>
      </c>
      <c r="H626">
        <v>1</v>
      </c>
      <c r="I626" t="s">
        <v>617</v>
      </c>
      <c r="J626" t="s">
        <v>618</v>
      </c>
      <c r="K626" t="s">
        <v>619</v>
      </c>
      <c r="L626">
        <v>-45.288899999999998</v>
      </c>
      <c r="M626">
        <v>167.6592</v>
      </c>
      <c r="N626">
        <v>500</v>
      </c>
      <c r="O626" t="s">
        <v>58</v>
      </c>
      <c r="P626" t="s">
        <v>59</v>
      </c>
      <c r="Q626" t="s">
        <v>181</v>
      </c>
      <c r="R626" t="s">
        <v>695</v>
      </c>
      <c r="S626" s="2" t="s">
        <v>188</v>
      </c>
      <c r="T626" s="2" t="s">
        <v>47</v>
      </c>
      <c r="U626" s="2" t="s">
        <v>47</v>
      </c>
      <c r="V626" s="2" t="s">
        <v>45</v>
      </c>
      <c r="W626" s="2" t="s">
        <v>47</v>
      </c>
      <c r="X626" t="s">
        <v>45</v>
      </c>
      <c r="Y626">
        <v>0</v>
      </c>
      <c r="Z626" s="2" t="s">
        <v>46</v>
      </c>
      <c r="AA626" s="2" t="s">
        <v>621</v>
      </c>
      <c r="AB626" s="2">
        <v>1.1100000000000001</v>
      </c>
      <c r="AC626">
        <v>0.8</v>
      </c>
      <c r="AD626" s="2">
        <v>10</v>
      </c>
      <c r="AE626">
        <v>0.78881063774661597</v>
      </c>
      <c r="AF626" s="2" t="s">
        <v>45</v>
      </c>
      <c r="AG626">
        <v>0.8</v>
      </c>
      <c r="AH626" s="2">
        <v>10</v>
      </c>
      <c r="AI626">
        <v>0.78881063774661597</v>
      </c>
      <c r="AJ626" s="2" t="s">
        <v>45</v>
      </c>
      <c r="AK626" s="2" t="s">
        <v>622</v>
      </c>
      <c r="AL626" s="2" t="s">
        <v>204</v>
      </c>
      <c r="AM626" s="2" t="s">
        <v>50</v>
      </c>
      <c r="AN626" s="3">
        <v>1</v>
      </c>
      <c r="AO626" s="3">
        <v>1</v>
      </c>
      <c r="AP626" s="2" t="s">
        <v>45</v>
      </c>
      <c r="AQ626" s="2" t="s">
        <v>623</v>
      </c>
      <c r="AR626" s="2" t="s">
        <v>623</v>
      </c>
      <c r="AS626" s="2" t="s">
        <v>45</v>
      </c>
      <c r="AT626" s="2">
        <v>2500</v>
      </c>
      <c r="AU626" s="2" t="s">
        <v>45</v>
      </c>
      <c r="AV626" s="2" t="s">
        <v>45</v>
      </c>
      <c r="AW626" s="2" t="s">
        <v>45</v>
      </c>
      <c r="AX626" s="2" t="s">
        <v>53</v>
      </c>
      <c r="AY626" s="2" t="s">
        <v>53</v>
      </c>
      <c r="AZ626" s="2" t="s">
        <v>624</v>
      </c>
      <c r="BA626" s="2">
        <v>1</v>
      </c>
      <c r="BB626" s="2">
        <v>1</v>
      </c>
      <c r="BC626" s="2">
        <v>1</v>
      </c>
      <c r="BD626">
        <f t="shared" si="43"/>
        <v>3</v>
      </c>
      <c r="BE626" s="2" t="s">
        <v>625</v>
      </c>
      <c r="BF626" t="s">
        <v>697</v>
      </c>
      <c r="BG626" s="2" t="s">
        <v>45</v>
      </c>
    </row>
    <row r="627" spans="1:59" x14ac:dyDescent="0.3">
      <c r="A627" t="s">
        <v>616</v>
      </c>
      <c r="B627">
        <v>2021</v>
      </c>
      <c r="C627">
        <v>91</v>
      </c>
      <c r="D627" t="s">
        <v>874</v>
      </c>
      <c r="E627">
        <v>2012</v>
      </c>
      <c r="F627">
        <v>2012</v>
      </c>
      <c r="G627">
        <v>1</v>
      </c>
      <c r="H627">
        <v>1</v>
      </c>
      <c r="I627" t="s">
        <v>617</v>
      </c>
      <c r="J627" t="s">
        <v>618</v>
      </c>
      <c r="K627" t="s">
        <v>619</v>
      </c>
      <c r="L627">
        <v>-45.288899999999998</v>
      </c>
      <c r="M627">
        <v>167.6592</v>
      </c>
      <c r="N627">
        <v>500</v>
      </c>
      <c r="O627" t="s">
        <v>58</v>
      </c>
      <c r="P627" t="s">
        <v>59</v>
      </c>
      <c r="Q627" t="s">
        <v>181</v>
      </c>
      <c r="R627" t="s">
        <v>695</v>
      </c>
      <c r="S627" s="2" t="s">
        <v>188</v>
      </c>
      <c r="T627" s="2" t="s">
        <v>47</v>
      </c>
      <c r="U627" s="2" t="s">
        <v>47</v>
      </c>
      <c r="V627" s="2" t="s">
        <v>45</v>
      </c>
      <c r="W627" s="2" t="s">
        <v>47</v>
      </c>
      <c r="X627" t="s">
        <v>45</v>
      </c>
      <c r="Y627">
        <v>100</v>
      </c>
      <c r="Z627" s="2" t="s">
        <v>46</v>
      </c>
      <c r="AA627" s="2" t="s">
        <v>621</v>
      </c>
      <c r="AB627" s="2">
        <v>1.1100000000000001</v>
      </c>
      <c r="AC627">
        <v>0.5</v>
      </c>
      <c r="AD627" s="2">
        <v>10</v>
      </c>
      <c r="AE627">
        <v>0.70710678118654802</v>
      </c>
      <c r="AF627" s="2" t="s">
        <v>45</v>
      </c>
      <c r="AG627">
        <v>0.8</v>
      </c>
      <c r="AH627" s="2">
        <v>10</v>
      </c>
      <c r="AI627">
        <v>0.78881063774661597</v>
      </c>
      <c r="AJ627" s="2" t="s">
        <v>45</v>
      </c>
      <c r="AK627" s="2" t="s">
        <v>622</v>
      </c>
      <c r="AL627" s="2" t="s">
        <v>204</v>
      </c>
      <c r="AM627" s="2" t="s">
        <v>50</v>
      </c>
      <c r="AN627" s="3">
        <v>1</v>
      </c>
      <c r="AO627" s="3">
        <v>1</v>
      </c>
      <c r="AP627" s="2" t="s">
        <v>45</v>
      </c>
      <c r="AQ627" s="2" t="s">
        <v>623</v>
      </c>
      <c r="AR627" s="2" t="s">
        <v>623</v>
      </c>
      <c r="AS627" s="2" t="s">
        <v>45</v>
      </c>
      <c r="AT627" s="2">
        <v>2500</v>
      </c>
      <c r="AU627" s="2" t="s">
        <v>45</v>
      </c>
      <c r="AV627" s="2" t="s">
        <v>45</v>
      </c>
      <c r="AW627" s="2" t="s">
        <v>45</v>
      </c>
      <c r="AX627" s="2" t="s">
        <v>53</v>
      </c>
      <c r="AY627" s="2" t="s">
        <v>53</v>
      </c>
      <c r="AZ627" s="2" t="s">
        <v>624</v>
      </c>
      <c r="BA627" s="2">
        <v>1</v>
      </c>
      <c r="BB627" s="2">
        <v>1</v>
      </c>
      <c r="BC627" s="2">
        <v>1</v>
      </c>
      <c r="BD627">
        <f t="shared" si="43"/>
        <v>3</v>
      </c>
      <c r="BE627" s="2" t="s">
        <v>625</v>
      </c>
      <c r="BF627" t="s">
        <v>697</v>
      </c>
      <c r="BG627" s="2" t="s">
        <v>45</v>
      </c>
    </row>
    <row r="628" spans="1:59" x14ac:dyDescent="0.3">
      <c r="A628" t="s">
        <v>616</v>
      </c>
      <c r="B628">
        <v>2021</v>
      </c>
      <c r="C628">
        <v>92</v>
      </c>
      <c r="D628" t="s">
        <v>875</v>
      </c>
      <c r="E628">
        <v>2012</v>
      </c>
      <c r="F628">
        <v>2013</v>
      </c>
      <c r="G628">
        <v>2</v>
      </c>
      <c r="H628">
        <v>1</v>
      </c>
      <c r="I628" t="s">
        <v>617</v>
      </c>
      <c r="J628" t="s">
        <v>618</v>
      </c>
      <c r="K628" t="s">
        <v>619</v>
      </c>
      <c r="L628">
        <v>-45.288899999999998</v>
      </c>
      <c r="M628">
        <v>167.6592</v>
      </c>
      <c r="N628">
        <v>500</v>
      </c>
      <c r="O628" t="s">
        <v>58</v>
      </c>
      <c r="P628" t="s">
        <v>59</v>
      </c>
      <c r="Q628" t="s">
        <v>181</v>
      </c>
      <c r="R628" t="s">
        <v>695</v>
      </c>
      <c r="S628" s="2" t="s">
        <v>188</v>
      </c>
      <c r="T628" s="2" t="s">
        <v>47</v>
      </c>
      <c r="U628" s="2" t="s">
        <v>47</v>
      </c>
      <c r="V628" s="2" t="s">
        <v>45</v>
      </c>
      <c r="W628" s="2" t="s">
        <v>47</v>
      </c>
      <c r="X628" t="s">
        <v>45</v>
      </c>
      <c r="Y628">
        <v>0</v>
      </c>
      <c r="Z628" s="2" t="s">
        <v>46</v>
      </c>
      <c r="AA628" s="2" t="s">
        <v>621</v>
      </c>
      <c r="AB628" s="2">
        <v>1.1100000000000001</v>
      </c>
      <c r="AC628">
        <v>0.5</v>
      </c>
      <c r="AD628" s="2">
        <v>10</v>
      </c>
      <c r="AE628">
        <v>0.70710678118654802</v>
      </c>
      <c r="AF628" s="2" t="s">
        <v>45</v>
      </c>
      <c r="AG628">
        <v>0.5</v>
      </c>
      <c r="AH628" s="2">
        <v>10</v>
      </c>
      <c r="AI628">
        <v>0.70710678118654802</v>
      </c>
      <c r="AJ628" s="2" t="s">
        <v>45</v>
      </c>
      <c r="AK628" s="2" t="s">
        <v>622</v>
      </c>
      <c r="AL628" s="2" t="s">
        <v>204</v>
      </c>
      <c r="AM628" s="2" t="s">
        <v>50</v>
      </c>
      <c r="AN628" s="3">
        <v>1</v>
      </c>
      <c r="AO628" s="3">
        <v>1</v>
      </c>
      <c r="AP628" s="2" t="s">
        <v>45</v>
      </c>
      <c r="AQ628" s="2" t="s">
        <v>623</v>
      </c>
      <c r="AR628" s="2" t="s">
        <v>623</v>
      </c>
      <c r="AS628" s="2" t="s">
        <v>45</v>
      </c>
      <c r="AT628" s="2">
        <v>2500</v>
      </c>
      <c r="AU628" s="2" t="s">
        <v>45</v>
      </c>
      <c r="AV628" s="2" t="s">
        <v>45</v>
      </c>
      <c r="AW628" s="2" t="s">
        <v>45</v>
      </c>
      <c r="AX628" s="2" t="s">
        <v>53</v>
      </c>
      <c r="AY628" s="2" t="s">
        <v>53</v>
      </c>
      <c r="AZ628" s="2" t="s">
        <v>624</v>
      </c>
      <c r="BA628" s="2">
        <v>1</v>
      </c>
      <c r="BB628" s="2">
        <v>1</v>
      </c>
      <c r="BC628" s="2">
        <v>1</v>
      </c>
      <c r="BD628">
        <f t="shared" si="43"/>
        <v>3</v>
      </c>
      <c r="BE628" s="2" t="s">
        <v>625</v>
      </c>
      <c r="BF628" t="s">
        <v>698</v>
      </c>
      <c r="BG628" s="2" t="s">
        <v>45</v>
      </c>
    </row>
    <row r="629" spans="1:59" x14ac:dyDescent="0.3">
      <c r="A629" t="s">
        <v>616</v>
      </c>
      <c r="B629">
        <v>2021</v>
      </c>
      <c r="C629">
        <v>92</v>
      </c>
      <c r="D629" t="s">
        <v>875</v>
      </c>
      <c r="E629">
        <v>2012</v>
      </c>
      <c r="F629">
        <v>2013</v>
      </c>
      <c r="G629">
        <v>2</v>
      </c>
      <c r="H629">
        <v>1</v>
      </c>
      <c r="I629" t="s">
        <v>617</v>
      </c>
      <c r="J629" t="s">
        <v>618</v>
      </c>
      <c r="K629" t="s">
        <v>619</v>
      </c>
      <c r="L629">
        <v>-45.288899999999998</v>
      </c>
      <c r="M629">
        <v>167.6592</v>
      </c>
      <c r="N629">
        <v>500</v>
      </c>
      <c r="O629" t="s">
        <v>58</v>
      </c>
      <c r="P629" t="s">
        <v>59</v>
      </c>
      <c r="Q629" t="s">
        <v>181</v>
      </c>
      <c r="R629" t="s">
        <v>695</v>
      </c>
      <c r="S629" s="2" t="s">
        <v>188</v>
      </c>
      <c r="T629" s="2" t="s">
        <v>47</v>
      </c>
      <c r="U629" s="2" t="s">
        <v>47</v>
      </c>
      <c r="V629" s="2" t="s">
        <v>45</v>
      </c>
      <c r="W629" s="2" t="s">
        <v>47</v>
      </c>
      <c r="X629" t="s">
        <v>45</v>
      </c>
      <c r="Y629">
        <v>100</v>
      </c>
      <c r="Z629" s="2" t="s">
        <v>46</v>
      </c>
      <c r="AA629" s="2" t="s">
        <v>621</v>
      </c>
      <c r="AB629" s="2">
        <v>1.1100000000000001</v>
      </c>
      <c r="AC629">
        <v>0.1</v>
      </c>
      <c r="AD629" s="2">
        <v>10</v>
      </c>
      <c r="AE629">
        <v>0.316227766016838</v>
      </c>
      <c r="AF629" s="2" t="s">
        <v>45</v>
      </c>
      <c r="AG629">
        <v>0.5</v>
      </c>
      <c r="AH629" s="2">
        <v>10</v>
      </c>
      <c r="AI629">
        <v>0.70710678118654802</v>
      </c>
      <c r="AJ629" s="2" t="s">
        <v>45</v>
      </c>
      <c r="AK629" s="2" t="s">
        <v>622</v>
      </c>
      <c r="AL629" s="2" t="s">
        <v>204</v>
      </c>
      <c r="AM629" s="2" t="s">
        <v>50</v>
      </c>
      <c r="AN629" s="3">
        <v>1</v>
      </c>
      <c r="AO629" s="3">
        <v>1</v>
      </c>
      <c r="AP629" s="2" t="s">
        <v>45</v>
      </c>
      <c r="AQ629" s="2" t="s">
        <v>623</v>
      </c>
      <c r="AR629" s="2" t="s">
        <v>623</v>
      </c>
      <c r="AS629" s="2" t="s">
        <v>45</v>
      </c>
      <c r="AT629" s="2">
        <v>2500</v>
      </c>
      <c r="AU629" s="2" t="s">
        <v>45</v>
      </c>
      <c r="AV629" s="2" t="s">
        <v>45</v>
      </c>
      <c r="AW629" s="2" t="s">
        <v>45</v>
      </c>
      <c r="AX629" s="2" t="s">
        <v>53</v>
      </c>
      <c r="AY629" s="2" t="s">
        <v>53</v>
      </c>
      <c r="AZ629" s="2" t="s">
        <v>624</v>
      </c>
      <c r="BA629" s="2">
        <v>1</v>
      </c>
      <c r="BB629" s="2">
        <v>1</v>
      </c>
      <c r="BC629" s="2">
        <v>1</v>
      </c>
      <c r="BD629">
        <f t="shared" si="43"/>
        <v>3</v>
      </c>
      <c r="BE629" s="2" t="s">
        <v>625</v>
      </c>
      <c r="BF629" t="s">
        <v>698</v>
      </c>
      <c r="BG629" s="2" t="s">
        <v>45</v>
      </c>
    </row>
    <row r="630" spans="1:59" x14ac:dyDescent="0.3">
      <c r="A630" t="s">
        <v>616</v>
      </c>
      <c r="B630">
        <v>2021</v>
      </c>
      <c r="C630">
        <v>93</v>
      </c>
      <c r="D630" t="s">
        <v>876</v>
      </c>
      <c r="E630">
        <v>2012</v>
      </c>
      <c r="F630">
        <v>2013</v>
      </c>
      <c r="G630">
        <v>2</v>
      </c>
      <c r="H630">
        <v>1</v>
      </c>
      <c r="I630" t="s">
        <v>617</v>
      </c>
      <c r="J630" t="s">
        <v>618</v>
      </c>
      <c r="K630" t="s">
        <v>619</v>
      </c>
      <c r="L630">
        <v>-45.288899999999998</v>
      </c>
      <c r="M630">
        <v>167.6592</v>
      </c>
      <c r="N630">
        <v>500</v>
      </c>
      <c r="O630" t="s">
        <v>58</v>
      </c>
      <c r="P630" t="s">
        <v>59</v>
      </c>
      <c r="Q630" t="s">
        <v>181</v>
      </c>
      <c r="R630" t="s">
        <v>695</v>
      </c>
      <c r="S630" s="2" t="s">
        <v>188</v>
      </c>
      <c r="T630" s="2" t="s">
        <v>47</v>
      </c>
      <c r="U630" s="2" t="s">
        <v>47</v>
      </c>
      <c r="V630" s="2" t="s">
        <v>45</v>
      </c>
      <c r="W630" s="2" t="s">
        <v>47</v>
      </c>
      <c r="X630" t="s">
        <v>45</v>
      </c>
      <c r="Y630">
        <v>0</v>
      </c>
      <c r="Z630" s="2" t="s">
        <v>46</v>
      </c>
      <c r="AA630" s="2" t="s">
        <v>621</v>
      </c>
      <c r="AB630" s="2">
        <v>1.1100000000000001</v>
      </c>
      <c r="AC630">
        <v>0.2</v>
      </c>
      <c r="AD630" s="2">
        <v>10</v>
      </c>
      <c r="AE630">
        <v>0.63245553203367599</v>
      </c>
      <c r="AF630" s="2" t="s">
        <v>45</v>
      </c>
      <c r="AG630">
        <v>0.2</v>
      </c>
      <c r="AH630" s="2">
        <v>10</v>
      </c>
      <c r="AI630">
        <v>0.63245553203367599</v>
      </c>
      <c r="AJ630" s="2" t="s">
        <v>45</v>
      </c>
      <c r="AK630" s="2" t="s">
        <v>622</v>
      </c>
      <c r="AL630" s="2" t="s">
        <v>204</v>
      </c>
      <c r="AM630" s="2" t="s">
        <v>50</v>
      </c>
      <c r="AN630" s="3">
        <v>1</v>
      </c>
      <c r="AO630" s="3">
        <v>1</v>
      </c>
      <c r="AP630" s="2" t="s">
        <v>45</v>
      </c>
      <c r="AQ630" s="2" t="s">
        <v>623</v>
      </c>
      <c r="AR630" s="2" t="s">
        <v>623</v>
      </c>
      <c r="AS630" s="2" t="s">
        <v>45</v>
      </c>
      <c r="AT630" s="2">
        <v>2500</v>
      </c>
      <c r="AU630" s="2" t="s">
        <v>45</v>
      </c>
      <c r="AV630" s="2" t="s">
        <v>45</v>
      </c>
      <c r="AW630" s="2" t="s">
        <v>45</v>
      </c>
      <c r="AX630" s="2" t="s">
        <v>53</v>
      </c>
      <c r="AY630" s="2" t="s">
        <v>53</v>
      </c>
      <c r="AZ630" s="2" t="s">
        <v>624</v>
      </c>
      <c r="BA630" s="2">
        <v>1</v>
      </c>
      <c r="BB630" s="2">
        <v>1</v>
      </c>
      <c r="BC630" s="2">
        <v>1</v>
      </c>
      <c r="BD630">
        <f t="shared" si="43"/>
        <v>3</v>
      </c>
      <c r="BE630" s="2" t="s">
        <v>625</v>
      </c>
      <c r="BF630" t="s">
        <v>699</v>
      </c>
      <c r="BG630" s="2" t="s">
        <v>45</v>
      </c>
    </row>
    <row r="631" spans="1:59" x14ac:dyDescent="0.3">
      <c r="A631" t="s">
        <v>616</v>
      </c>
      <c r="B631">
        <v>2021</v>
      </c>
      <c r="C631">
        <v>93</v>
      </c>
      <c r="D631" t="s">
        <v>876</v>
      </c>
      <c r="E631">
        <v>2012</v>
      </c>
      <c r="F631">
        <v>2013</v>
      </c>
      <c r="G631">
        <v>2</v>
      </c>
      <c r="H631">
        <v>1</v>
      </c>
      <c r="I631" t="s">
        <v>617</v>
      </c>
      <c r="J631" t="s">
        <v>618</v>
      </c>
      <c r="K631" t="s">
        <v>619</v>
      </c>
      <c r="L631">
        <v>-45.288899999999998</v>
      </c>
      <c r="M631">
        <v>167.6592</v>
      </c>
      <c r="N631">
        <v>500</v>
      </c>
      <c r="O631" t="s">
        <v>58</v>
      </c>
      <c r="P631" t="s">
        <v>59</v>
      </c>
      <c r="Q631" t="s">
        <v>181</v>
      </c>
      <c r="R631" t="s">
        <v>695</v>
      </c>
      <c r="S631" s="2" t="s">
        <v>188</v>
      </c>
      <c r="T631" s="2" t="s">
        <v>47</v>
      </c>
      <c r="U631" s="2" t="s">
        <v>47</v>
      </c>
      <c r="V631" s="2" t="s">
        <v>45</v>
      </c>
      <c r="W631" s="2" t="s">
        <v>47</v>
      </c>
      <c r="X631" t="s">
        <v>45</v>
      </c>
      <c r="Y631">
        <v>100</v>
      </c>
      <c r="Z631" s="2" t="s">
        <v>46</v>
      </c>
      <c r="AA631" s="2" t="s">
        <v>621</v>
      </c>
      <c r="AB631" s="2">
        <v>1.1100000000000001</v>
      </c>
      <c r="AC631">
        <v>0.2</v>
      </c>
      <c r="AD631" s="2">
        <v>10</v>
      </c>
      <c r="AE631">
        <v>0.63245553203367599</v>
      </c>
      <c r="AF631" s="2" t="s">
        <v>45</v>
      </c>
      <c r="AG631">
        <v>0.2</v>
      </c>
      <c r="AH631" s="2">
        <v>10</v>
      </c>
      <c r="AI631">
        <v>0.63245553203367599</v>
      </c>
      <c r="AJ631" s="2" t="s">
        <v>45</v>
      </c>
      <c r="AK631" s="2" t="s">
        <v>622</v>
      </c>
      <c r="AL631" s="2" t="s">
        <v>204</v>
      </c>
      <c r="AM631" s="2" t="s">
        <v>50</v>
      </c>
      <c r="AN631" s="3">
        <v>1</v>
      </c>
      <c r="AO631" s="3">
        <v>1</v>
      </c>
      <c r="AP631" s="2" t="s">
        <v>45</v>
      </c>
      <c r="AQ631" s="2" t="s">
        <v>623</v>
      </c>
      <c r="AR631" s="2" t="s">
        <v>623</v>
      </c>
      <c r="AS631" s="2" t="s">
        <v>45</v>
      </c>
      <c r="AT631" s="2">
        <v>2500</v>
      </c>
      <c r="AU631" s="2" t="s">
        <v>45</v>
      </c>
      <c r="AV631" s="2" t="s">
        <v>45</v>
      </c>
      <c r="AW631" s="2" t="s">
        <v>45</v>
      </c>
      <c r="AX631" s="2" t="s">
        <v>53</v>
      </c>
      <c r="AY631" s="2" t="s">
        <v>53</v>
      </c>
      <c r="AZ631" s="2" t="s">
        <v>624</v>
      </c>
      <c r="BA631" s="2">
        <v>1</v>
      </c>
      <c r="BB631" s="2">
        <v>1</v>
      </c>
      <c r="BC631" s="2">
        <v>1</v>
      </c>
      <c r="BD631">
        <f t="shared" si="43"/>
        <v>3</v>
      </c>
      <c r="BE631" s="2" t="s">
        <v>625</v>
      </c>
      <c r="BF631" t="s">
        <v>699</v>
      </c>
      <c r="BG631" s="2" t="s">
        <v>45</v>
      </c>
    </row>
    <row r="632" spans="1:59" x14ac:dyDescent="0.3">
      <c r="A632" t="s">
        <v>616</v>
      </c>
      <c r="B632">
        <v>2021</v>
      </c>
      <c r="C632">
        <v>94</v>
      </c>
      <c r="D632" t="s">
        <v>877</v>
      </c>
      <c r="E632">
        <v>2012</v>
      </c>
      <c r="F632">
        <v>2014</v>
      </c>
      <c r="G632">
        <v>3</v>
      </c>
      <c r="H632">
        <v>1</v>
      </c>
      <c r="I632" t="s">
        <v>617</v>
      </c>
      <c r="J632" t="s">
        <v>618</v>
      </c>
      <c r="K632" t="s">
        <v>619</v>
      </c>
      <c r="L632">
        <v>-45.288899999999998</v>
      </c>
      <c r="M632">
        <v>167.6592</v>
      </c>
      <c r="N632">
        <v>500</v>
      </c>
      <c r="O632" t="s">
        <v>58</v>
      </c>
      <c r="P632" t="s">
        <v>59</v>
      </c>
      <c r="Q632" t="s">
        <v>181</v>
      </c>
      <c r="R632" t="s">
        <v>695</v>
      </c>
      <c r="S632" s="2" t="s">
        <v>188</v>
      </c>
      <c r="T632" s="2" t="s">
        <v>47</v>
      </c>
      <c r="U632" s="2" t="s">
        <v>47</v>
      </c>
      <c r="V632" s="2" t="s">
        <v>45</v>
      </c>
      <c r="W632" s="2" t="s">
        <v>47</v>
      </c>
      <c r="X632" t="s">
        <v>45</v>
      </c>
      <c r="Y632">
        <v>0</v>
      </c>
      <c r="Z632" s="2" t="s">
        <v>46</v>
      </c>
      <c r="AA632" s="2" t="s">
        <v>621</v>
      </c>
      <c r="AB632" s="2">
        <v>1.1100000000000001</v>
      </c>
      <c r="AC632">
        <v>0.7</v>
      </c>
      <c r="AD632" s="2">
        <v>10</v>
      </c>
      <c r="AE632">
        <v>0.67494855771055295</v>
      </c>
      <c r="AF632" s="2" t="s">
        <v>45</v>
      </c>
      <c r="AG632">
        <v>0.7</v>
      </c>
      <c r="AH632" s="2">
        <v>10</v>
      </c>
      <c r="AI632">
        <v>0.67494855771055295</v>
      </c>
      <c r="AJ632" s="2" t="s">
        <v>45</v>
      </c>
      <c r="AK632" s="2" t="s">
        <v>622</v>
      </c>
      <c r="AL632" s="2" t="s">
        <v>204</v>
      </c>
      <c r="AM632" s="2" t="s">
        <v>50</v>
      </c>
      <c r="AN632" s="3">
        <v>1</v>
      </c>
      <c r="AO632" s="3">
        <v>1</v>
      </c>
      <c r="AP632" s="2" t="s">
        <v>45</v>
      </c>
      <c r="AQ632" s="2" t="s">
        <v>623</v>
      </c>
      <c r="AR632" s="2" t="s">
        <v>623</v>
      </c>
      <c r="AS632" s="2" t="s">
        <v>45</v>
      </c>
      <c r="AT632" s="2">
        <v>2500</v>
      </c>
      <c r="AU632" s="2" t="s">
        <v>45</v>
      </c>
      <c r="AV632" s="2" t="s">
        <v>45</v>
      </c>
      <c r="AW632" s="2" t="s">
        <v>45</v>
      </c>
      <c r="AX632" s="2" t="s">
        <v>53</v>
      </c>
      <c r="AY632" s="2" t="s">
        <v>53</v>
      </c>
      <c r="AZ632" s="2" t="s">
        <v>624</v>
      </c>
      <c r="BA632" s="2">
        <v>1</v>
      </c>
      <c r="BB632" s="2">
        <v>1</v>
      </c>
      <c r="BC632" s="2">
        <v>1</v>
      </c>
      <c r="BD632">
        <f t="shared" si="43"/>
        <v>3</v>
      </c>
      <c r="BE632" s="2" t="s">
        <v>625</v>
      </c>
      <c r="BF632" t="s">
        <v>700</v>
      </c>
      <c r="BG632" s="2" t="s">
        <v>45</v>
      </c>
    </row>
    <row r="633" spans="1:59" x14ac:dyDescent="0.3">
      <c r="A633" t="s">
        <v>616</v>
      </c>
      <c r="B633">
        <v>2021</v>
      </c>
      <c r="C633">
        <v>94</v>
      </c>
      <c r="D633" t="s">
        <v>877</v>
      </c>
      <c r="E633">
        <v>2012</v>
      </c>
      <c r="F633">
        <v>2014</v>
      </c>
      <c r="G633">
        <v>3</v>
      </c>
      <c r="H633">
        <v>1</v>
      </c>
      <c r="I633" t="s">
        <v>617</v>
      </c>
      <c r="J633" t="s">
        <v>618</v>
      </c>
      <c r="K633" t="s">
        <v>619</v>
      </c>
      <c r="L633">
        <v>-45.288899999999998</v>
      </c>
      <c r="M633">
        <v>167.6592</v>
      </c>
      <c r="N633">
        <v>500</v>
      </c>
      <c r="O633" t="s">
        <v>58</v>
      </c>
      <c r="P633" t="s">
        <v>59</v>
      </c>
      <c r="Q633" t="s">
        <v>181</v>
      </c>
      <c r="R633" t="s">
        <v>695</v>
      </c>
      <c r="S633" s="2" t="s">
        <v>188</v>
      </c>
      <c r="T633" s="2" t="s">
        <v>47</v>
      </c>
      <c r="U633" s="2" t="s">
        <v>47</v>
      </c>
      <c r="V633" s="2" t="s">
        <v>45</v>
      </c>
      <c r="W633" s="2" t="s">
        <v>47</v>
      </c>
      <c r="X633" t="s">
        <v>45</v>
      </c>
      <c r="Y633">
        <v>25</v>
      </c>
      <c r="Z633" s="2" t="s">
        <v>46</v>
      </c>
      <c r="AA633" s="2" t="s">
        <v>621</v>
      </c>
      <c r="AB633" s="2">
        <v>1.1100000000000001</v>
      </c>
      <c r="AC633">
        <v>0.3</v>
      </c>
      <c r="AD633" s="2">
        <v>10</v>
      </c>
      <c r="AE633">
        <v>0.483045891539648</v>
      </c>
      <c r="AF633" s="2" t="s">
        <v>45</v>
      </c>
      <c r="AG633">
        <v>0.7</v>
      </c>
      <c r="AH633" s="2">
        <v>10</v>
      </c>
      <c r="AI633">
        <v>0.67494855771055295</v>
      </c>
      <c r="AJ633" s="2" t="s">
        <v>45</v>
      </c>
      <c r="AK633" s="2" t="s">
        <v>622</v>
      </c>
      <c r="AL633" s="2" t="s">
        <v>204</v>
      </c>
      <c r="AM633" s="2" t="s">
        <v>50</v>
      </c>
      <c r="AN633" s="3">
        <v>1</v>
      </c>
      <c r="AO633" s="3">
        <v>1</v>
      </c>
      <c r="AP633" s="2" t="s">
        <v>45</v>
      </c>
      <c r="AQ633" s="2" t="s">
        <v>623</v>
      </c>
      <c r="AR633" s="2" t="s">
        <v>623</v>
      </c>
      <c r="AS633" s="2" t="s">
        <v>45</v>
      </c>
      <c r="AT633" s="2">
        <v>2500</v>
      </c>
      <c r="AU633" s="2" t="s">
        <v>45</v>
      </c>
      <c r="AV633" s="2" t="s">
        <v>45</v>
      </c>
      <c r="AW633" s="2" t="s">
        <v>45</v>
      </c>
      <c r="AX633" s="2" t="s">
        <v>53</v>
      </c>
      <c r="AY633" s="2" t="s">
        <v>53</v>
      </c>
      <c r="AZ633" s="2" t="s">
        <v>624</v>
      </c>
      <c r="BA633" s="2">
        <v>1</v>
      </c>
      <c r="BB633" s="2">
        <v>1</v>
      </c>
      <c r="BC633" s="2">
        <v>1</v>
      </c>
      <c r="BD633">
        <f t="shared" si="43"/>
        <v>3</v>
      </c>
      <c r="BE633" s="2" t="s">
        <v>625</v>
      </c>
      <c r="BF633" t="s">
        <v>700</v>
      </c>
      <c r="BG633" s="2" t="s">
        <v>45</v>
      </c>
    </row>
    <row r="634" spans="1:59" x14ac:dyDescent="0.3">
      <c r="A634" t="s">
        <v>616</v>
      </c>
      <c r="B634">
        <v>2021</v>
      </c>
      <c r="C634">
        <v>95</v>
      </c>
      <c r="D634" t="s">
        <v>878</v>
      </c>
      <c r="E634">
        <v>2012</v>
      </c>
      <c r="F634">
        <v>2014</v>
      </c>
      <c r="G634">
        <v>3</v>
      </c>
      <c r="H634">
        <v>1</v>
      </c>
      <c r="I634" t="s">
        <v>617</v>
      </c>
      <c r="J634" t="s">
        <v>618</v>
      </c>
      <c r="K634" t="s">
        <v>619</v>
      </c>
      <c r="L634">
        <v>-45.288899999999998</v>
      </c>
      <c r="M634">
        <v>167.6592</v>
      </c>
      <c r="N634">
        <v>500</v>
      </c>
      <c r="O634" t="s">
        <v>58</v>
      </c>
      <c r="P634" t="s">
        <v>59</v>
      </c>
      <c r="Q634" t="s">
        <v>181</v>
      </c>
      <c r="R634" t="s">
        <v>695</v>
      </c>
      <c r="S634" s="2" t="s">
        <v>188</v>
      </c>
      <c r="T634" s="2" t="s">
        <v>47</v>
      </c>
      <c r="U634" s="2" t="s">
        <v>47</v>
      </c>
      <c r="V634" s="2" t="s">
        <v>45</v>
      </c>
      <c r="W634" s="2" t="s">
        <v>47</v>
      </c>
      <c r="X634" t="s">
        <v>45</v>
      </c>
      <c r="Y634">
        <v>0</v>
      </c>
      <c r="Z634" s="2" t="s">
        <v>46</v>
      </c>
      <c r="AA634" s="2" t="s">
        <v>621</v>
      </c>
      <c r="AB634" s="2">
        <v>1.1100000000000001</v>
      </c>
      <c r="AC634">
        <v>0.4</v>
      </c>
      <c r="AD634" s="2">
        <v>10</v>
      </c>
      <c r="AE634">
        <v>0.69920589878010098</v>
      </c>
      <c r="AF634" s="2" t="s">
        <v>45</v>
      </c>
      <c r="AG634">
        <v>0.4</v>
      </c>
      <c r="AH634" s="2">
        <v>10</v>
      </c>
      <c r="AI634">
        <v>0.69920589878010098</v>
      </c>
      <c r="AJ634" s="2" t="s">
        <v>45</v>
      </c>
      <c r="AK634" s="2" t="s">
        <v>622</v>
      </c>
      <c r="AL634" s="2" t="s">
        <v>204</v>
      </c>
      <c r="AM634" s="2" t="s">
        <v>50</v>
      </c>
      <c r="AN634" s="3">
        <v>1</v>
      </c>
      <c r="AO634" s="3">
        <v>1</v>
      </c>
      <c r="AP634" s="2" t="s">
        <v>45</v>
      </c>
      <c r="AQ634" s="2" t="s">
        <v>623</v>
      </c>
      <c r="AR634" s="2" t="s">
        <v>623</v>
      </c>
      <c r="AS634" s="2" t="s">
        <v>45</v>
      </c>
      <c r="AT634" s="2">
        <v>2500</v>
      </c>
      <c r="AU634" s="2" t="s">
        <v>45</v>
      </c>
      <c r="AV634" s="2" t="s">
        <v>45</v>
      </c>
      <c r="AW634" s="2" t="s">
        <v>45</v>
      </c>
      <c r="AX634" s="2" t="s">
        <v>53</v>
      </c>
      <c r="AY634" s="2" t="s">
        <v>53</v>
      </c>
      <c r="AZ634" s="2" t="s">
        <v>624</v>
      </c>
      <c r="BA634" s="2">
        <v>1</v>
      </c>
      <c r="BB634" s="2">
        <v>1</v>
      </c>
      <c r="BC634" s="2">
        <v>1</v>
      </c>
      <c r="BD634">
        <f t="shared" si="43"/>
        <v>3</v>
      </c>
      <c r="BE634" s="2" t="s">
        <v>625</v>
      </c>
      <c r="BF634" t="s">
        <v>701</v>
      </c>
      <c r="BG634" s="2" t="s">
        <v>45</v>
      </c>
    </row>
    <row r="635" spans="1:59" x14ac:dyDescent="0.3">
      <c r="A635" t="s">
        <v>616</v>
      </c>
      <c r="B635">
        <v>2021</v>
      </c>
      <c r="C635">
        <v>95</v>
      </c>
      <c r="D635" t="s">
        <v>878</v>
      </c>
      <c r="E635">
        <v>2012</v>
      </c>
      <c r="F635">
        <v>2014</v>
      </c>
      <c r="G635">
        <v>3</v>
      </c>
      <c r="H635">
        <v>1</v>
      </c>
      <c r="I635" t="s">
        <v>617</v>
      </c>
      <c r="J635" t="s">
        <v>618</v>
      </c>
      <c r="K635" t="s">
        <v>619</v>
      </c>
      <c r="L635">
        <v>-45.288899999999998</v>
      </c>
      <c r="M635">
        <v>167.6592</v>
      </c>
      <c r="N635">
        <v>500</v>
      </c>
      <c r="O635" t="s">
        <v>58</v>
      </c>
      <c r="P635" t="s">
        <v>59</v>
      </c>
      <c r="Q635" t="s">
        <v>181</v>
      </c>
      <c r="R635" t="s">
        <v>695</v>
      </c>
      <c r="S635" s="2" t="s">
        <v>188</v>
      </c>
      <c r="T635" s="2" t="s">
        <v>47</v>
      </c>
      <c r="U635" s="2" t="s">
        <v>47</v>
      </c>
      <c r="V635" s="2" t="s">
        <v>45</v>
      </c>
      <c r="W635" s="2" t="s">
        <v>47</v>
      </c>
      <c r="X635" t="s">
        <v>45</v>
      </c>
      <c r="Y635">
        <v>25</v>
      </c>
      <c r="Z635" s="2" t="s">
        <v>46</v>
      </c>
      <c r="AA635" s="2" t="s">
        <v>621</v>
      </c>
      <c r="AB635" s="2">
        <v>1.1100000000000001</v>
      </c>
      <c r="AC635">
        <v>0.1</v>
      </c>
      <c r="AD635" s="2">
        <v>10</v>
      </c>
      <c r="AE635">
        <v>0.316227766016838</v>
      </c>
      <c r="AF635" s="2" t="s">
        <v>45</v>
      </c>
      <c r="AG635">
        <v>0.4</v>
      </c>
      <c r="AH635" s="2">
        <v>10</v>
      </c>
      <c r="AI635">
        <v>0.69920589878010098</v>
      </c>
      <c r="AJ635" s="2" t="s">
        <v>45</v>
      </c>
      <c r="AK635" s="2" t="s">
        <v>622</v>
      </c>
      <c r="AL635" s="2" t="s">
        <v>204</v>
      </c>
      <c r="AM635" s="2" t="s">
        <v>50</v>
      </c>
      <c r="AN635" s="3">
        <v>1</v>
      </c>
      <c r="AO635" s="3">
        <v>1</v>
      </c>
      <c r="AP635" s="2" t="s">
        <v>45</v>
      </c>
      <c r="AQ635" s="2" t="s">
        <v>623</v>
      </c>
      <c r="AR635" s="2" t="s">
        <v>623</v>
      </c>
      <c r="AS635" s="2" t="s">
        <v>45</v>
      </c>
      <c r="AT635" s="2">
        <v>2500</v>
      </c>
      <c r="AU635" s="2" t="s">
        <v>45</v>
      </c>
      <c r="AV635" s="2" t="s">
        <v>45</v>
      </c>
      <c r="AW635" s="2" t="s">
        <v>45</v>
      </c>
      <c r="AX635" s="2" t="s">
        <v>53</v>
      </c>
      <c r="AY635" s="2" t="s">
        <v>53</v>
      </c>
      <c r="AZ635" s="2" t="s">
        <v>624</v>
      </c>
      <c r="BA635" s="2">
        <v>1</v>
      </c>
      <c r="BB635" s="2">
        <v>1</v>
      </c>
      <c r="BC635" s="2">
        <v>1</v>
      </c>
      <c r="BD635">
        <f t="shared" si="43"/>
        <v>3</v>
      </c>
      <c r="BE635" s="2" t="s">
        <v>625</v>
      </c>
      <c r="BF635" t="s">
        <v>701</v>
      </c>
      <c r="BG635" s="2" t="s">
        <v>45</v>
      </c>
    </row>
    <row r="636" spans="1:59" x14ac:dyDescent="0.3">
      <c r="A636" t="s">
        <v>616</v>
      </c>
      <c r="B636">
        <v>2021</v>
      </c>
      <c r="C636">
        <v>96</v>
      </c>
      <c r="D636" t="s">
        <v>879</v>
      </c>
      <c r="E636">
        <v>2012</v>
      </c>
      <c r="F636">
        <v>2015</v>
      </c>
      <c r="G636">
        <v>4</v>
      </c>
      <c r="H636">
        <v>1</v>
      </c>
      <c r="I636" t="s">
        <v>617</v>
      </c>
      <c r="J636" t="s">
        <v>618</v>
      </c>
      <c r="K636" t="s">
        <v>619</v>
      </c>
      <c r="L636">
        <v>-45.288899999999998</v>
      </c>
      <c r="M636">
        <v>167.6592</v>
      </c>
      <c r="N636">
        <v>500</v>
      </c>
      <c r="O636" t="s">
        <v>58</v>
      </c>
      <c r="P636" t="s">
        <v>59</v>
      </c>
      <c r="Q636" t="s">
        <v>181</v>
      </c>
      <c r="R636" t="s">
        <v>695</v>
      </c>
      <c r="S636" s="2" t="s">
        <v>188</v>
      </c>
      <c r="T636" s="2" t="s">
        <v>47</v>
      </c>
      <c r="U636" s="2" t="s">
        <v>47</v>
      </c>
      <c r="V636" s="2" t="s">
        <v>45</v>
      </c>
      <c r="W636" s="2" t="s">
        <v>47</v>
      </c>
      <c r="X636" t="s">
        <v>45</v>
      </c>
      <c r="Y636">
        <v>0</v>
      </c>
      <c r="Z636" s="2" t="s">
        <v>46</v>
      </c>
      <c r="AA636" s="2" t="s">
        <v>621</v>
      </c>
      <c r="AB636" s="2">
        <v>1.1100000000000001</v>
      </c>
      <c r="AC636">
        <v>0.7</v>
      </c>
      <c r="AD636" s="2">
        <v>10</v>
      </c>
      <c r="AE636">
        <v>0.67494855771055295</v>
      </c>
      <c r="AF636" s="2" t="s">
        <v>45</v>
      </c>
      <c r="AG636">
        <v>0.7</v>
      </c>
      <c r="AH636" s="2">
        <v>10</v>
      </c>
      <c r="AI636">
        <v>0.67494855771055295</v>
      </c>
      <c r="AJ636" s="2" t="s">
        <v>45</v>
      </c>
      <c r="AK636" s="2" t="s">
        <v>622</v>
      </c>
      <c r="AL636" s="2" t="s">
        <v>204</v>
      </c>
      <c r="AM636" s="2" t="s">
        <v>50</v>
      </c>
      <c r="AN636" s="3">
        <v>1</v>
      </c>
      <c r="AO636" s="3">
        <v>1</v>
      </c>
      <c r="AP636" s="2" t="s">
        <v>45</v>
      </c>
      <c r="AQ636" s="2" t="s">
        <v>623</v>
      </c>
      <c r="AR636" s="2" t="s">
        <v>623</v>
      </c>
      <c r="AS636" s="2" t="s">
        <v>45</v>
      </c>
      <c r="AT636" s="2">
        <v>2500</v>
      </c>
      <c r="AU636" s="2" t="s">
        <v>45</v>
      </c>
      <c r="AV636" s="2" t="s">
        <v>45</v>
      </c>
      <c r="AW636" s="2" t="s">
        <v>45</v>
      </c>
      <c r="AX636" s="2" t="s">
        <v>53</v>
      </c>
      <c r="AY636" s="2" t="s">
        <v>53</v>
      </c>
      <c r="AZ636" s="2" t="s">
        <v>624</v>
      </c>
      <c r="BA636" s="2">
        <v>1</v>
      </c>
      <c r="BB636" s="2">
        <v>1</v>
      </c>
      <c r="BC636" s="2">
        <v>1</v>
      </c>
      <c r="BD636">
        <f t="shared" si="43"/>
        <v>3</v>
      </c>
      <c r="BE636" s="2" t="s">
        <v>625</v>
      </c>
      <c r="BF636" t="s">
        <v>702</v>
      </c>
      <c r="BG636" s="2" t="s">
        <v>45</v>
      </c>
    </row>
    <row r="637" spans="1:59" x14ac:dyDescent="0.3">
      <c r="A637" t="s">
        <v>616</v>
      </c>
      <c r="B637">
        <v>2021</v>
      </c>
      <c r="C637">
        <v>96</v>
      </c>
      <c r="D637" t="s">
        <v>879</v>
      </c>
      <c r="E637">
        <v>2012</v>
      </c>
      <c r="F637">
        <v>2015</v>
      </c>
      <c r="G637">
        <v>4</v>
      </c>
      <c r="H637">
        <v>1</v>
      </c>
      <c r="I637" t="s">
        <v>617</v>
      </c>
      <c r="J637" t="s">
        <v>618</v>
      </c>
      <c r="K637" t="s">
        <v>619</v>
      </c>
      <c r="L637">
        <v>-45.288899999999998</v>
      </c>
      <c r="M637">
        <v>167.6592</v>
      </c>
      <c r="N637">
        <v>500</v>
      </c>
      <c r="O637" t="s">
        <v>58</v>
      </c>
      <c r="P637" t="s">
        <v>59</v>
      </c>
      <c r="Q637" t="s">
        <v>181</v>
      </c>
      <c r="R637" t="s">
        <v>695</v>
      </c>
      <c r="S637" s="2" t="s">
        <v>188</v>
      </c>
      <c r="T637" s="2" t="s">
        <v>47</v>
      </c>
      <c r="U637" s="2" t="s">
        <v>47</v>
      </c>
      <c r="V637" s="2" t="s">
        <v>45</v>
      </c>
      <c r="W637" s="2" t="s">
        <v>47</v>
      </c>
      <c r="X637" t="s">
        <v>45</v>
      </c>
      <c r="Y637">
        <v>25</v>
      </c>
      <c r="Z637" s="2" t="s">
        <v>46</v>
      </c>
      <c r="AA637" s="2" t="s">
        <v>621</v>
      </c>
      <c r="AB637" s="2">
        <v>1.1100000000000001</v>
      </c>
      <c r="AC637">
        <v>0.3</v>
      </c>
      <c r="AD637" s="2">
        <v>10</v>
      </c>
      <c r="AE637">
        <v>0.483045891539648</v>
      </c>
      <c r="AF637" s="2" t="s">
        <v>45</v>
      </c>
      <c r="AG637">
        <v>0.7</v>
      </c>
      <c r="AH637" s="2">
        <v>10</v>
      </c>
      <c r="AI637">
        <v>0.67494855771055295</v>
      </c>
      <c r="AJ637" s="2" t="s">
        <v>45</v>
      </c>
      <c r="AK637" s="2" t="s">
        <v>622</v>
      </c>
      <c r="AL637" s="2" t="s">
        <v>204</v>
      </c>
      <c r="AM637" s="2" t="s">
        <v>50</v>
      </c>
      <c r="AN637" s="3">
        <v>1</v>
      </c>
      <c r="AO637" s="3">
        <v>1</v>
      </c>
      <c r="AP637" s="2" t="s">
        <v>45</v>
      </c>
      <c r="AQ637" s="2" t="s">
        <v>623</v>
      </c>
      <c r="AR637" s="2" t="s">
        <v>623</v>
      </c>
      <c r="AS637" s="2" t="s">
        <v>45</v>
      </c>
      <c r="AT637" s="2">
        <v>2500</v>
      </c>
      <c r="AU637" s="2" t="s">
        <v>45</v>
      </c>
      <c r="AV637" s="2" t="s">
        <v>45</v>
      </c>
      <c r="AW637" s="2" t="s">
        <v>45</v>
      </c>
      <c r="AX637" s="2" t="s">
        <v>53</v>
      </c>
      <c r="AY637" s="2" t="s">
        <v>53</v>
      </c>
      <c r="AZ637" s="2" t="s">
        <v>624</v>
      </c>
      <c r="BA637" s="2">
        <v>1</v>
      </c>
      <c r="BB637" s="2">
        <v>1</v>
      </c>
      <c r="BC637" s="2">
        <v>1</v>
      </c>
      <c r="BD637">
        <f t="shared" si="43"/>
        <v>3</v>
      </c>
      <c r="BE637" s="2" t="s">
        <v>625</v>
      </c>
      <c r="BF637" t="s">
        <v>702</v>
      </c>
      <c r="BG637" s="2" t="s">
        <v>45</v>
      </c>
    </row>
    <row r="638" spans="1:59" x14ac:dyDescent="0.3">
      <c r="A638" t="s">
        <v>616</v>
      </c>
      <c r="B638">
        <v>2021</v>
      </c>
      <c r="C638">
        <v>97</v>
      </c>
      <c r="D638" t="s">
        <v>880</v>
      </c>
      <c r="E638">
        <v>2012</v>
      </c>
      <c r="F638">
        <v>2015</v>
      </c>
      <c r="G638">
        <v>4</v>
      </c>
      <c r="H638">
        <v>1</v>
      </c>
      <c r="I638" t="s">
        <v>617</v>
      </c>
      <c r="J638" t="s">
        <v>618</v>
      </c>
      <c r="K638" t="s">
        <v>619</v>
      </c>
      <c r="L638">
        <v>-45.288899999999998</v>
      </c>
      <c r="M638">
        <v>167.6592</v>
      </c>
      <c r="N638">
        <v>500</v>
      </c>
      <c r="O638" t="s">
        <v>58</v>
      </c>
      <c r="P638" t="s">
        <v>59</v>
      </c>
      <c r="Q638" t="s">
        <v>181</v>
      </c>
      <c r="R638" t="s">
        <v>695</v>
      </c>
      <c r="S638" s="2" t="s">
        <v>188</v>
      </c>
      <c r="T638" s="2" t="s">
        <v>47</v>
      </c>
      <c r="U638" s="2" t="s">
        <v>47</v>
      </c>
      <c r="V638" s="2" t="s">
        <v>45</v>
      </c>
      <c r="W638" s="2" t="s">
        <v>47</v>
      </c>
      <c r="X638" t="s">
        <v>45</v>
      </c>
      <c r="Y638">
        <v>0</v>
      </c>
      <c r="Z638" s="2" t="s">
        <v>46</v>
      </c>
      <c r="AA638" s="2" t="s">
        <v>621</v>
      </c>
      <c r="AB638" s="2">
        <v>1.1100000000000001</v>
      </c>
      <c r="AC638">
        <v>0.4</v>
      </c>
      <c r="AD638" s="2">
        <v>10</v>
      </c>
      <c r="AE638">
        <v>0.84327404271156803</v>
      </c>
      <c r="AF638" s="2" t="s">
        <v>45</v>
      </c>
      <c r="AG638">
        <v>0.4</v>
      </c>
      <c r="AH638" s="2">
        <v>10</v>
      </c>
      <c r="AI638">
        <v>0.84327404271156803</v>
      </c>
      <c r="AJ638" s="2" t="s">
        <v>45</v>
      </c>
      <c r="AK638" s="2" t="s">
        <v>622</v>
      </c>
      <c r="AL638" s="2" t="s">
        <v>204</v>
      </c>
      <c r="AM638" s="2" t="s">
        <v>50</v>
      </c>
      <c r="AN638" s="3">
        <v>1</v>
      </c>
      <c r="AO638" s="3">
        <v>1</v>
      </c>
      <c r="AP638" s="2" t="s">
        <v>45</v>
      </c>
      <c r="AQ638" s="2" t="s">
        <v>623</v>
      </c>
      <c r="AR638" s="2" t="s">
        <v>623</v>
      </c>
      <c r="AS638" s="2" t="s">
        <v>45</v>
      </c>
      <c r="AT638" s="2">
        <v>2500</v>
      </c>
      <c r="AU638" s="2" t="s">
        <v>45</v>
      </c>
      <c r="AV638" s="2" t="s">
        <v>45</v>
      </c>
      <c r="AW638" s="2" t="s">
        <v>45</v>
      </c>
      <c r="AX638" s="2" t="s">
        <v>53</v>
      </c>
      <c r="AY638" s="2" t="s">
        <v>53</v>
      </c>
      <c r="AZ638" s="2" t="s">
        <v>624</v>
      </c>
      <c r="BA638" s="2">
        <v>1</v>
      </c>
      <c r="BB638" s="2">
        <v>1</v>
      </c>
      <c r="BC638" s="2">
        <v>1</v>
      </c>
      <c r="BD638">
        <f t="shared" si="43"/>
        <v>3</v>
      </c>
      <c r="BE638" s="2" t="s">
        <v>625</v>
      </c>
      <c r="BF638" t="s">
        <v>703</v>
      </c>
      <c r="BG638" s="2" t="s">
        <v>45</v>
      </c>
    </row>
    <row r="639" spans="1:59" x14ac:dyDescent="0.3">
      <c r="A639" t="s">
        <v>616</v>
      </c>
      <c r="B639">
        <v>2021</v>
      </c>
      <c r="C639">
        <v>97</v>
      </c>
      <c r="D639" t="s">
        <v>880</v>
      </c>
      <c r="E639">
        <v>2012</v>
      </c>
      <c r="F639">
        <v>2015</v>
      </c>
      <c r="G639">
        <v>4</v>
      </c>
      <c r="H639">
        <v>1</v>
      </c>
      <c r="I639" t="s">
        <v>617</v>
      </c>
      <c r="J639" t="s">
        <v>618</v>
      </c>
      <c r="K639" t="s">
        <v>619</v>
      </c>
      <c r="L639">
        <v>-45.288899999999998</v>
      </c>
      <c r="M639">
        <v>167.6592</v>
      </c>
      <c r="N639">
        <v>500</v>
      </c>
      <c r="O639" t="s">
        <v>58</v>
      </c>
      <c r="P639" t="s">
        <v>59</v>
      </c>
      <c r="Q639" t="s">
        <v>181</v>
      </c>
      <c r="R639" t="s">
        <v>695</v>
      </c>
      <c r="S639" s="2" t="s">
        <v>188</v>
      </c>
      <c r="T639" s="2" t="s">
        <v>47</v>
      </c>
      <c r="U639" s="2" t="s">
        <v>47</v>
      </c>
      <c r="V639" s="2" t="s">
        <v>45</v>
      </c>
      <c r="W639" s="2" t="s">
        <v>47</v>
      </c>
      <c r="X639" t="s">
        <v>45</v>
      </c>
      <c r="Y639">
        <v>25</v>
      </c>
      <c r="Z639" s="2" t="s">
        <v>46</v>
      </c>
      <c r="AA639" s="2" t="s">
        <v>621</v>
      </c>
      <c r="AB639" s="2">
        <v>1.1100000000000001</v>
      </c>
      <c r="AC639">
        <v>0.7</v>
      </c>
      <c r="AD639" s="2">
        <v>10</v>
      </c>
      <c r="AE639">
        <v>0.67494855771055295</v>
      </c>
      <c r="AF639" s="2" t="s">
        <v>45</v>
      </c>
      <c r="AG639">
        <v>0.4</v>
      </c>
      <c r="AH639" s="2">
        <v>10</v>
      </c>
      <c r="AI639">
        <v>0.84327404271156803</v>
      </c>
      <c r="AJ639" s="2" t="s">
        <v>45</v>
      </c>
      <c r="AK639" s="2" t="s">
        <v>622</v>
      </c>
      <c r="AL639" s="2" t="s">
        <v>204</v>
      </c>
      <c r="AM639" s="2" t="s">
        <v>50</v>
      </c>
      <c r="AN639" s="3">
        <v>1</v>
      </c>
      <c r="AO639" s="3">
        <v>1</v>
      </c>
      <c r="AP639" s="2" t="s">
        <v>45</v>
      </c>
      <c r="AQ639" s="2" t="s">
        <v>623</v>
      </c>
      <c r="AR639" s="2" t="s">
        <v>623</v>
      </c>
      <c r="AS639" s="2" t="s">
        <v>45</v>
      </c>
      <c r="AT639" s="2">
        <v>2500</v>
      </c>
      <c r="AU639" s="2" t="s">
        <v>45</v>
      </c>
      <c r="AV639" s="2" t="s">
        <v>45</v>
      </c>
      <c r="AW639" s="2" t="s">
        <v>45</v>
      </c>
      <c r="AX639" s="2" t="s">
        <v>53</v>
      </c>
      <c r="AY639" s="2" t="s">
        <v>53</v>
      </c>
      <c r="AZ639" s="2" t="s">
        <v>624</v>
      </c>
      <c r="BA639" s="2">
        <v>1</v>
      </c>
      <c r="BB639" s="2">
        <v>1</v>
      </c>
      <c r="BC639" s="2">
        <v>1</v>
      </c>
      <c r="BD639">
        <f t="shared" si="43"/>
        <v>3</v>
      </c>
      <c r="BE639" s="2" t="s">
        <v>625</v>
      </c>
      <c r="BF639" t="s">
        <v>703</v>
      </c>
      <c r="BG639" s="2" t="s">
        <v>45</v>
      </c>
    </row>
    <row r="640" spans="1:59" x14ac:dyDescent="0.3">
      <c r="A640" t="s">
        <v>616</v>
      </c>
      <c r="B640">
        <v>2021</v>
      </c>
      <c r="C640">
        <v>98</v>
      </c>
      <c r="D640" t="s">
        <v>881</v>
      </c>
      <c r="E640">
        <v>2012</v>
      </c>
      <c r="F640">
        <v>2012</v>
      </c>
      <c r="G640">
        <v>1</v>
      </c>
      <c r="H640">
        <v>1</v>
      </c>
      <c r="I640" t="s">
        <v>617</v>
      </c>
      <c r="J640" t="s">
        <v>618</v>
      </c>
      <c r="K640" t="s">
        <v>634</v>
      </c>
      <c r="L640">
        <v>-45.28</v>
      </c>
      <c r="M640">
        <v>167.63829999999999</v>
      </c>
      <c r="N640">
        <v>500</v>
      </c>
      <c r="O640" t="s">
        <v>58</v>
      </c>
      <c r="P640" t="s">
        <v>59</v>
      </c>
      <c r="Q640" t="s">
        <v>181</v>
      </c>
      <c r="R640" t="s">
        <v>695</v>
      </c>
      <c r="S640" s="2" t="s">
        <v>188</v>
      </c>
      <c r="T640" s="2" t="s">
        <v>47</v>
      </c>
      <c r="U640" s="2" t="s">
        <v>47</v>
      </c>
      <c r="V640" s="2" t="s">
        <v>45</v>
      </c>
      <c r="W640" s="2" t="s">
        <v>47</v>
      </c>
      <c r="X640" t="s">
        <v>45</v>
      </c>
      <c r="Y640">
        <v>0</v>
      </c>
      <c r="Z640" s="2" t="s">
        <v>46</v>
      </c>
      <c r="AA640" s="2" t="s">
        <v>621</v>
      </c>
      <c r="AB640" s="2">
        <v>1.1100000000000001</v>
      </c>
      <c r="AC640">
        <v>1.4</v>
      </c>
      <c r="AD640" s="2">
        <v>10</v>
      </c>
      <c r="AE640">
        <v>0.69920589878010098</v>
      </c>
      <c r="AF640" s="2" t="s">
        <v>45</v>
      </c>
      <c r="AG640">
        <v>1.4</v>
      </c>
      <c r="AH640" s="2">
        <v>10</v>
      </c>
      <c r="AI640">
        <v>0.69920589878010098</v>
      </c>
      <c r="AJ640" s="2" t="s">
        <v>45</v>
      </c>
      <c r="AK640" s="2" t="s">
        <v>622</v>
      </c>
      <c r="AL640" s="2" t="s">
        <v>204</v>
      </c>
      <c r="AM640" s="2" t="s">
        <v>50</v>
      </c>
      <c r="AN640" s="3">
        <v>1</v>
      </c>
      <c r="AO640" s="3">
        <v>1</v>
      </c>
      <c r="AP640" s="2" t="s">
        <v>45</v>
      </c>
      <c r="AQ640" s="2" t="s">
        <v>623</v>
      </c>
      <c r="AR640" s="2" t="s">
        <v>623</v>
      </c>
      <c r="AS640" s="2" t="s">
        <v>45</v>
      </c>
      <c r="AT640" s="2">
        <v>2500</v>
      </c>
      <c r="AU640" s="2" t="s">
        <v>45</v>
      </c>
      <c r="AV640" s="2" t="s">
        <v>45</v>
      </c>
      <c r="AW640" s="2" t="s">
        <v>45</v>
      </c>
      <c r="AX640" s="2" t="s">
        <v>53</v>
      </c>
      <c r="AY640" s="2" t="s">
        <v>53</v>
      </c>
      <c r="AZ640" s="2" t="s">
        <v>624</v>
      </c>
      <c r="BA640" s="2">
        <v>1</v>
      </c>
      <c r="BB640" s="2">
        <v>1</v>
      </c>
      <c r="BC640" s="2">
        <v>1</v>
      </c>
      <c r="BD640">
        <f t="shared" si="43"/>
        <v>3</v>
      </c>
      <c r="BE640" s="2" t="s">
        <v>625</v>
      </c>
      <c r="BF640" t="s">
        <v>704</v>
      </c>
      <c r="BG640" s="2" t="s">
        <v>45</v>
      </c>
    </row>
    <row r="641" spans="1:59" x14ac:dyDescent="0.3">
      <c r="A641" t="s">
        <v>616</v>
      </c>
      <c r="B641">
        <v>2021</v>
      </c>
      <c r="C641">
        <v>98</v>
      </c>
      <c r="D641" t="s">
        <v>881</v>
      </c>
      <c r="E641">
        <v>2012</v>
      </c>
      <c r="F641">
        <v>2012</v>
      </c>
      <c r="G641">
        <v>1</v>
      </c>
      <c r="H641">
        <v>1</v>
      </c>
      <c r="I641" t="s">
        <v>617</v>
      </c>
      <c r="J641" t="s">
        <v>618</v>
      </c>
      <c r="K641" t="s">
        <v>634</v>
      </c>
      <c r="L641">
        <v>-45.28</v>
      </c>
      <c r="M641">
        <v>167.63829999999999</v>
      </c>
      <c r="N641">
        <v>500</v>
      </c>
      <c r="O641" t="s">
        <v>58</v>
      </c>
      <c r="P641" t="s">
        <v>59</v>
      </c>
      <c r="Q641" t="s">
        <v>181</v>
      </c>
      <c r="R641" t="s">
        <v>695</v>
      </c>
      <c r="S641" s="2" t="s">
        <v>188</v>
      </c>
      <c r="T641" s="2" t="s">
        <v>47</v>
      </c>
      <c r="U641" s="2" t="s">
        <v>47</v>
      </c>
      <c r="V641" s="2" t="s">
        <v>45</v>
      </c>
      <c r="W641" s="2" t="s">
        <v>47</v>
      </c>
      <c r="X641" t="s">
        <v>45</v>
      </c>
      <c r="Y641">
        <v>100</v>
      </c>
      <c r="Z641" s="2" t="s">
        <v>46</v>
      </c>
      <c r="AA641" s="2" t="s">
        <v>621</v>
      </c>
      <c r="AB641" s="2">
        <v>1.1100000000000001</v>
      </c>
      <c r="AC641">
        <v>1.3</v>
      </c>
      <c r="AD641" s="2">
        <v>10</v>
      </c>
      <c r="AE641">
        <v>0.67494855771055295</v>
      </c>
      <c r="AF641" s="2" t="s">
        <v>45</v>
      </c>
      <c r="AG641">
        <v>1.4</v>
      </c>
      <c r="AH641" s="2">
        <v>10</v>
      </c>
      <c r="AI641">
        <v>0.69920589878010098</v>
      </c>
      <c r="AJ641" s="2" t="s">
        <v>45</v>
      </c>
      <c r="AK641" s="2" t="s">
        <v>622</v>
      </c>
      <c r="AL641" s="2" t="s">
        <v>204</v>
      </c>
      <c r="AM641" s="2" t="s">
        <v>50</v>
      </c>
      <c r="AN641" s="3">
        <v>1</v>
      </c>
      <c r="AO641" s="3">
        <v>1</v>
      </c>
      <c r="AP641" s="2" t="s">
        <v>45</v>
      </c>
      <c r="AQ641" s="2" t="s">
        <v>623</v>
      </c>
      <c r="AR641" s="2" t="s">
        <v>623</v>
      </c>
      <c r="AS641" s="2" t="s">
        <v>45</v>
      </c>
      <c r="AT641" s="2">
        <v>2500</v>
      </c>
      <c r="AU641" s="2" t="s">
        <v>45</v>
      </c>
      <c r="AV641" s="2" t="s">
        <v>45</v>
      </c>
      <c r="AW641" s="2" t="s">
        <v>45</v>
      </c>
      <c r="AX641" s="2" t="s">
        <v>53</v>
      </c>
      <c r="AY641" s="2" t="s">
        <v>53</v>
      </c>
      <c r="AZ641" s="2" t="s">
        <v>624</v>
      </c>
      <c r="BA641" s="2">
        <v>1</v>
      </c>
      <c r="BB641" s="2">
        <v>1</v>
      </c>
      <c r="BC641" s="2">
        <v>1</v>
      </c>
      <c r="BD641">
        <f t="shared" si="43"/>
        <v>3</v>
      </c>
      <c r="BE641" s="2" t="s">
        <v>625</v>
      </c>
      <c r="BF641" t="s">
        <v>704</v>
      </c>
      <c r="BG641" s="2" t="s">
        <v>45</v>
      </c>
    </row>
    <row r="642" spans="1:59" x14ac:dyDescent="0.3">
      <c r="A642" t="s">
        <v>616</v>
      </c>
      <c r="B642">
        <v>2021</v>
      </c>
      <c r="C642">
        <v>99</v>
      </c>
      <c r="D642" t="s">
        <v>882</v>
      </c>
      <c r="E642">
        <v>2012</v>
      </c>
      <c r="F642">
        <v>2012</v>
      </c>
      <c r="G642">
        <v>1</v>
      </c>
      <c r="H642">
        <v>1</v>
      </c>
      <c r="I642" t="s">
        <v>617</v>
      </c>
      <c r="J642" t="s">
        <v>618</v>
      </c>
      <c r="K642" t="s">
        <v>634</v>
      </c>
      <c r="L642">
        <v>-45.28</v>
      </c>
      <c r="M642">
        <v>167.63829999999999</v>
      </c>
      <c r="N642">
        <v>500</v>
      </c>
      <c r="O642" t="s">
        <v>58</v>
      </c>
      <c r="P642" t="s">
        <v>59</v>
      </c>
      <c r="Q642" t="s">
        <v>181</v>
      </c>
      <c r="R642" t="s">
        <v>695</v>
      </c>
      <c r="S642" s="2" t="s">
        <v>188</v>
      </c>
      <c r="T642" s="2" t="s">
        <v>47</v>
      </c>
      <c r="U642" s="2" t="s">
        <v>47</v>
      </c>
      <c r="V642" s="2" t="s">
        <v>45</v>
      </c>
      <c r="W642" s="2" t="s">
        <v>47</v>
      </c>
      <c r="X642" t="s">
        <v>45</v>
      </c>
      <c r="Y642">
        <v>0</v>
      </c>
      <c r="Z642" s="2" t="s">
        <v>46</v>
      </c>
      <c r="AA642" s="2" t="s">
        <v>621</v>
      </c>
      <c r="AB642" s="2">
        <v>1.1100000000000001</v>
      </c>
      <c r="AC642">
        <v>1</v>
      </c>
      <c r="AD642" s="2">
        <v>10</v>
      </c>
      <c r="AE642">
        <v>0.81649658092772603</v>
      </c>
      <c r="AF642" s="2" t="s">
        <v>45</v>
      </c>
      <c r="AG642">
        <v>1</v>
      </c>
      <c r="AH642" s="2">
        <v>10</v>
      </c>
      <c r="AI642">
        <v>0.81649658092772603</v>
      </c>
      <c r="AJ642" s="2" t="s">
        <v>45</v>
      </c>
      <c r="AK642" s="2" t="s">
        <v>622</v>
      </c>
      <c r="AL642" s="2" t="s">
        <v>204</v>
      </c>
      <c r="AM642" s="2" t="s">
        <v>50</v>
      </c>
      <c r="AN642" s="3">
        <v>1</v>
      </c>
      <c r="AO642" s="3">
        <v>1</v>
      </c>
      <c r="AP642" s="2" t="s">
        <v>45</v>
      </c>
      <c r="AQ642" s="2" t="s">
        <v>623</v>
      </c>
      <c r="AR642" s="2" t="s">
        <v>623</v>
      </c>
      <c r="AS642" s="2" t="s">
        <v>45</v>
      </c>
      <c r="AT642" s="2">
        <v>2500</v>
      </c>
      <c r="AU642" s="2" t="s">
        <v>45</v>
      </c>
      <c r="AV642" s="2" t="s">
        <v>45</v>
      </c>
      <c r="AW642" s="2" t="s">
        <v>45</v>
      </c>
      <c r="AX642" s="2" t="s">
        <v>53</v>
      </c>
      <c r="AY642" s="2" t="s">
        <v>53</v>
      </c>
      <c r="AZ642" s="2" t="s">
        <v>624</v>
      </c>
      <c r="BA642" s="2">
        <v>1</v>
      </c>
      <c r="BB642" s="2">
        <v>1</v>
      </c>
      <c r="BC642" s="2">
        <v>1</v>
      </c>
      <c r="BD642">
        <f t="shared" si="43"/>
        <v>3</v>
      </c>
      <c r="BE642" s="2" t="s">
        <v>625</v>
      </c>
      <c r="BF642" t="s">
        <v>705</v>
      </c>
      <c r="BG642" s="2" t="s">
        <v>45</v>
      </c>
    </row>
    <row r="643" spans="1:59" x14ac:dyDescent="0.3">
      <c r="A643" t="s">
        <v>616</v>
      </c>
      <c r="B643">
        <v>2021</v>
      </c>
      <c r="C643">
        <v>99</v>
      </c>
      <c r="D643" t="s">
        <v>882</v>
      </c>
      <c r="E643">
        <v>2012</v>
      </c>
      <c r="F643">
        <v>2012</v>
      </c>
      <c r="G643">
        <v>1</v>
      </c>
      <c r="H643">
        <v>1</v>
      </c>
      <c r="I643" t="s">
        <v>617</v>
      </c>
      <c r="J643" t="s">
        <v>618</v>
      </c>
      <c r="K643" t="s">
        <v>634</v>
      </c>
      <c r="L643">
        <v>-45.28</v>
      </c>
      <c r="M643">
        <v>167.63829999999999</v>
      </c>
      <c r="N643">
        <v>500</v>
      </c>
      <c r="O643" t="s">
        <v>58</v>
      </c>
      <c r="P643" t="s">
        <v>59</v>
      </c>
      <c r="Q643" t="s">
        <v>181</v>
      </c>
      <c r="R643" t="s">
        <v>695</v>
      </c>
      <c r="S643" s="2" t="s">
        <v>188</v>
      </c>
      <c r="T643" s="2" t="s">
        <v>47</v>
      </c>
      <c r="U643" s="2" t="s">
        <v>47</v>
      </c>
      <c r="V643" s="2" t="s">
        <v>45</v>
      </c>
      <c r="W643" s="2" t="s">
        <v>47</v>
      </c>
      <c r="X643" t="s">
        <v>45</v>
      </c>
      <c r="Y643">
        <v>100</v>
      </c>
      <c r="Z643" s="2" t="s">
        <v>46</v>
      </c>
      <c r="AA643" s="2" t="s">
        <v>621</v>
      </c>
      <c r="AB643" s="2">
        <v>1.1100000000000001</v>
      </c>
      <c r="AC643">
        <v>1.3</v>
      </c>
      <c r="AD643" s="2">
        <v>10</v>
      </c>
      <c r="AE643">
        <v>0.82327260234856503</v>
      </c>
      <c r="AF643" s="2" t="s">
        <v>45</v>
      </c>
      <c r="AG643">
        <v>1</v>
      </c>
      <c r="AH643" s="2">
        <v>10</v>
      </c>
      <c r="AI643">
        <v>0.81649658092772603</v>
      </c>
      <c r="AJ643" s="2" t="s">
        <v>45</v>
      </c>
      <c r="AK643" s="2" t="s">
        <v>622</v>
      </c>
      <c r="AL643" s="2" t="s">
        <v>204</v>
      </c>
      <c r="AM643" s="2" t="s">
        <v>50</v>
      </c>
      <c r="AN643" s="3">
        <v>1</v>
      </c>
      <c r="AO643" s="3">
        <v>1</v>
      </c>
      <c r="AP643" s="2" t="s">
        <v>45</v>
      </c>
      <c r="AQ643" s="2" t="s">
        <v>623</v>
      </c>
      <c r="AR643" s="2" t="s">
        <v>623</v>
      </c>
      <c r="AS643" s="2" t="s">
        <v>45</v>
      </c>
      <c r="AT643" s="2">
        <v>2500</v>
      </c>
      <c r="AU643" s="2" t="s">
        <v>45</v>
      </c>
      <c r="AV643" s="2" t="s">
        <v>45</v>
      </c>
      <c r="AW643" s="2" t="s">
        <v>45</v>
      </c>
      <c r="AX643" s="2" t="s">
        <v>53</v>
      </c>
      <c r="AY643" s="2" t="s">
        <v>53</v>
      </c>
      <c r="AZ643" s="2" t="s">
        <v>624</v>
      </c>
      <c r="BA643" s="2">
        <v>1</v>
      </c>
      <c r="BB643" s="2">
        <v>1</v>
      </c>
      <c r="BC643" s="2">
        <v>1</v>
      </c>
      <c r="BD643">
        <f t="shared" ref="BD643:BD706" si="44">SUM(BA643,BB643,BC643)</f>
        <v>3</v>
      </c>
      <c r="BE643" s="2" t="s">
        <v>625</v>
      </c>
      <c r="BF643" t="s">
        <v>705</v>
      </c>
      <c r="BG643" s="2" t="s">
        <v>45</v>
      </c>
    </row>
    <row r="644" spans="1:59" x14ac:dyDescent="0.3">
      <c r="A644" t="s">
        <v>616</v>
      </c>
      <c r="B644">
        <v>2021</v>
      </c>
      <c r="C644">
        <v>100</v>
      </c>
      <c r="D644" t="s">
        <v>883</v>
      </c>
      <c r="E644">
        <v>2012</v>
      </c>
      <c r="F644">
        <v>2013</v>
      </c>
      <c r="G644">
        <v>2</v>
      </c>
      <c r="H644">
        <v>1</v>
      </c>
      <c r="I644" t="s">
        <v>617</v>
      </c>
      <c r="J644" t="s">
        <v>618</v>
      </c>
      <c r="K644" t="s">
        <v>634</v>
      </c>
      <c r="L644">
        <v>-45.28</v>
      </c>
      <c r="M644">
        <v>167.63829999999999</v>
      </c>
      <c r="N644">
        <v>500</v>
      </c>
      <c r="O644" t="s">
        <v>58</v>
      </c>
      <c r="P644" t="s">
        <v>59</v>
      </c>
      <c r="Q644" t="s">
        <v>181</v>
      </c>
      <c r="R644" t="s">
        <v>695</v>
      </c>
      <c r="S644" s="2" t="s">
        <v>188</v>
      </c>
      <c r="T644" s="2" t="s">
        <v>47</v>
      </c>
      <c r="U644" s="2" t="s">
        <v>47</v>
      </c>
      <c r="V644" s="2" t="s">
        <v>45</v>
      </c>
      <c r="W644" s="2" t="s">
        <v>47</v>
      </c>
      <c r="X644" t="s">
        <v>45</v>
      </c>
      <c r="Y644">
        <v>0</v>
      </c>
      <c r="Z644" s="2" t="s">
        <v>46</v>
      </c>
      <c r="AA644" s="2" t="s">
        <v>621</v>
      </c>
      <c r="AB644" s="2">
        <v>1.1100000000000001</v>
      </c>
      <c r="AC644">
        <v>0.2</v>
      </c>
      <c r="AD644" s="2">
        <v>10</v>
      </c>
      <c r="AE644">
        <v>0.42163702135578401</v>
      </c>
      <c r="AF644" s="2" t="s">
        <v>45</v>
      </c>
      <c r="AG644">
        <v>0.2</v>
      </c>
      <c r="AH644" s="2">
        <v>10</v>
      </c>
      <c r="AI644">
        <v>0.42163702135578401</v>
      </c>
      <c r="AJ644" s="2" t="s">
        <v>45</v>
      </c>
      <c r="AK644" s="2" t="s">
        <v>622</v>
      </c>
      <c r="AL644" s="2" t="s">
        <v>204</v>
      </c>
      <c r="AM644" s="2" t="s">
        <v>50</v>
      </c>
      <c r="AN644" s="3">
        <v>1</v>
      </c>
      <c r="AO644" s="3">
        <v>1</v>
      </c>
      <c r="AP644" s="2" t="s">
        <v>45</v>
      </c>
      <c r="AQ644" s="2" t="s">
        <v>623</v>
      </c>
      <c r="AR644" s="2" t="s">
        <v>623</v>
      </c>
      <c r="AS644" s="2" t="s">
        <v>45</v>
      </c>
      <c r="AT644" s="2">
        <v>2500</v>
      </c>
      <c r="AU644" s="2" t="s">
        <v>45</v>
      </c>
      <c r="AV644" s="2" t="s">
        <v>45</v>
      </c>
      <c r="AW644" s="2" t="s">
        <v>45</v>
      </c>
      <c r="AX644" s="2" t="s">
        <v>53</v>
      </c>
      <c r="AY644" s="2" t="s">
        <v>53</v>
      </c>
      <c r="AZ644" s="2" t="s">
        <v>624</v>
      </c>
      <c r="BA644" s="2">
        <v>1</v>
      </c>
      <c r="BB644" s="2">
        <v>1</v>
      </c>
      <c r="BC644" s="2">
        <v>1</v>
      </c>
      <c r="BD644">
        <f t="shared" si="44"/>
        <v>3</v>
      </c>
      <c r="BE644" s="2" t="s">
        <v>625</v>
      </c>
      <c r="BF644" t="s">
        <v>706</v>
      </c>
      <c r="BG644" s="2" t="s">
        <v>45</v>
      </c>
    </row>
    <row r="645" spans="1:59" x14ac:dyDescent="0.3">
      <c r="A645" t="s">
        <v>616</v>
      </c>
      <c r="B645">
        <v>2021</v>
      </c>
      <c r="C645">
        <v>100</v>
      </c>
      <c r="D645" t="s">
        <v>883</v>
      </c>
      <c r="E645">
        <v>2012</v>
      </c>
      <c r="F645">
        <v>2013</v>
      </c>
      <c r="G645">
        <v>2</v>
      </c>
      <c r="H645">
        <v>1</v>
      </c>
      <c r="I645" t="s">
        <v>617</v>
      </c>
      <c r="J645" t="s">
        <v>618</v>
      </c>
      <c r="K645" t="s">
        <v>634</v>
      </c>
      <c r="L645">
        <v>-45.28</v>
      </c>
      <c r="M645">
        <v>167.63829999999999</v>
      </c>
      <c r="N645">
        <v>500</v>
      </c>
      <c r="O645" t="s">
        <v>58</v>
      </c>
      <c r="P645" t="s">
        <v>59</v>
      </c>
      <c r="Q645" t="s">
        <v>181</v>
      </c>
      <c r="R645" t="s">
        <v>695</v>
      </c>
      <c r="S645" s="2" t="s">
        <v>188</v>
      </c>
      <c r="T645" s="2" t="s">
        <v>47</v>
      </c>
      <c r="U645" s="2" t="s">
        <v>47</v>
      </c>
      <c r="V645" s="2" t="s">
        <v>45</v>
      </c>
      <c r="W645" s="2" t="s">
        <v>47</v>
      </c>
      <c r="X645" t="s">
        <v>45</v>
      </c>
      <c r="Y645">
        <v>100</v>
      </c>
      <c r="Z645" s="2" t="s">
        <v>46</v>
      </c>
      <c r="AA645" s="2" t="s">
        <v>621</v>
      </c>
      <c r="AB645" s="2">
        <v>1.1100000000000001</v>
      </c>
      <c r="AC645">
        <v>0.6</v>
      </c>
      <c r="AD645" s="2">
        <v>10</v>
      </c>
      <c r="AE645">
        <v>0.84327404271156803</v>
      </c>
      <c r="AF645" s="2" t="s">
        <v>45</v>
      </c>
      <c r="AG645">
        <v>0.2</v>
      </c>
      <c r="AH645" s="2">
        <v>10</v>
      </c>
      <c r="AI645">
        <v>0.42163702135578401</v>
      </c>
      <c r="AJ645" s="2" t="s">
        <v>45</v>
      </c>
      <c r="AK645" s="2" t="s">
        <v>622</v>
      </c>
      <c r="AL645" s="2" t="s">
        <v>204</v>
      </c>
      <c r="AM645" s="2" t="s">
        <v>50</v>
      </c>
      <c r="AN645" s="3">
        <v>1</v>
      </c>
      <c r="AO645" s="3">
        <v>1</v>
      </c>
      <c r="AP645" s="2" t="s">
        <v>45</v>
      </c>
      <c r="AQ645" s="2" t="s">
        <v>623</v>
      </c>
      <c r="AR645" s="2" t="s">
        <v>623</v>
      </c>
      <c r="AS645" s="2" t="s">
        <v>45</v>
      </c>
      <c r="AT645" s="2">
        <v>2500</v>
      </c>
      <c r="AU645" s="2" t="s">
        <v>45</v>
      </c>
      <c r="AV645" s="2" t="s">
        <v>45</v>
      </c>
      <c r="AW645" s="2" t="s">
        <v>45</v>
      </c>
      <c r="AX645" s="2" t="s">
        <v>53</v>
      </c>
      <c r="AY645" s="2" t="s">
        <v>53</v>
      </c>
      <c r="AZ645" s="2" t="s">
        <v>624</v>
      </c>
      <c r="BA645" s="2">
        <v>1</v>
      </c>
      <c r="BB645" s="2">
        <v>1</v>
      </c>
      <c r="BC645" s="2">
        <v>1</v>
      </c>
      <c r="BD645">
        <f t="shared" si="44"/>
        <v>3</v>
      </c>
      <c r="BE645" s="2" t="s">
        <v>625</v>
      </c>
      <c r="BF645" t="s">
        <v>706</v>
      </c>
      <c r="BG645" s="2" t="s">
        <v>45</v>
      </c>
    </row>
    <row r="646" spans="1:59" x14ac:dyDescent="0.3">
      <c r="A646" t="s">
        <v>616</v>
      </c>
      <c r="B646">
        <v>2021</v>
      </c>
      <c r="C646">
        <v>101</v>
      </c>
      <c r="D646" t="s">
        <v>884</v>
      </c>
      <c r="E646">
        <v>2012</v>
      </c>
      <c r="F646">
        <v>2013</v>
      </c>
      <c r="G646">
        <v>2</v>
      </c>
      <c r="H646">
        <v>1</v>
      </c>
      <c r="I646" t="s">
        <v>617</v>
      </c>
      <c r="J646" t="s">
        <v>618</v>
      </c>
      <c r="K646" t="s">
        <v>634</v>
      </c>
      <c r="L646">
        <v>-45.28</v>
      </c>
      <c r="M646">
        <v>167.63829999999999</v>
      </c>
      <c r="N646">
        <v>500</v>
      </c>
      <c r="O646" t="s">
        <v>58</v>
      </c>
      <c r="P646" t="s">
        <v>59</v>
      </c>
      <c r="Q646" t="s">
        <v>181</v>
      </c>
      <c r="R646" t="s">
        <v>695</v>
      </c>
      <c r="S646" s="2" t="s">
        <v>188</v>
      </c>
      <c r="T646" s="2" t="s">
        <v>47</v>
      </c>
      <c r="U646" s="2" t="s">
        <v>47</v>
      </c>
      <c r="V646" s="2" t="s">
        <v>45</v>
      </c>
      <c r="W646" s="2" t="s">
        <v>47</v>
      </c>
      <c r="X646" t="s">
        <v>45</v>
      </c>
      <c r="Y646">
        <v>0</v>
      </c>
      <c r="Z646" s="2" t="s">
        <v>46</v>
      </c>
      <c r="AA646" s="2" t="s">
        <v>621</v>
      </c>
      <c r="AB646" s="2">
        <v>1.1100000000000001</v>
      </c>
      <c r="AC646">
        <v>0.4</v>
      </c>
      <c r="AD646" s="2">
        <v>10</v>
      </c>
      <c r="AE646">
        <v>0.69920589878010098</v>
      </c>
      <c r="AF646" s="2" t="s">
        <v>45</v>
      </c>
      <c r="AG646">
        <v>0.4</v>
      </c>
      <c r="AH646" s="2">
        <v>10</v>
      </c>
      <c r="AI646">
        <v>0.69920589878010098</v>
      </c>
      <c r="AJ646" s="2" t="s">
        <v>45</v>
      </c>
      <c r="AK646" s="2" t="s">
        <v>622</v>
      </c>
      <c r="AL646" s="2" t="s">
        <v>204</v>
      </c>
      <c r="AM646" s="2" t="s">
        <v>50</v>
      </c>
      <c r="AN646" s="3">
        <v>1</v>
      </c>
      <c r="AO646" s="3">
        <v>1</v>
      </c>
      <c r="AP646" s="2" t="s">
        <v>45</v>
      </c>
      <c r="AQ646" s="2" t="s">
        <v>623</v>
      </c>
      <c r="AR646" s="2" t="s">
        <v>623</v>
      </c>
      <c r="AS646" s="2" t="s">
        <v>45</v>
      </c>
      <c r="AT646" s="2">
        <v>2500</v>
      </c>
      <c r="AU646" s="2" t="s">
        <v>45</v>
      </c>
      <c r="AV646" s="2" t="s">
        <v>45</v>
      </c>
      <c r="AW646" s="2" t="s">
        <v>45</v>
      </c>
      <c r="AX646" s="2" t="s">
        <v>53</v>
      </c>
      <c r="AY646" s="2" t="s">
        <v>53</v>
      </c>
      <c r="AZ646" s="2" t="s">
        <v>624</v>
      </c>
      <c r="BA646" s="2">
        <v>1</v>
      </c>
      <c r="BB646" s="2">
        <v>1</v>
      </c>
      <c r="BC646" s="2">
        <v>1</v>
      </c>
      <c r="BD646">
        <f t="shared" si="44"/>
        <v>3</v>
      </c>
      <c r="BE646" s="2" t="s">
        <v>625</v>
      </c>
      <c r="BF646" t="s">
        <v>707</v>
      </c>
      <c r="BG646" s="2" t="s">
        <v>45</v>
      </c>
    </row>
    <row r="647" spans="1:59" x14ac:dyDescent="0.3">
      <c r="A647" t="s">
        <v>616</v>
      </c>
      <c r="B647">
        <v>2021</v>
      </c>
      <c r="C647">
        <v>101</v>
      </c>
      <c r="D647" t="s">
        <v>884</v>
      </c>
      <c r="E647">
        <v>2012</v>
      </c>
      <c r="F647">
        <v>2013</v>
      </c>
      <c r="G647">
        <v>2</v>
      </c>
      <c r="H647">
        <v>1</v>
      </c>
      <c r="I647" t="s">
        <v>617</v>
      </c>
      <c r="J647" t="s">
        <v>618</v>
      </c>
      <c r="K647" t="s">
        <v>634</v>
      </c>
      <c r="L647">
        <v>-45.28</v>
      </c>
      <c r="M647">
        <v>167.63829999999999</v>
      </c>
      <c r="N647">
        <v>500</v>
      </c>
      <c r="O647" t="s">
        <v>58</v>
      </c>
      <c r="P647" t="s">
        <v>59</v>
      </c>
      <c r="Q647" t="s">
        <v>181</v>
      </c>
      <c r="R647" t="s">
        <v>695</v>
      </c>
      <c r="S647" s="2" t="s">
        <v>188</v>
      </c>
      <c r="T647" s="2" t="s">
        <v>47</v>
      </c>
      <c r="U647" s="2" t="s">
        <v>47</v>
      </c>
      <c r="V647" s="2" t="s">
        <v>45</v>
      </c>
      <c r="W647" s="2" t="s">
        <v>47</v>
      </c>
      <c r="X647" t="s">
        <v>45</v>
      </c>
      <c r="Y647">
        <v>100</v>
      </c>
      <c r="Z647" s="2" t="s">
        <v>46</v>
      </c>
      <c r="AA647" s="2" t="s">
        <v>621</v>
      </c>
      <c r="AB647" s="2">
        <v>1.1100000000000001</v>
      </c>
      <c r="AC647">
        <v>0.7</v>
      </c>
      <c r="AD647" s="2">
        <v>10</v>
      </c>
      <c r="AE647">
        <v>0.67494855771055295</v>
      </c>
      <c r="AF647" s="2" t="s">
        <v>45</v>
      </c>
      <c r="AG647">
        <v>0.4</v>
      </c>
      <c r="AH647" s="2">
        <v>10</v>
      </c>
      <c r="AI647">
        <v>0.69920589878010098</v>
      </c>
      <c r="AJ647" s="2" t="s">
        <v>45</v>
      </c>
      <c r="AK647" s="2" t="s">
        <v>622</v>
      </c>
      <c r="AL647" s="2" t="s">
        <v>204</v>
      </c>
      <c r="AM647" s="2" t="s">
        <v>50</v>
      </c>
      <c r="AN647" s="3">
        <v>1</v>
      </c>
      <c r="AO647" s="3">
        <v>1</v>
      </c>
      <c r="AP647" s="2" t="s">
        <v>45</v>
      </c>
      <c r="AQ647" s="2" t="s">
        <v>623</v>
      </c>
      <c r="AR647" s="2" t="s">
        <v>623</v>
      </c>
      <c r="AS647" s="2" t="s">
        <v>45</v>
      </c>
      <c r="AT647" s="2">
        <v>2500</v>
      </c>
      <c r="AU647" s="2" t="s">
        <v>45</v>
      </c>
      <c r="AV647" s="2" t="s">
        <v>45</v>
      </c>
      <c r="AW647" s="2" t="s">
        <v>45</v>
      </c>
      <c r="AX647" s="2" t="s">
        <v>53</v>
      </c>
      <c r="AY647" s="2" t="s">
        <v>53</v>
      </c>
      <c r="AZ647" s="2" t="s">
        <v>624</v>
      </c>
      <c r="BA647" s="2">
        <v>1</v>
      </c>
      <c r="BB647" s="2">
        <v>1</v>
      </c>
      <c r="BC647" s="2">
        <v>1</v>
      </c>
      <c r="BD647">
        <f t="shared" si="44"/>
        <v>3</v>
      </c>
      <c r="BE647" s="2" t="s">
        <v>625</v>
      </c>
      <c r="BF647" t="s">
        <v>707</v>
      </c>
      <c r="BG647" s="2" t="s">
        <v>45</v>
      </c>
    </row>
    <row r="648" spans="1:59" x14ac:dyDescent="0.3">
      <c r="A648" t="s">
        <v>616</v>
      </c>
      <c r="B648">
        <v>2021</v>
      </c>
      <c r="C648">
        <v>102</v>
      </c>
      <c r="D648" t="s">
        <v>885</v>
      </c>
      <c r="E648">
        <v>2012</v>
      </c>
      <c r="F648">
        <v>2014</v>
      </c>
      <c r="G648">
        <v>3</v>
      </c>
      <c r="H648">
        <v>1</v>
      </c>
      <c r="I648" t="s">
        <v>617</v>
      </c>
      <c r="J648" t="s">
        <v>618</v>
      </c>
      <c r="K648" t="s">
        <v>634</v>
      </c>
      <c r="L648">
        <v>-45.28</v>
      </c>
      <c r="M648">
        <v>167.63829999999999</v>
      </c>
      <c r="N648">
        <v>500</v>
      </c>
      <c r="O648" t="s">
        <v>58</v>
      </c>
      <c r="P648" t="s">
        <v>59</v>
      </c>
      <c r="Q648" t="s">
        <v>181</v>
      </c>
      <c r="R648" t="s">
        <v>695</v>
      </c>
      <c r="S648" s="2" t="s">
        <v>188</v>
      </c>
      <c r="T648" s="2" t="s">
        <v>47</v>
      </c>
      <c r="U648" s="2" t="s">
        <v>47</v>
      </c>
      <c r="V648" s="2" t="s">
        <v>45</v>
      </c>
      <c r="W648" s="2" t="s">
        <v>47</v>
      </c>
      <c r="X648" t="s">
        <v>45</v>
      </c>
      <c r="Y648">
        <v>0</v>
      </c>
      <c r="Z648" s="2" t="s">
        <v>46</v>
      </c>
      <c r="AA648" s="2" t="s">
        <v>621</v>
      </c>
      <c r="AB648" s="2">
        <v>1.1100000000000001</v>
      </c>
      <c r="AC648">
        <v>0.8</v>
      </c>
      <c r="AD648" s="2">
        <v>10</v>
      </c>
      <c r="AE648">
        <v>0.78881063774661597</v>
      </c>
      <c r="AF648" s="2" t="s">
        <v>45</v>
      </c>
      <c r="AG648">
        <v>0.8</v>
      </c>
      <c r="AH648" s="2">
        <v>10</v>
      </c>
      <c r="AI648">
        <v>0.78881063774661597</v>
      </c>
      <c r="AJ648" s="2" t="s">
        <v>45</v>
      </c>
      <c r="AK648" s="2" t="s">
        <v>622</v>
      </c>
      <c r="AL648" s="2" t="s">
        <v>204</v>
      </c>
      <c r="AM648" s="2" t="s">
        <v>50</v>
      </c>
      <c r="AN648" s="3">
        <v>1</v>
      </c>
      <c r="AO648" s="3">
        <v>1</v>
      </c>
      <c r="AP648" s="2" t="s">
        <v>45</v>
      </c>
      <c r="AQ648" s="2" t="s">
        <v>623</v>
      </c>
      <c r="AR648" s="2" t="s">
        <v>623</v>
      </c>
      <c r="AS648" s="2" t="s">
        <v>45</v>
      </c>
      <c r="AT648" s="2">
        <v>2500</v>
      </c>
      <c r="AU648" s="2" t="s">
        <v>45</v>
      </c>
      <c r="AV648" s="2" t="s">
        <v>45</v>
      </c>
      <c r="AW648" s="2" t="s">
        <v>45</v>
      </c>
      <c r="AX648" s="2" t="s">
        <v>53</v>
      </c>
      <c r="AY648" s="2" t="s">
        <v>53</v>
      </c>
      <c r="AZ648" s="2" t="s">
        <v>624</v>
      </c>
      <c r="BA648" s="2">
        <v>1</v>
      </c>
      <c r="BB648" s="2">
        <v>1</v>
      </c>
      <c r="BC648" s="2">
        <v>1</v>
      </c>
      <c r="BD648">
        <f t="shared" si="44"/>
        <v>3</v>
      </c>
      <c r="BE648" s="2" t="s">
        <v>625</v>
      </c>
      <c r="BF648" t="s">
        <v>708</v>
      </c>
      <c r="BG648" s="2" t="s">
        <v>45</v>
      </c>
    </row>
    <row r="649" spans="1:59" x14ac:dyDescent="0.3">
      <c r="A649" t="s">
        <v>616</v>
      </c>
      <c r="B649">
        <v>2021</v>
      </c>
      <c r="C649">
        <v>102</v>
      </c>
      <c r="D649" t="s">
        <v>885</v>
      </c>
      <c r="E649">
        <v>2012</v>
      </c>
      <c r="F649">
        <v>2014</v>
      </c>
      <c r="G649">
        <v>3</v>
      </c>
      <c r="H649">
        <v>1</v>
      </c>
      <c r="I649" t="s">
        <v>617</v>
      </c>
      <c r="J649" t="s">
        <v>618</v>
      </c>
      <c r="K649" t="s">
        <v>634</v>
      </c>
      <c r="L649">
        <v>-45.28</v>
      </c>
      <c r="M649">
        <v>167.63829999999999</v>
      </c>
      <c r="N649">
        <v>500</v>
      </c>
      <c r="O649" t="s">
        <v>58</v>
      </c>
      <c r="P649" t="s">
        <v>59</v>
      </c>
      <c r="Q649" t="s">
        <v>181</v>
      </c>
      <c r="R649" t="s">
        <v>695</v>
      </c>
      <c r="S649" s="2" t="s">
        <v>188</v>
      </c>
      <c r="T649" s="2" t="s">
        <v>47</v>
      </c>
      <c r="U649" s="2" t="s">
        <v>47</v>
      </c>
      <c r="V649" s="2" t="s">
        <v>45</v>
      </c>
      <c r="W649" s="2" t="s">
        <v>47</v>
      </c>
      <c r="X649" t="s">
        <v>45</v>
      </c>
      <c r="Y649">
        <v>25</v>
      </c>
      <c r="Z649" s="2" t="s">
        <v>46</v>
      </c>
      <c r="AA649" s="2" t="s">
        <v>621</v>
      </c>
      <c r="AB649" s="2">
        <v>1.1100000000000001</v>
      </c>
      <c r="AC649">
        <v>0.7</v>
      </c>
      <c r="AD649" s="2">
        <v>10</v>
      </c>
      <c r="AE649">
        <v>0.67494855771055295</v>
      </c>
      <c r="AF649" s="2" t="s">
        <v>45</v>
      </c>
      <c r="AG649">
        <v>0.8</v>
      </c>
      <c r="AH649" s="2">
        <v>10</v>
      </c>
      <c r="AI649">
        <v>0.78881063774661597</v>
      </c>
      <c r="AJ649" s="2" t="s">
        <v>45</v>
      </c>
      <c r="AK649" s="2" t="s">
        <v>622</v>
      </c>
      <c r="AL649" s="2" t="s">
        <v>204</v>
      </c>
      <c r="AM649" s="2" t="s">
        <v>50</v>
      </c>
      <c r="AN649" s="3">
        <v>1</v>
      </c>
      <c r="AO649" s="3">
        <v>1</v>
      </c>
      <c r="AP649" s="2" t="s">
        <v>45</v>
      </c>
      <c r="AQ649" s="2" t="s">
        <v>623</v>
      </c>
      <c r="AR649" s="2" t="s">
        <v>623</v>
      </c>
      <c r="AS649" s="2" t="s">
        <v>45</v>
      </c>
      <c r="AT649" s="2">
        <v>2500</v>
      </c>
      <c r="AU649" s="2" t="s">
        <v>45</v>
      </c>
      <c r="AV649" s="2" t="s">
        <v>45</v>
      </c>
      <c r="AW649" s="2" t="s">
        <v>45</v>
      </c>
      <c r="AX649" s="2" t="s">
        <v>53</v>
      </c>
      <c r="AY649" s="2" t="s">
        <v>53</v>
      </c>
      <c r="AZ649" s="2" t="s">
        <v>624</v>
      </c>
      <c r="BA649" s="2">
        <v>1</v>
      </c>
      <c r="BB649" s="2">
        <v>1</v>
      </c>
      <c r="BC649" s="2">
        <v>1</v>
      </c>
      <c r="BD649">
        <f t="shared" si="44"/>
        <v>3</v>
      </c>
      <c r="BE649" s="2" t="s">
        <v>625</v>
      </c>
      <c r="BF649" t="s">
        <v>708</v>
      </c>
      <c r="BG649" s="2" t="s">
        <v>45</v>
      </c>
    </row>
    <row r="650" spans="1:59" x14ac:dyDescent="0.3">
      <c r="A650" t="s">
        <v>616</v>
      </c>
      <c r="B650">
        <v>2021</v>
      </c>
      <c r="C650">
        <v>103</v>
      </c>
      <c r="D650" t="s">
        <v>886</v>
      </c>
      <c r="E650">
        <v>2012</v>
      </c>
      <c r="F650">
        <v>2014</v>
      </c>
      <c r="G650">
        <v>3</v>
      </c>
      <c r="H650">
        <v>1</v>
      </c>
      <c r="I650" t="s">
        <v>617</v>
      </c>
      <c r="J650" t="s">
        <v>618</v>
      </c>
      <c r="K650" t="s">
        <v>634</v>
      </c>
      <c r="L650">
        <v>-45.28</v>
      </c>
      <c r="M650">
        <v>167.63829999999999</v>
      </c>
      <c r="N650">
        <v>500</v>
      </c>
      <c r="O650" t="s">
        <v>58</v>
      </c>
      <c r="P650" t="s">
        <v>59</v>
      </c>
      <c r="Q650" t="s">
        <v>181</v>
      </c>
      <c r="R650" t="s">
        <v>695</v>
      </c>
      <c r="S650" s="2" t="s">
        <v>188</v>
      </c>
      <c r="T650" s="2" t="s">
        <v>47</v>
      </c>
      <c r="U650" s="2" t="s">
        <v>47</v>
      </c>
      <c r="V650" s="2" t="s">
        <v>45</v>
      </c>
      <c r="W650" s="2" t="s">
        <v>47</v>
      </c>
      <c r="X650" t="s">
        <v>45</v>
      </c>
      <c r="Y650">
        <v>0</v>
      </c>
      <c r="Z650" s="2" t="s">
        <v>46</v>
      </c>
      <c r="AA650" s="2" t="s">
        <v>621</v>
      </c>
      <c r="AB650" s="2">
        <v>1.1100000000000001</v>
      </c>
      <c r="AC650">
        <v>1.5</v>
      </c>
      <c r="AD650" s="2">
        <v>10</v>
      </c>
      <c r="AE650">
        <v>0.84983658559879705</v>
      </c>
      <c r="AF650" s="2" t="s">
        <v>45</v>
      </c>
      <c r="AG650">
        <v>1.5</v>
      </c>
      <c r="AH650" s="2">
        <v>10</v>
      </c>
      <c r="AI650">
        <v>0.84983658559879705</v>
      </c>
      <c r="AJ650" s="2" t="s">
        <v>45</v>
      </c>
      <c r="AK650" s="2" t="s">
        <v>622</v>
      </c>
      <c r="AL650" s="2" t="s">
        <v>204</v>
      </c>
      <c r="AM650" s="2" t="s">
        <v>50</v>
      </c>
      <c r="AN650" s="3">
        <v>1</v>
      </c>
      <c r="AO650" s="3">
        <v>1</v>
      </c>
      <c r="AP650" s="2" t="s">
        <v>45</v>
      </c>
      <c r="AQ650" s="2" t="s">
        <v>623</v>
      </c>
      <c r="AR650" s="2" t="s">
        <v>623</v>
      </c>
      <c r="AS650" s="2" t="s">
        <v>45</v>
      </c>
      <c r="AT650" s="2">
        <v>2500</v>
      </c>
      <c r="AU650" s="2" t="s">
        <v>45</v>
      </c>
      <c r="AV650" s="2" t="s">
        <v>45</v>
      </c>
      <c r="AW650" s="2" t="s">
        <v>45</v>
      </c>
      <c r="AX650" s="2" t="s">
        <v>53</v>
      </c>
      <c r="AY650" s="2" t="s">
        <v>53</v>
      </c>
      <c r="AZ650" s="2" t="s">
        <v>624</v>
      </c>
      <c r="BA650" s="2">
        <v>1</v>
      </c>
      <c r="BB650" s="2">
        <v>1</v>
      </c>
      <c r="BC650" s="2">
        <v>1</v>
      </c>
      <c r="BD650">
        <f t="shared" si="44"/>
        <v>3</v>
      </c>
      <c r="BE650" s="2" t="s">
        <v>625</v>
      </c>
      <c r="BF650" t="s">
        <v>709</v>
      </c>
      <c r="BG650" s="2" t="s">
        <v>45</v>
      </c>
    </row>
    <row r="651" spans="1:59" x14ac:dyDescent="0.3">
      <c r="A651" t="s">
        <v>616</v>
      </c>
      <c r="B651">
        <v>2021</v>
      </c>
      <c r="C651">
        <v>103</v>
      </c>
      <c r="D651" t="s">
        <v>886</v>
      </c>
      <c r="E651">
        <v>2012</v>
      </c>
      <c r="F651">
        <v>2014</v>
      </c>
      <c r="G651">
        <v>3</v>
      </c>
      <c r="H651">
        <v>1</v>
      </c>
      <c r="I651" t="s">
        <v>617</v>
      </c>
      <c r="J651" t="s">
        <v>618</v>
      </c>
      <c r="K651" t="s">
        <v>634</v>
      </c>
      <c r="L651">
        <v>-45.28</v>
      </c>
      <c r="M651">
        <v>167.63829999999999</v>
      </c>
      <c r="N651">
        <v>500</v>
      </c>
      <c r="O651" t="s">
        <v>58</v>
      </c>
      <c r="P651" t="s">
        <v>59</v>
      </c>
      <c r="Q651" t="s">
        <v>181</v>
      </c>
      <c r="R651" t="s">
        <v>695</v>
      </c>
      <c r="S651" s="2" t="s">
        <v>188</v>
      </c>
      <c r="T651" s="2" t="s">
        <v>47</v>
      </c>
      <c r="U651" s="2" t="s">
        <v>47</v>
      </c>
      <c r="V651" s="2" t="s">
        <v>45</v>
      </c>
      <c r="W651" s="2" t="s">
        <v>47</v>
      </c>
      <c r="X651" t="s">
        <v>45</v>
      </c>
      <c r="Y651">
        <v>25</v>
      </c>
      <c r="Z651" s="2" t="s">
        <v>46</v>
      </c>
      <c r="AA651" s="2" t="s">
        <v>621</v>
      </c>
      <c r="AB651" s="2">
        <v>1.1100000000000001</v>
      </c>
      <c r="AC651">
        <v>1.2</v>
      </c>
      <c r="AD651" s="2">
        <v>10</v>
      </c>
      <c r="AE651">
        <v>0.78881063774661597</v>
      </c>
      <c r="AF651" s="2" t="s">
        <v>45</v>
      </c>
      <c r="AG651">
        <v>1.5</v>
      </c>
      <c r="AH651" s="2">
        <v>10</v>
      </c>
      <c r="AI651">
        <v>0.84983658559879705</v>
      </c>
      <c r="AJ651" s="2" t="s">
        <v>45</v>
      </c>
      <c r="AK651" s="2" t="s">
        <v>622</v>
      </c>
      <c r="AL651" s="2" t="s">
        <v>204</v>
      </c>
      <c r="AM651" s="2" t="s">
        <v>50</v>
      </c>
      <c r="AN651" s="3">
        <v>1</v>
      </c>
      <c r="AO651" s="3">
        <v>1</v>
      </c>
      <c r="AP651" s="2" t="s">
        <v>45</v>
      </c>
      <c r="AQ651" s="2" t="s">
        <v>623</v>
      </c>
      <c r="AR651" s="2" t="s">
        <v>623</v>
      </c>
      <c r="AS651" s="2" t="s">
        <v>45</v>
      </c>
      <c r="AT651" s="2">
        <v>2500</v>
      </c>
      <c r="AU651" s="2" t="s">
        <v>45</v>
      </c>
      <c r="AV651" s="2" t="s">
        <v>45</v>
      </c>
      <c r="AW651" s="2" t="s">
        <v>45</v>
      </c>
      <c r="AX651" s="2" t="s">
        <v>53</v>
      </c>
      <c r="AY651" s="2" t="s">
        <v>53</v>
      </c>
      <c r="AZ651" s="2" t="s">
        <v>624</v>
      </c>
      <c r="BA651" s="2">
        <v>1</v>
      </c>
      <c r="BB651" s="2">
        <v>1</v>
      </c>
      <c r="BC651" s="2">
        <v>1</v>
      </c>
      <c r="BD651">
        <f t="shared" si="44"/>
        <v>3</v>
      </c>
      <c r="BE651" s="2" t="s">
        <v>625</v>
      </c>
      <c r="BF651" t="s">
        <v>709</v>
      </c>
      <c r="BG651" s="2" t="s">
        <v>45</v>
      </c>
    </row>
    <row r="652" spans="1:59" x14ac:dyDescent="0.3">
      <c r="A652" t="s">
        <v>616</v>
      </c>
      <c r="B652">
        <v>2021</v>
      </c>
      <c r="C652">
        <v>104</v>
      </c>
      <c r="D652" t="s">
        <v>887</v>
      </c>
      <c r="E652">
        <v>2012</v>
      </c>
      <c r="F652">
        <v>2015</v>
      </c>
      <c r="G652">
        <v>4</v>
      </c>
      <c r="H652">
        <v>1</v>
      </c>
      <c r="I652" t="s">
        <v>617</v>
      </c>
      <c r="J652" t="s">
        <v>618</v>
      </c>
      <c r="K652" t="s">
        <v>634</v>
      </c>
      <c r="L652">
        <v>-45.28</v>
      </c>
      <c r="M652">
        <v>167.63829999999999</v>
      </c>
      <c r="N652">
        <v>500</v>
      </c>
      <c r="O652" t="s">
        <v>58</v>
      </c>
      <c r="P652" t="s">
        <v>59</v>
      </c>
      <c r="Q652" t="s">
        <v>181</v>
      </c>
      <c r="R652" t="s">
        <v>695</v>
      </c>
      <c r="S652" s="2" t="s">
        <v>188</v>
      </c>
      <c r="T652" s="2" t="s">
        <v>47</v>
      </c>
      <c r="U652" s="2" t="s">
        <v>47</v>
      </c>
      <c r="V652" s="2" t="s">
        <v>45</v>
      </c>
      <c r="W652" s="2" t="s">
        <v>47</v>
      </c>
      <c r="X652" t="s">
        <v>45</v>
      </c>
      <c r="Y652">
        <v>0</v>
      </c>
      <c r="Z652" s="2" t="s">
        <v>46</v>
      </c>
      <c r="AA652" s="2" t="s">
        <v>621</v>
      </c>
      <c r="AB652" s="2">
        <v>1.1100000000000001</v>
      </c>
      <c r="AC652">
        <v>0.9</v>
      </c>
      <c r="AD652" s="2">
        <v>10</v>
      </c>
      <c r="AE652">
        <v>0.87559503577091302</v>
      </c>
      <c r="AF652" s="2" t="s">
        <v>45</v>
      </c>
      <c r="AG652">
        <v>0.9</v>
      </c>
      <c r="AH652" s="2">
        <v>10</v>
      </c>
      <c r="AI652">
        <v>0.87559503577091302</v>
      </c>
      <c r="AJ652" s="2" t="s">
        <v>45</v>
      </c>
      <c r="AK652" s="2" t="s">
        <v>622</v>
      </c>
      <c r="AL652" s="2" t="s">
        <v>204</v>
      </c>
      <c r="AM652" s="2" t="s">
        <v>50</v>
      </c>
      <c r="AN652" s="3">
        <v>1</v>
      </c>
      <c r="AO652" s="3">
        <v>1</v>
      </c>
      <c r="AP652" s="2" t="s">
        <v>45</v>
      </c>
      <c r="AQ652" s="2" t="s">
        <v>623</v>
      </c>
      <c r="AR652" s="2" t="s">
        <v>623</v>
      </c>
      <c r="AS652" s="2" t="s">
        <v>45</v>
      </c>
      <c r="AT652" s="2">
        <v>2500</v>
      </c>
      <c r="AU652" s="2" t="s">
        <v>45</v>
      </c>
      <c r="AV652" s="2" t="s">
        <v>45</v>
      </c>
      <c r="AW652" s="2" t="s">
        <v>45</v>
      </c>
      <c r="AX652" s="2" t="s">
        <v>53</v>
      </c>
      <c r="AY652" s="2" t="s">
        <v>53</v>
      </c>
      <c r="AZ652" s="2" t="s">
        <v>624</v>
      </c>
      <c r="BA652" s="2">
        <v>1</v>
      </c>
      <c r="BB652" s="2">
        <v>1</v>
      </c>
      <c r="BC652" s="2">
        <v>1</v>
      </c>
      <c r="BD652">
        <f t="shared" si="44"/>
        <v>3</v>
      </c>
      <c r="BE652" s="2" t="s">
        <v>625</v>
      </c>
      <c r="BF652" t="s">
        <v>710</v>
      </c>
      <c r="BG652" s="2" t="s">
        <v>45</v>
      </c>
    </row>
    <row r="653" spans="1:59" x14ac:dyDescent="0.3">
      <c r="A653" t="s">
        <v>616</v>
      </c>
      <c r="B653">
        <v>2021</v>
      </c>
      <c r="C653">
        <v>104</v>
      </c>
      <c r="D653" t="s">
        <v>887</v>
      </c>
      <c r="E653">
        <v>2012</v>
      </c>
      <c r="F653">
        <v>2015</v>
      </c>
      <c r="G653">
        <v>4</v>
      </c>
      <c r="H653">
        <v>1</v>
      </c>
      <c r="I653" t="s">
        <v>617</v>
      </c>
      <c r="J653" t="s">
        <v>618</v>
      </c>
      <c r="K653" t="s">
        <v>634</v>
      </c>
      <c r="L653">
        <v>-45.28</v>
      </c>
      <c r="M653">
        <v>167.63829999999999</v>
      </c>
      <c r="N653">
        <v>500</v>
      </c>
      <c r="O653" t="s">
        <v>58</v>
      </c>
      <c r="P653" t="s">
        <v>59</v>
      </c>
      <c r="Q653" t="s">
        <v>181</v>
      </c>
      <c r="R653" t="s">
        <v>695</v>
      </c>
      <c r="S653" s="2" t="s">
        <v>188</v>
      </c>
      <c r="T653" s="2" t="s">
        <v>47</v>
      </c>
      <c r="U653" s="2" t="s">
        <v>47</v>
      </c>
      <c r="V653" s="2" t="s">
        <v>45</v>
      </c>
      <c r="W653" s="2" t="s">
        <v>47</v>
      </c>
      <c r="X653" t="s">
        <v>45</v>
      </c>
      <c r="Y653">
        <v>25</v>
      </c>
      <c r="Z653" s="2" t="s">
        <v>46</v>
      </c>
      <c r="AA653" s="2" t="s">
        <v>621</v>
      </c>
      <c r="AB653" s="2">
        <v>1.1100000000000001</v>
      </c>
      <c r="AC653">
        <v>1.3</v>
      </c>
      <c r="AD653" s="2">
        <v>10</v>
      </c>
      <c r="AE653">
        <v>0.82327260234856503</v>
      </c>
      <c r="AF653" s="2" t="s">
        <v>45</v>
      </c>
      <c r="AG653">
        <v>0.9</v>
      </c>
      <c r="AH653" s="2">
        <v>10</v>
      </c>
      <c r="AI653">
        <v>0.87559503577091302</v>
      </c>
      <c r="AJ653" s="2" t="s">
        <v>45</v>
      </c>
      <c r="AK653" s="2" t="s">
        <v>622</v>
      </c>
      <c r="AL653" s="2" t="s">
        <v>204</v>
      </c>
      <c r="AM653" s="2" t="s">
        <v>50</v>
      </c>
      <c r="AN653" s="3">
        <v>1</v>
      </c>
      <c r="AO653" s="3">
        <v>1</v>
      </c>
      <c r="AP653" s="2" t="s">
        <v>45</v>
      </c>
      <c r="AQ653" s="2" t="s">
        <v>623</v>
      </c>
      <c r="AR653" s="2" t="s">
        <v>623</v>
      </c>
      <c r="AS653" s="2" t="s">
        <v>45</v>
      </c>
      <c r="AT653" s="2">
        <v>2500</v>
      </c>
      <c r="AU653" s="2" t="s">
        <v>45</v>
      </c>
      <c r="AV653" s="2" t="s">
        <v>45</v>
      </c>
      <c r="AW653" s="2" t="s">
        <v>45</v>
      </c>
      <c r="AX653" s="2" t="s">
        <v>53</v>
      </c>
      <c r="AY653" s="2" t="s">
        <v>53</v>
      </c>
      <c r="AZ653" s="2" t="s">
        <v>624</v>
      </c>
      <c r="BA653" s="2">
        <v>1</v>
      </c>
      <c r="BB653" s="2">
        <v>1</v>
      </c>
      <c r="BC653" s="2">
        <v>1</v>
      </c>
      <c r="BD653">
        <f t="shared" si="44"/>
        <v>3</v>
      </c>
      <c r="BE653" s="2" t="s">
        <v>625</v>
      </c>
      <c r="BF653" t="s">
        <v>710</v>
      </c>
      <c r="BG653" s="2" t="s">
        <v>45</v>
      </c>
    </row>
    <row r="654" spans="1:59" x14ac:dyDescent="0.3">
      <c r="A654" t="s">
        <v>616</v>
      </c>
      <c r="B654">
        <v>2021</v>
      </c>
      <c r="C654">
        <v>105</v>
      </c>
      <c r="D654" t="s">
        <v>888</v>
      </c>
      <c r="E654">
        <v>2012</v>
      </c>
      <c r="F654">
        <v>2015</v>
      </c>
      <c r="G654">
        <v>4</v>
      </c>
      <c r="H654">
        <v>1</v>
      </c>
      <c r="I654" t="s">
        <v>617</v>
      </c>
      <c r="J654" t="s">
        <v>618</v>
      </c>
      <c r="K654" t="s">
        <v>634</v>
      </c>
      <c r="L654">
        <v>-45.28</v>
      </c>
      <c r="M654">
        <v>167.63829999999999</v>
      </c>
      <c r="N654">
        <v>500</v>
      </c>
      <c r="O654" t="s">
        <v>58</v>
      </c>
      <c r="P654" t="s">
        <v>59</v>
      </c>
      <c r="Q654" t="s">
        <v>181</v>
      </c>
      <c r="R654" t="s">
        <v>695</v>
      </c>
      <c r="S654" s="2" t="s">
        <v>188</v>
      </c>
      <c r="T654" s="2" t="s">
        <v>47</v>
      </c>
      <c r="U654" s="2" t="s">
        <v>47</v>
      </c>
      <c r="V654" s="2" t="s">
        <v>45</v>
      </c>
      <c r="W654" s="2" t="s">
        <v>47</v>
      </c>
      <c r="X654" t="s">
        <v>45</v>
      </c>
      <c r="Y654">
        <v>0</v>
      </c>
      <c r="Z654" s="2" t="s">
        <v>46</v>
      </c>
      <c r="AA654" s="2" t="s">
        <v>621</v>
      </c>
      <c r="AB654" s="2">
        <v>1.1100000000000001</v>
      </c>
      <c r="AC654">
        <v>0.8</v>
      </c>
      <c r="AD654" s="2">
        <v>10</v>
      </c>
      <c r="AE654">
        <v>0.78881063774661597</v>
      </c>
      <c r="AF654" s="2" t="s">
        <v>45</v>
      </c>
      <c r="AG654">
        <v>0.8</v>
      </c>
      <c r="AH654" s="2">
        <v>10</v>
      </c>
      <c r="AI654">
        <v>0.78881063774661597</v>
      </c>
      <c r="AJ654" s="2" t="s">
        <v>45</v>
      </c>
      <c r="AK654" s="2" t="s">
        <v>622</v>
      </c>
      <c r="AL654" s="2" t="s">
        <v>204</v>
      </c>
      <c r="AM654" s="2" t="s">
        <v>50</v>
      </c>
      <c r="AN654" s="3">
        <v>1</v>
      </c>
      <c r="AO654" s="3">
        <v>1</v>
      </c>
      <c r="AP654" s="2" t="s">
        <v>45</v>
      </c>
      <c r="AQ654" s="2" t="s">
        <v>623</v>
      </c>
      <c r="AR654" s="2" t="s">
        <v>623</v>
      </c>
      <c r="AS654" s="2" t="s">
        <v>45</v>
      </c>
      <c r="AT654" s="2">
        <v>2500</v>
      </c>
      <c r="AU654" s="2" t="s">
        <v>45</v>
      </c>
      <c r="AV654" s="2" t="s">
        <v>45</v>
      </c>
      <c r="AW654" s="2" t="s">
        <v>45</v>
      </c>
      <c r="AX654" s="2" t="s">
        <v>53</v>
      </c>
      <c r="AY654" s="2" t="s">
        <v>53</v>
      </c>
      <c r="AZ654" s="2" t="s">
        <v>624</v>
      </c>
      <c r="BA654" s="2">
        <v>1</v>
      </c>
      <c r="BB654" s="2">
        <v>1</v>
      </c>
      <c r="BC654" s="2">
        <v>1</v>
      </c>
      <c r="BD654">
        <f t="shared" si="44"/>
        <v>3</v>
      </c>
      <c r="BE654" s="2" t="s">
        <v>625</v>
      </c>
      <c r="BF654" t="s">
        <v>711</v>
      </c>
      <c r="BG654" s="2" t="s">
        <v>45</v>
      </c>
    </row>
    <row r="655" spans="1:59" x14ac:dyDescent="0.3">
      <c r="A655" t="s">
        <v>616</v>
      </c>
      <c r="B655">
        <v>2021</v>
      </c>
      <c r="C655">
        <v>105</v>
      </c>
      <c r="D655" t="s">
        <v>888</v>
      </c>
      <c r="E655">
        <v>2012</v>
      </c>
      <c r="F655">
        <v>2015</v>
      </c>
      <c r="G655">
        <v>4</v>
      </c>
      <c r="H655">
        <v>1</v>
      </c>
      <c r="I655" t="s">
        <v>617</v>
      </c>
      <c r="J655" t="s">
        <v>618</v>
      </c>
      <c r="K655" t="s">
        <v>634</v>
      </c>
      <c r="L655">
        <v>-45.28</v>
      </c>
      <c r="M655">
        <v>167.63829999999999</v>
      </c>
      <c r="N655">
        <v>500</v>
      </c>
      <c r="O655" t="s">
        <v>58</v>
      </c>
      <c r="P655" t="s">
        <v>59</v>
      </c>
      <c r="Q655" t="s">
        <v>181</v>
      </c>
      <c r="R655" t="s">
        <v>695</v>
      </c>
      <c r="S655" s="2" t="s">
        <v>188</v>
      </c>
      <c r="T655" s="2" t="s">
        <v>47</v>
      </c>
      <c r="U655" s="2" t="s">
        <v>47</v>
      </c>
      <c r="V655" s="2" t="s">
        <v>45</v>
      </c>
      <c r="W655" s="2" t="s">
        <v>47</v>
      </c>
      <c r="X655" t="s">
        <v>45</v>
      </c>
      <c r="Y655">
        <v>25</v>
      </c>
      <c r="Z655" s="2" t="s">
        <v>46</v>
      </c>
      <c r="AA655" s="2" t="s">
        <v>621</v>
      </c>
      <c r="AB655" s="2">
        <v>1.1100000000000001</v>
      </c>
      <c r="AC655">
        <v>1.3</v>
      </c>
      <c r="AD655" s="2">
        <v>10</v>
      </c>
      <c r="AE655">
        <v>0.67494855771055295</v>
      </c>
      <c r="AF655" s="2" t="s">
        <v>45</v>
      </c>
      <c r="AG655">
        <v>0.8</v>
      </c>
      <c r="AH655" s="2">
        <v>10</v>
      </c>
      <c r="AI655">
        <v>0.78881063774661597</v>
      </c>
      <c r="AJ655" s="2" t="s">
        <v>45</v>
      </c>
      <c r="AK655" s="2" t="s">
        <v>622</v>
      </c>
      <c r="AL655" s="2" t="s">
        <v>204</v>
      </c>
      <c r="AM655" s="2" t="s">
        <v>50</v>
      </c>
      <c r="AN655" s="3">
        <v>1</v>
      </c>
      <c r="AO655" s="3">
        <v>1</v>
      </c>
      <c r="AP655" s="2" t="s">
        <v>45</v>
      </c>
      <c r="AQ655" s="2" t="s">
        <v>623</v>
      </c>
      <c r="AR655" s="2" t="s">
        <v>623</v>
      </c>
      <c r="AS655" s="2" t="s">
        <v>45</v>
      </c>
      <c r="AT655" s="2">
        <v>2500</v>
      </c>
      <c r="AU655" s="2" t="s">
        <v>45</v>
      </c>
      <c r="AV655" s="2" t="s">
        <v>45</v>
      </c>
      <c r="AW655" s="2" t="s">
        <v>45</v>
      </c>
      <c r="AX655" s="2" t="s">
        <v>53</v>
      </c>
      <c r="AY655" s="2" t="s">
        <v>53</v>
      </c>
      <c r="AZ655" s="2" t="s">
        <v>624</v>
      </c>
      <c r="BA655" s="2">
        <v>1</v>
      </c>
      <c r="BB655" s="2">
        <v>1</v>
      </c>
      <c r="BC655" s="2">
        <v>1</v>
      </c>
      <c r="BD655">
        <f t="shared" si="44"/>
        <v>3</v>
      </c>
      <c r="BE655" s="2" t="s">
        <v>625</v>
      </c>
      <c r="BF655" t="s">
        <v>711</v>
      </c>
      <c r="BG655" s="2" t="s">
        <v>45</v>
      </c>
    </row>
    <row r="656" spans="1:59" x14ac:dyDescent="0.3">
      <c r="A656" t="s">
        <v>616</v>
      </c>
      <c r="B656">
        <v>2021</v>
      </c>
      <c r="C656">
        <v>90</v>
      </c>
      <c r="D656" t="s">
        <v>889</v>
      </c>
      <c r="E656">
        <v>2012</v>
      </c>
      <c r="F656">
        <v>2012</v>
      </c>
      <c r="G656">
        <v>1</v>
      </c>
      <c r="H656">
        <v>1</v>
      </c>
      <c r="I656" t="s">
        <v>617</v>
      </c>
      <c r="J656" t="s">
        <v>618</v>
      </c>
      <c r="K656" t="s">
        <v>619</v>
      </c>
      <c r="L656">
        <v>-45.288899999999998</v>
      </c>
      <c r="M656">
        <v>167.6592</v>
      </c>
      <c r="N656">
        <v>500</v>
      </c>
      <c r="O656" t="s">
        <v>58</v>
      </c>
      <c r="P656" t="s">
        <v>59</v>
      </c>
      <c r="Q656" t="s">
        <v>181</v>
      </c>
      <c r="R656" t="s">
        <v>712</v>
      </c>
      <c r="S656" s="2" t="s">
        <v>188</v>
      </c>
      <c r="T656" s="2" t="s">
        <v>47</v>
      </c>
      <c r="U656" s="2" t="s">
        <v>47</v>
      </c>
      <c r="V656" s="2" t="s">
        <v>45</v>
      </c>
      <c r="W656" s="2" t="s">
        <v>47</v>
      </c>
      <c r="X656" t="s">
        <v>45</v>
      </c>
      <c r="Y656">
        <v>0</v>
      </c>
      <c r="Z656" s="2" t="s">
        <v>46</v>
      </c>
      <c r="AA656" s="2" t="s">
        <v>621</v>
      </c>
      <c r="AB656" s="2">
        <v>1.1100000000000001</v>
      </c>
      <c r="AC656">
        <v>0.1</v>
      </c>
      <c r="AD656" s="2">
        <v>10</v>
      </c>
      <c r="AE656">
        <v>0.316227766016838</v>
      </c>
      <c r="AF656" s="2" t="s">
        <v>45</v>
      </c>
      <c r="AG656">
        <v>0.1</v>
      </c>
      <c r="AH656" s="2">
        <v>10</v>
      </c>
      <c r="AI656">
        <v>0.316227766016838</v>
      </c>
      <c r="AJ656" s="2" t="s">
        <v>45</v>
      </c>
      <c r="AK656" s="2" t="s">
        <v>622</v>
      </c>
      <c r="AL656" s="2" t="s">
        <v>204</v>
      </c>
      <c r="AM656" s="2" t="s">
        <v>50</v>
      </c>
      <c r="AN656" s="3">
        <v>1</v>
      </c>
      <c r="AO656" s="3">
        <v>1</v>
      </c>
      <c r="AP656" s="2" t="s">
        <v>45</v>
      </c>
      <c r="AQ656" s="2" t="s">
        <v>623</v>
      </c>
      <c r="AR656" s="2" t="s">
        <v>623</v>
      </c>
      <c r="AS656" s="2" t="s">
        <v>45</v>
      </c>
      <c r="AT656" s="2">
        <v>2500</v>
      </c>
      <c r="AU656" s="2" t="s">
        <v>45</v>
      </c>
      <c r="AV656" s="2" t="s">
        <v>45</v>
      </c>
      <c r="AW656" s="2" t="s">
        <v>45</v>
      </c>
      <c r="AX656" s="2" t="s">
        <v>53</v>
      </c>
      <c r="AY656" s="2" t="s">
        <v>53</v>
      </c>
      <c r="AZ656" s="2" t="s">
        <v>624</v>
      </c>
      <c r="BA656" s="2">
        <v>1</v>
      </c>
      <c r="BB656" s="2">
        <v>1</v>
      </c>
      <c r="BC656" s="2">
        <v>1</v>
      </c>
      <c r="BD656">
        <f t="shared" si="44"/>
        <v>3</v>
      </c>
      <c r="BE656" s="2" t="s">
        <v>625</v>
      </c>
      <c r="BF656" t="s">
        <v>713</v>
      </c>
      <c r="BG656" s="2" t="s">
        <v>45</v>
      </c>
    </row>
    <row r="657" spans="1:59" x14ac:dyDescent="0.3">
      <c r="A657" t="s">
        <v>616</v>
      </c>
      <c r="B657">
        <v>2021</v>
      </c>
      <c r="C657">
        <v>90</v>
      </c>
      <c r="D657" t="s">
        <v>889</v>
      </c>
      <c r="E657">
        <v>2012</v>
      </c>
      <c r="F657">
        <v>2012</v>
      </c>
      <c r="G657">
        <v>1</v>
      </c>
      <c r="H657">
        <v>1</v>
      </c>
      <c r="I657" t="s">
        <v>617</v>
      </c>
      <c r="J657" t="s">
        <v>618</v>
      </c>
      <c r="K657" t="s">
        <v>619</v>
      </c>
      <c r="L657">
        <v>-45.288899999999998</v>
      </c>
      <c r="M657">
        <v>167.6592</v>
      </c>
      <c r="N657">
        <v>500</v>
      </c>
      <c r="O657" t="s">
        <v>58</v>
      </c>
      <c r="P657" t="s">
        <v>59</v>
      </c>
      <c r="Q657" t="s">
        <v>181</v>
      </c>
      <c r="R657" t="s">
        <v>712</v>
      </c>
      <c r="S657" s="2" t="s">
        <v>188</v>
      </c>
      <c r="T657" s="2" t="s">
        <v>47</v>
      </c>
      <c r="U657" s="2" t="s">
        <v>47</v>
      </c>
      <c r="V657" s="2" t="s">
        <v>45</v>
      </c>
      <c r="W657" s="2" t="s">
        <v>47</v>
      </c>
      <c r="X657" t="s">
        <v>45</v>
      </c>
      <c r="Y657">
        <v>100</v>
      </c>
      <c r="Z657" s="2" t="s">
        <v>46</v>
      </c>
      <c r="AA657" s="2" t="s">
        <v>621</v>
      </c>
      <c r="AB657" s="2">
        <v>1.1100000000000001</v>
      </c>
      <c r="AC657">
        <v>0</v>
      </c>
      <c r="AD657" s="2">
        <v>10</v>
      </c>
      <c r="AE657">
        <v>0</v>
      </c>
      <c r="AF657" s="2" t="s">
        <v>45</v>
      </c>
      <c r="AG657">
        <v>0.1</v>
      </c>
      <c r="AH657" s="2">
        <v>10</v>
      </c>
      <c r="AI657">
        <v>0.316227766016838</v>
      </c>
      <c r="AJ657" s="2" t="s">
        <v>45</v>
      </c>
      <c r="AK657" s="2" t="s">
        <v>622</v>
      </c>
      <c r="AL657" s="2" t="s">
        <v>204</v>
      </c>
      <c r="AM657" s="2" t="s">
        <v>50</v>
      </c>
      <c r="AN657" s="3">
        <v>1</v>
      </c>
      <c r="AO657" s="3">
        <v>1</v>
      </c>
      <c r="AP657" s="2" t="s">
        <v>45</v>
      </c>
      <c r="AQ657" s="2" t="s">
        <v>623</v>
      </c>
      <c r="AR657" s="2" t="s">
        <v>623</v>
      </c>
      <c r="AS657" s="2" t="s">
        <v>45</v>
      </c>
      <c r="AT657" s="2">
        <v>2500</v>
      </c>
      <c r="AU657" s="2" t="s">
        <v>45</v>
      </c>
      <c r="AV657" s="2" t="s">
        <v>45</v>
      </c>
      <c r="AW657" s="2" t="s">
        <v>45</v>
      </c>
      <c r="AX657" s="2" t="s">
        <v>53</v>
      </c>
      <c r="AY657" s="2" t="s">
        <v>53</v>
      </c>
      <c r="AZ657" s="2" t="s">
        <v>624</v>
      </c>
      <c r="BA657" s="2">
        <v>1</v>
      </c>
      <c r="BB657" s="2">
        <v>1</v>
      </c>
      <c r="BC657" s="2">
        <v>1</v>
      </c>
      <c r="BD657">
        <f t="shared" si="44"/>
        <v>3</v>
      </c>
      <c r="BE657" s="2" t="s">
        <v>625</v>
      </c>
      <c r="BF657" t="s">
        <v>713</v>
      </c>
      <c r="BG657" s="2" t="s">
        <v>45</v>
      </c>
    </row>
    <row r="658" spans="1:59" x14ac:dyDescent="0.3">
      <c r="A658" t="s">
        <v>616</v>
      </c>
      <c r="B658">
        <v>2021</v>
      </c>
      <c r="C658">
        <v>91</v>
      </c>
      <c r="D658" t="s">
        <v>890</v>
      </c>
      <c r="E658">
        <v>2012</v>
      </c>
      <c r="F658">
        <v>2012</v>
      </c>
      <c r="G658">
        <v>1</v>
      </c>
      <c r="H658">
        <v>1</v>
      </c>
      <c r="I658" t="s">
        <v>617</v>
      </c>
      <c r="J658" t="s">
        <v>618</v>
      </c>
      <c r="K658" t="s">
        <v>619</v>
      </c>
      <c r="L658">
        <v>-45.288899999999998</v>
      </c>
      <c r="M658">
        <v>167.6592</v>
      </c>
      <c r="N658">
        <v>500</v>
      </c>
      <c r="O658" t="s">
        <v>58</v>
      </c>
      <c r="P658" t="s">
        <v>59</v>
      </c>
      <c r="Q658" t="s">
        <v>181</v>
      </c>
      <c r="R658" t="s">
        <v>712</v>
      </c>
      <c r="S658" s="2" t="s">
        <v>188</v>
      </c>
      <c r="T658" s="2" t="s">
        <v>47</v>
      </c>
      <c r="U658" s="2" t="s">
        <v>47</v>
      </c>
      <c r="V658" s="2" t="s">
        <v>45</v>
      </c>
      <c r="W658" s="2" t="s">
        <v>47</v>
      </c>
      <c r="X658" t="s">
        <v>45</v>
      </c>
      <c r="Y658">
        <v>0</v>
      </c>
      <c r="Z658" s="2" t="s">
        <v>46</v>
      </c>
      <c r="AA658" s="2" t="s">
        <v>621</v>
      </c>
      <c r="AB658" s="2">
        <v>1.1100000000000001</v>
      </c>
      <c r="AC658">
        <v>0.1</v>
      </c>
      <c r="AD658" s="2">
        <v>10</v>
      </c>
      <c r="AE658">
        <v>0.316227766016838</v>
      </c>
      <c r="AF658" s="2" t="s">
        <v>45</v>
      </c>
      <c r="AG658">
        <v>0.1</v>
      </c>
      <c r="AH658" s="2">
        <v>10</v>
      </c>
      <c r="AI658">
        <v>0.316227766016838</v>
      </c>
      <c r="AJ658" s="2" t="s">
        <v>45</v>
      </c>
      <c r="AK658" s="2" t="s">
        <v>622</v>
      </c>
      <c r="AL658" s="2" t="s">
        <v>204</v>
      </c>
      <c r="AM658" s="2" t="s">
        <v>50</v>
      </c>
      <c r="AN658" s="3">
        <v>1</v>
      </c>
      <c r="AO658" s="3">
        <v>1</v>
      </c>
      <c r="AP658" s="2" t="s">
        <v>45</v>
      </c>
      <c r="AQ658" s="2" t="s">
        <v>623</v>
      </c>
      <c r="AR658" s="2" t="s">
        <v>623</v>
      </c>
      <c r="AS658" s="2" t="s">
        <v>45</v>
      </c>
      <c r="AT658" s="2">
        <v>2500</v>
      </c>
      <c r="AU658" s="2" t="s">
        <v>45</v>
      </c>
      <c r="AV658" s="2" t="s">
        <v>45</v>
      </c>
      <c r="AW658" s="2" t="s">
        <v>45</v>
      </c>
      <c r="AX658" s="2" t="s">
        <v>53</v>
      </c>
      <c r="AY658" s="2" t="s">
        <v>53</v>
      </c>
      <c r="AZ658" s="2" t="s">
        <v>624</v>
      </c>
      <c r="BA658" s="2">
        <v>1</v>
      </c>
      <c r="BB658" s="2">
        <v>1</v>
      </c>
      <c r="BC658" s="2">
        <v>1</v>
      </c>
      <c r="BD658">
        <f t="shared" si="44"/>
        <v>3</v>
      </c>
      <c r="BE658" s="2" t="s">
        <v>625</v>
      </c>
      <c r="BF658" t="s">
        <v>714</v>
      </c>
      <c r="BG658" s="2" t="s">
        <v>45</v>
      </c>
    </row>
    <row r="659" spans="1:59" x14ac:dyDescent="0.3">
      <c r="A659" t="s">
        <v>616</v>
      </c>
      <c r="B659">
        <v>2021</v>
      </c>
      <c r="C659">
        <v>91</v>
      </c>
      <c r="D659" t="s">
        <v>890</v>
      </c>
      <c r="E659">
        <v>2012</v>
      </c>
      <c r="F659">
        <v>2012</v>
      </c>
      <c r="G659">
        <v>1</v>
      </c>
      <c r="H659">
        <v>1</v>
      </c>
      <c r="I659" t="s">
        <v>617</v>
      </c>
      <c r="J659" t="s">
        <v>618</v>
      </c>
      <c r="K659" t="s">
        <v>619</v>
      </c>
      <c r="L659">
        <v>-45.288899999999998</v>
      </c>
      <c r="M659">
        <v>167.6592</v>
      </c>
      <c r="N659">
        <v>500</v>
      </c>
      <c r="O659" t="s">
        <v>58</v>
      </c>
      <c r="P659" t="s">
        <v>59</v>
      </c>
      <c r="Q659" t="s">
        <v>181</v>
      </c>
      <c r="R659" t="s">
        <v>712</v>
      </c>
      <c r="S659" s="2" t="s">
        <v>188</v>
      </c>
      <c r="T659" s="2" t="s">
        <v>47</v>
      </c>
      <c r="U659" s="2" t="s">
        <v>47</v>
      </c>
      <c r="V659" s="2" t="s">
        <v>45</v>
      </c>
      <c r="W659" s="2" t="s">
        <v>47</v>
      </c>
      <c r="X659" t="s">
        <v>45</v>
      </c>
      <c r="Y659">
        <v>100</v>
      </c>
      <c r="Z659" s="2" t="s">
        <v>46</v>
      </c>
      <c r="AA659" s="2" t="s">
        <v>621</v>
      </c>
      <c r="AB659" s="2">
        <v>1.1100000000000001</v>
      </c>
      <c r="AC659">
        <v>0</v>
      </c>
      <c r="AD659" s="2">
        <v>10</v>
      </c>
      <c r="AE659">
        <v>0</v>
      </c>
      <c r="AF659" s="2" t="s">
        <v>45</v>
      </c>
      <c r="AG659">
        <v>0.1</v>
      </c>
      <c r="AH659" s="2">
        <v>10</v>
      </c>
      <c r="AI659">
        <v>0.316227766016838</v>
      </c>
      <c r="AJ659" s="2" t="s">
        <v>45</v>
      </c>
      <c r="AK659" s="2" t="s">
        <v>622</v>
      </c>
      <c r="AL659" s="2" t="s">
        <v>204</v>
      </c>
      <c r="AM659" s="2" t="s">
        <v>50</v>
      </c>
      <c r="AN659" s="3">
        <v>1</v>
      </c>
      <c r="AO659" s="3">
        <v>1</v>
      </c>
      <c r="AP659" s="2" t="s">
        <v>45</v>
      </c>
      <c r="AQ659" s="2" t="s">
        <v>623</v>
      </c>
      <c r="AR659" s="2" t="s">
        <v>623</v>
      </c>
      <c r="AS659" s="2" t="s">
        <v>45</v>
      </c>
      <c r="AT659" s="2">
        <v>2500</v>
      </c>
      <c r="AU659" s="2" t="s">
        <v>45</v>
      </c>
      <c r="AV659" s="2" t="s">
        <v>45</v>
      </c>
      <c r="AW659" s="2" t="s">
        <v>45</v>
      </c>
      <c r="AX659" s="2" t="s">
        <v>53</v>
      </c>
      <c r="AY659" s="2" t="s">
        <v>53</v>
      </c>
      <c r="AZ659" s="2" t="s">
        <v>624</v>
      </c>
      <c r="BA659" s="2">
        <v>1</v>
      </c>
      <c r="BB659" s="2">
        <v>1</v>
      </c>
      <c r="BC659" s="2">
        <v>1</v>
      </c>
      <c r="BD659">
        <f t="shared" si="44"/>
        <v>3</v>
      </c>
      <c r="BE659" s="2" t="s">
        <v>625</v>
      </c>
      <c r="BF659" t="s">
        <v>714</v>
      </c>
      <c r="BG659" s="2" t="s">
        <v>45</v>
      </c>
    </row>
    <row r="660" spans="1:59" x14ac:dyDescent="0.3">
      <c r="A660" t="s">
        <v>616</v>
      </c>
      <c r="B660">
        <v>2021</v>
      </c>
      <c r="C660">
        <v>95</v>
      </c>
      <c r="D660" t="s">
        <v>891</v>
      </c>
      <c r="E660">
        <v>2012</v>
      </c>
      <c r="F660">
        <v>2014</v>
      </c>
      <c r="G660">
        <v>3</v>
      </c>
      <c r="H660">
        <v>1</v>
      </c>
      <c r="I660" t="s">
        <v>617</v>
      </c>
      <c r="J660" t="s">
        <v>618</v>
      </c>
      <c r="K660" t="s">
        <v>619</v>
      </c>
      <c r="L660">
        <v>-45.288899999999998</v>
      </c>
      <c r="M660">
        <v>167.6592</v>
      </c>
      <c r="N660">
        <v>500</v>
      </c>
      <c r="O660" t="s">
        <v>58</v>
      </c>
      <c r="P660" t="s">
        <v>59</v>
      </c>
      <c r="Q660" t="s">
        <v>181</v>
      </c>
      <c r="R660" t="s">
        <v>712</v>
      </c>
      <c r="S660" s="2" t="s">
        <v>188</v>
      </c>
      <c r="T660" s="2" t="s">
        <v>47</v>
      </c>
      <c r="U660" s="2" t="s">
        <v>47</v>
      </c>
      <c r="V660" s="2" t="s">
        <v>45</v>
      </c>
      <c r="W660" s="2" t="s">
        <v>47</v>
      </c>
      <c r="X660" t="s">
        <v>45</v>
      </c>
      <c r="Y660">
        <v>0</v>
      </c>
      <c r="Z660" s="2" t="s">
        <v>46</v>
      </c>
      <c r="AA660" s="2" t="s">
        <v>621</v>
      </c>
      <c r="AB660" s="2">
        <v>1.1100000000000001</v>
      </c>
      <c r="AC660">
        <v>0</v>
      </c>
      <c r="AD660" s="2">
        <v>10</v>
      </c>
      <c r="AE660">
        <v>0</v>
      </c>
      <c r="AF660" s="2" t="s">
        <v>45</v>
      </c>
      <c r="AG660">
        <v>0</v>
      </c>
      <c r="AH660" s="2">
        <v>10</v>
      </c>
      <c r="AI660">
        <v>0</v>
      </c>
      <c r="AJ660" s="2" t="s">
        <v>45</v>
      </c>
      <c r="AK660" s="2" t="s">
        <v>622</v>
      </c>
      <c r="AL660" s="2" t="s">
        <v>204</v>
      </c>
      <c r="AM660" s="2" t="s">
        <v>50</v>
      </c>
      <c r="AN660" s="3">
        <v>1</v>
      </c>
      <c r="AO660" s="3">
        <v>1</v>
      </c>
      <c r="AP660" s="2" t="s">
        <v>45</v>
      </c>
      <c r="AQ660" s="2" t="s">
        <v>623</v>
      </c>
      <c r="AR660" s="2" t="s">
        <v>623</v>
      </c>
      <c r="AS660" s="2" t="s">
        <v>45</v>
      </c>
      <c r="AT660" s="2">
        <v>2500</v>
      </c>
      <c r="AU660" s="2" t="s">
        <v>45</v>
      </c>
      <c r="AV660" s="2" t="s">
        <v>45</v>
      </c>
      <c r="AW660" s="2" t="s">
        <v>45</v>
      </c>
      <c r="AX660" s="2" t="s">
        <v>53</v>
      </c>
      <c r="AY660" s="2" t="s">
        <v>53</v>
      </c>
      <c r="AZ660" s="2" t="s">
        <v>624</v>
      </c>
      <c r="BA660" s="2">
        <v>1</v>
      </c>
      <c r="BB660" s="2">
        <v>1</v>
      </c>
      <c r="BC660" s="2">
        <v>1</v>
      </c>
      <c r="BD660">
        <f t="shared" si="44"/>
        <v>3</v>
      </c>
      <c r="BE660" s="2" t="s">
        <v>625</v>
      </c>
      <c r="BF660" t="s">
        <v>715</v>
      </c>
      <c r="BG660" s="2" t="s">
        <v>45</v>
      </c>
    </row>
    <row r="661" spans="1:59" x14ac:dyDescent="0.3">
      <c r="A661" t="s">
        <v>616</v>
      </c>
      <c r="B661">
        <v>2021</v>
      </c>
      <c r="C661">
        <v>95</v>
      </c>
      <c r="D661" t="s">
        <v>891</v>
      </c>
      <c r="E661">
        <v>2012</v>
      </c>
      <c r="F661">
        <v>2014</v>
      </c>
      <c r="G661">
        <v>3</v>
      </c>
      <c r="H661">
        <v>1</v>
      </c>
      <c r="I661" t="s">
        <v>617</v>
      </c>
      <c r="J661" t="s">
        <v>618</v>
      </c>
      <c r="K661" t="s">
        <v>619</v>
      </c>
      <c r="L661">
        <v>-45.288899999999998</v>
      </c>
      <c r="M661">
        <v>167.6592</v>
      </c>
      <c r="N661">
        <v>500</v>
      </c>
      <c r="O661" t="s">
        <v>58</v>
      </c>
      <c r="P661" t="s">
        <v>59</v>
      </c>
      <c r="Q661" t="s">
        <v>181</v>
      </c>
      <c r="R661" t="s">
        <v>712</v>
      </c>
      <c r="S661" s="2" t="s">
        <v>188</v>
      </c>
      <c r="T661" s="2" t="s">
        <v>47</v>
      </c>
      <c r="U661" s="2" t="s">
        <v>47</v>
      </c>
      <c r="V661" s="2" t="s">
        <v>45</v>
      </c>
      <c r="W661" s="2" t="s">
        <v>47</v>
      </c>
      <c r="X661" t="s">
        <v>45</v>
      </c>
      <c r="Y661">
        <v>25</v>
      </c>
      <c r="Z661" s="2" t="s">
        <v>46</v>
      </c>
      <c r="AA661" s="2" t="s">
        <v>621</v>
      </c>
      <c r="AB661" s="2">
        <v>1.1100000000000001</v>
      </c>
      <c r="AC661">
        <v>0.1</v>
      </c>
      <c r="AD661" s="2">
        <v>10</v>
      </c>
      <c r="AE661">
        <v>0.316227766016838</v>
      </c>
      <c r="AF661" s="2" t="s">
        <v>45</v>
      </c>
      <c r="AG661">
        <v>0</v>
      </c>
      <c r="AH661" s="2">
        <v>10</v>
      </c>
      <c r="AI661">
        <v>0</v>
      </c>
      <c r="AJ661" s="2" t="s">
        <v>45</v>
      </c>
      <c r="AK661" s="2" t="s">
        <v>622</v>
      </c>
      <c r="AL661" s="2" t="s">
        <v>204</v>
      </c>
      <c r="AM661" s="2" t="s">
        <v>50</v>
      </c>
      <c r="AN661" s="3">
        <v>1</v>
      </c>
      <c r="AO661" s="3">
        <v>1</v>
      </c>
      <c r="AP661" s="2" t="s">
        <v>45</v>
      </c>
      <c r="AQ661" s="2" t="s">
        <v>623</v>
      </c>
      <c r="AR661" s="2" t="s">
        <v>623</v>
      </c>
      <c r="AS661" s="2" t="s">
        <v>45</v>
      </c>
      <c r="AT661" s="2">
        <v>2500</v>
      </c>
      <c r="AU661" s="2" t="s">
        <v>45</v>
      </c>
      <c r="AV661" s="2" t="s">
        <v>45</v>
      </c>
      <c r="AW661" s="2" t="s">
        <v>45</v>
      </c>
      <c r="AX661" s="2" t="s">
        <v>53</v>
      </c>
      <c r="AY661" s="2" t="s">
        <v>53</v>
      </c>
      <c r="AZ661" s="2" t="s">
        <v>624</v>
      </c>
      <c r="BA661" s="2">
        <v>1</v>
      </c>
      <c r="BB661" s="2">
        <v>1</v>
      </c>
      <c r="BC661" s="2">
        <v>1</v>
      </c>
      <c r="BD661">
        <f t="shared" si="44"/>
        <v>3</v>
      </c>
      <c r="BE661" s="2" t="s">
        <v>625</v>
      </c>
      <c r="BF661" t="s">
        <v>715</v>
      </c>
      <c r="BG661" s="2" t="s">
        <v>45</v>
      </c>
    </row>
    <row r="662" spans="1:59" x14ac:dyDescent="0.3">
      <c r="A662" t="s">
        <v>616</v>
      </c>
      <c r="B662">
        <v>2021</v>
      </c>
      <c r="C662">
        <v>96</v>
      </c>
      <c r="D662" t="s">
        <v>892</v>
      </c>
      <c r="E662">
        <v>2012</v>
      </c>
      <c r="F662">
        <v>2015</v>
      </c>
      <c r="G662">
        <v>4</v>
      </c>
      <c r="H662">
        <v>1</v>
      </c>
      <c r="I662" t="s">
        <v>617</v>
      </c>
      <c r="J662" t="s">
        <v>618</v>
      </c>
      <c r="K662" t="s">
        <v>619</v>
      </c>
      <c r="L662">
        <v>-45.288899999999998</v>
      </c>
      <c r="M662">
        <v>167.6592</v>
      </c>
      <c r="N662">
        <v>500</v>
      </c>
      <c r="O662" t="s">
        <v>58</v>
      </c>
      <c r="P662" t="s">
        <v>59</v>
      </c>
      <c r="Q662" t="s">
        <v>181</v>
      </c>
      <c r="R662" t="s">
        <v>712</v>
      </c>
      <c r="S662" s="2" t="s">
        <v>188</v>
      </c>
      <c r="T662" s="2" t="s">
        <v>47</v>
      </c>
      <c r="U662" s="2" t="s">
        <v>47</v>
      </c>
      <c r="V662" s="2" t="s">
        <v>45</v>
      </c>
      <c r="W662" s="2" t="s">
        <v>47</v>
      </c>
      <c r="X662" t="s">
        <v>45</v>
      </c>
      <c r="Y662">
        <v>0</v>
      </c>
      <c r="Z662" s="2" t="s">
        <v>46</v>
      </c>
      <c r="AA662" s="2" t="s">
        <v>621</v>
      </c>
      <c r="AB662" s="2">
        <v>1.1100000000000001</v>
      </c>
      <c r="AC662">
        <v>0.1</v>
      </c>
      <c r="AD662" s="2">
        <v>10</v>
      </c>
      <c r="AE662">
        <v>0.316227766016838</v>
      </c>
      <c r="AF662" s="2" t="s">
        <v>45</v>
      </c>
      <c r="AG662">
        <v>0.1</v>
      </c>
      <c r="AH662" s="2">
        <v>10</v>
      </c>
      <c r="AI662">
        <v>0.316227766016838</v>
      </c>
      <c r="AJ662" s="2" t="s">
        <v>45</v>
      </c>
      <c r="AK662" s="2" t="s">
        <v>622</v>
      </c>
      <c r="AL662" s="2" t="s">
        <v>204</v>
      </c>
      <c r="AM662" s="2" t="s">
        <v>50</v>
      </c>
      <c r="AN662" s="3">
        <v>1</v>
      </c>
      <c r="AO662" s="3">
        <v>1</v>
      </c>
      <c r="AP662" s="2" t="s">
        <v>45</v>
      </c>
      <c r="AQ662" s="2" t="s">
        <v>623</v>
      </c>
      <c r="AR662" s="2" t="s">
        <v>623</v>
      </c>
      <c r="AS662" s="2" t="s">
        <v>45</v>
      </c>
      <c r="AT662" s="2">
        <v>2500</v>
      </c>
      <c r="AU662" s="2" t="s">
        <v>45</v>
      </c>
      <c r="AV662" s="2" t="s">
        <v>45</v>
      </c>
      <c r="AW662" s="2" t="s">
        <v>45</v>
      </c>
      <c r="AX662" s="2" t="s">
        <v>53</v>
      </c>
      <c r="AY662" s="2" t="s">
        <v>53</v>
      </c>
      <c r="AZ662" s="2" t="s">
        <v>624</v>
      </c>
      <c r="BA662" s="2">
        <v>1</v>
      </c>
      <c r="BB662" s="2">
        <v>1</v>
      </c>
      <c r="BC662" s="2">
        <v>1</v>
      </c>
      <c r="BD662">
        <f t="shared" si="44"/>
        <v>3</v>
      </c>
      <c r="BE662" s="2" t="s">
        <v>625</v>
      </c>
      <c r="BF662" t="s">
        <v>716</v>
      </c>
      <c r="BG662" s="2" t="s">
        <v>45</v>
      </c>
    </row>
    <row r="663" spans="1:59" x14ac:dyDescent="0.3">
      <c r="A663" t="s">
        <v>616</v>
      </c>
      <c r="B663">
        <v>2021</v>
      </c>
      <c r="C663">
        <v>96</v>
      </c>
      <c r="D663" t="s">
        <v>892</v>
      </c>
      <c r="E663">
        <v>2012</v>
      </c>
      <c r="F663">
        <v>2015</v>
      </c>
      <c r="G663">
        <v>4</v>
      </c>
      <c r="H663">
        <v>1</v>
      </c>
      <c r="I663" t="s">
        <v>617</v>
      </c>
      <c r="J663" t="s">
        <v>618</v>
      </c>
      <c r="K663" t="s">
        <v>619</v>
      </c>
      <c r="L663">
        <v>-45.288899999999998</v>
      </c>
      <c r="M663">
        <v>167.6592</v>
      </c>
      <c r="N663">
        <v>500</v>
      </c>
      <c r="O663" t="s">
        <v>58</v>
      </c>
      <c r="P663" t="s">
        <v>59</v>
      </c>
      <c r="Q663" t="s">
        <v>181</v>
      </c>
      <c r="R663" t="s">
        <v>712</v>
      </c>
      <c r="S663" s="2" t="s">
        <v>188</v>
      </c>
      <c r="T663" s="2" t="s">
        <v>47</v>
      </c>
      <c r="U663" s="2" t="s">
        <v>47</v>
      </c>
      <c r="V663" s="2" t="s">
        <v>45</v>
      </c>
      <c r="W663" s="2" t="s">
        <v>47</v>
      </c>
      <c r="X663" t="s">
        <v>45</v>
      </c>
      <c r="Y663">
        <v>25</v>
      </c>
      <c r="Z663" s="2" t="s">
        <v>46</v>
      </c>
      <c r="AA663" s="2" t="s">
        <v>621</v>
      </c>
      <c r="AB663" s="2">
        <v>1.1100000000000001</v>
      </c>
      <c r="AC663">
        <v>0</v>
      </c>
      <c r="AD663" s="2">
        <v>10</v>
      </c>
      <c r="AE663">
        <v>0</v>
      </c>
      <c r="AF663" s="2" t="s">
        <v>45</v>
      </c>
      <c r="AG663">
        <v>0.1</v>
      </c>
      <c r="AH663" s="2">
        <v>10</v>
      </c>
      <c r="AI663">
        <v>0.316227766016838</v>
      </c>
      <c r="AJ663" s="2" t="s">
        <v>45</v>
      </c>
      <c r="AK663" s="2" t="s">
        <v>622</v>
      </c>
      <c r="AL663" s="2" t="s">
        <v>204</v>
      </c>
      <c r="AM663" s="2" t="s">
        <v>50</v>
      </c>
      <c r="AN663" s="3">
        <v>1</v>
      </c>
      <c r="AO663" s="3">
        <v>1</v>
      </c>
      <c r="AP663" s="2" t="s">
        <v>45</v>
      </c>
      <c r="AQ663" s="2" t="s">
        <v>623</v>
      </c>
      <c r="AR663" s="2" t="s">
        <v>623</v>
      </c>
      <c r="AS663" s="2" t="s">
        <v>45</v>
      </c>
      <c r="AT663" s="2">
        <v>2500</v>
      </c>
      <c r="AU663" s="2" t="s">
        <v>45</v>
      </c>
      <c r="AV663" s="2" t="s">
        <v>45</v>
      </c>
      <c r="AW663" s="2" t="s">
        <v>45</v>
      </c>
      <c r="AX663" s="2" t="s">
        <v>53</v>
      </c>
      <c r="AY663" s="2" t="s">
        <v>53</v>
      </c>
      <c r="AZ663" s="2" t="s">
        <v>624</v>
      </c>
      <c r="BA663" s="2">
        <v>1</v>
      </c>
      <c r="BB663" s="2">
        <v>1</v>
      </c>
      <c r="BC663" s="2">
        <v>1</v>
      </c>
      <c r="BD663">
        <f t="shared" si="44"/>
        <v>3</v>
      </c>
      <c r="BE663" s="2" t="s">
        <v>625</v>
      </c>
      <c r="BF663" t="s">
        <v>716</v>
      </c>
      <c r="BG663" s="2" t="s">
        <v>45</v>
      </c>
    </row>
    <row r="664" spans="1:59" x14ac:dyDescent="0.3">
      <c r="A664" t="s">
        <v>616</v>
      </c>
      <c r="B664">
        <v>2021</v>
      </c>
      <c r="C664">
        <v>97</v>
      </c>
      <c r="D664" t="s">
        <v>893</v>
      </c>
      <c r="E664">
        <v>2012</v>
      </c>
      <c r="F664">
        <v>2015</v>
      </c>
      <c r="G664">
        <v>4</v>
      </c>
      <c r="H664">
        <v>1</v>
      </c>
      <c r="I664" t="s">
        <v>617</v>
      </c>
      <c r="J664" t="s">
        <v>618</v>
      </c>
      <c r="K664" t="s">
        <v>619</v>
      </c>
      <c r="L664">
        <v>-45.288899999999998</v>
      </c>
      <c r="M664">
        <v>167.6592</v>
      </c>
      <c r="N664">
        <v>500</v>
      </c>
      <c r="O664" t="s">
        <v>58</v>
      </c>
      <c r="P664" t="s">
        <v>59</v>
      </c>
      <c r="Q664" t="s">
        <v>181</v>
      </c>
      <c r="R664" t="s">
        <v>712</v>
      </c>
      <c r="S664" s="2" t="s">
        <v>188</v>
      </c>
      <c r="T664" s="2" t="s">
        <v>47</v>
      </c>
      <c r="U664" s="2" t="s">
        <v>47</v>
      </c>
      <c r="V664" s="2" t="s">
        <v>45</v>
      </c>
      <c r="W664" s="2" t="s">
        <v>47</v>
      </c>
      <c r="X664" t="s">
        <v>45</v>
      </c>
      <c r="Y664">
        <v>0</v>
      </c>
      <c r="Z664" s="2" t="s">
        <v>46</v>
      </c>
      <c r="AA664" s="2" t="s">
        <v>621</v>
      </c>
      <c r="AB664" s="2">
        <v>1.1100000000000001</v>
      </c>
      <c r="AC664">
        <v>0.4</v>
      </c>
      <c r="AD664" s="2">
        <v>10</v>
      </c>
      <c r="AE664">
        <v>0.51639777949432197</v>
      </c>
      <c r="AF664" s="2" t="s">
        <v>45</v>
      </c>
      <c r="AG664">
        <v>0.4</v>
      </c>
      <c r="AH664" s="2">
        <v>10</v>
      </c>
      <c r="AI664">
        <v>0.51639777949432197</v>
      </c>
      <c r="AJ664" s="2" t="s">
        <v>45</v>
      </c>
      <c r="AK664" s="2" t="s">
        <v>622</v>
      </c>
      <c r="AL664" s="2" t="s">
        <v>204</v>
      </c>
      <c r="AM664" s="2" t="s">
        <v>50</v>
      </c>
      <c r="AN664" s="3">
        <v>1</v>
      </c>
      <c r="AO664" s="3">
        <v>1</v>
      </c>
      <c r="AP664" s="2" t="s">
        <v>45</v>
      </c>
      <c r="AQ664" s="2" t="s">
        <v>623</v>
      </c>
      <c r="AR664" s="2" t="s">
        <v>623</v>
      </c>
      <c r="AS664" s="2" t="s">
        <v>45</v>
      </c>
      <c r="AT664" s="2">
        <v>2500</v>
      </c>
      <c r="AU664" s="2" t="s">
        <v>45</v>
      </c>
      <c r="AV664" s="2" t="s">
        <v>45</v>
      </c>
      <c r="AW664" s="2" t="s">
        <v>45</v>
      </c>
      <c r="AX664" s="2" t="s">
        <v>53</v>
      </c>
      <c r="AY664" s="2" t="s">
        <v>53</v>
      </c>
      <c r="AZ664" s="2" t="s">
        <v>624</v>
      </c>
      <c r="BA664" s="2">
        <v>1</v>
      </c>
      <c r="BB664" s="2">
        <v>1</v>
      </c>
      <c r="BC664" s="2">
        <v>1</v>
      </c>
      <c r="BD664">
        <f t="shared" si="44"/>
        <v>3</v>
      </c>
      <c r="BE664" s="2" t="s">
        <v>625</v>
      </c>
      <c r="BF664" t="s">
        <v>717</v>
      </c>
      <c r="BG664" s="2" t="s">
        <v>45</v>
      </c>
    </row>
    <row r="665" spans="1:59" x14ac:dyDescent="0.3">
      <c r="A665" t="s">
        <v>616</v>
      </c>
      <c r="B665">
        <v>2021</v>
      </c>
      <c r="C665">
        <v>97</v>
      </c>
      <c r="D665" t="s">
        <v>893</v>
      </c>
      <c r="E665">
        <v>2012</v>
      </c>
      <c r="F665">
        <v>2015</v>
      </c>
      <c r="G665">
        <v>4</v>
      </c>
      <c r="H665">
        <v>1</v>
      </c>
      <c r="I665" t="s">
        <v>617</v>
      </c>
      <c r="J665" t="s">
        <v>618</v>
      </c>
      <c r="K665" t="s">
        <v>619</v>
      </c>
      <c r="L665">
        <v>-45.288899999999998</v>
      </c>
      <c r="M665">
        <v>167.6592</v>
      </c>
      <c r="N665">
        <v>500</v>
      </c>
      <c r="O665" t="s">
        <v>58</v>
      </c>
      <c r="P665" t="s">
        <v>59</v>
      </c>
      <c r="Q665" t="s">
        <v>181</v>
      </c>
      <c r="R665" t="s">
        <v>712</v>
      </c>
      <c r="S665" s="2" t="s">
        <v>188</v>
      </c>
      <c r="T665" s="2" t="s">
        <v>47</v>
      </c>
      <c r="U665" s="2" t="s">
        <v>47</v>
      </c>
      <c r="V665" s="2" t="s">
        <v>45</v>
      </c>
      <c r="W665" s="2" t="s">
        <v>47</v>
      </c>
      <c r="X665" t="s">
        <v>45</v>
      </c>
      <c r="Y665">
        <v>25</v>
      </c>
      <c r="Z665" s="2" t="s">
        <v>46</v>
      </c>
      <c r="AA665" s="2" t="s">
        <v>621</v>
      </c>
      <c r="AB665" s="2">
        <v>1.1100000000000001</v>
      </c>
      <c r="AC665">
        <v>0.2</v>
      </c>
      <c r="AD665" s="2">
        <v>10</v>
      </c>
      <c r="AE665">
        <v>0.42163702135578401</v>
      </c>
      <c r="AF665" s="2" t="s">
        <v>45</v>
      </c>
      <c r="AG665">
        <v>0.4</v>
      </c>
      <c r="AH665" s="2">
        <v>10</v>
      </c>
      <c r="AI665">
        <v>0.51639777949432197</v>
      </c>
      <c r="AJ665" s="2" t="s">
        <v>45</v>
      </c>
      <c r="AK665" s="2" t="s">
        <v>622</v>
      </c>
      <c r="AL665" s="2" t="s">
        <v>204</v>
      </c>
      <c r="AM665" s="2" t="s">
        <v>50</v>
      </c>
      <c r="AN665" s="3">
        <v>1</v>
      </c>
      <c r="AO665" s="3">
        <v>1</v>
      </c>
      <c r="AP665" s="2" t="s">
        <v>45</v>
      </c>
      <c r="AQ665" s="2" t="s">
        <v>623</v>
      </c>
      <c r="AR665" s="2" t="s">
        <v>623</v>
      </c>
      <c r="AS665" s="2" t="s">
        <v>45</v>
      </c>
      <c r="AT665" s="2">
        <v>2500</v>
      </c>
      <c r="AU665" s="2" t="s">
        <v>45</v>
      </c>
      <c r="AV665" s="2" t="s">
        <v>45</v>
      </c>
      <c r="AW665" s="2" t="s">
        <v>45</v>
      </c>
      <c r="AX665" s="2" t="s">
        <v>53</v>
      </c>
      <c r="AY665" s="2" t="s">
        <v>53</v>
      </c>
      <c r="AZ665" s="2" t="s">
        <v>624</v>
      </c>
      <c r="BA665" s="2">
        <v>1</v>
      </c>
      <c r="BB665" s="2">
        <v>1</v>
      </c>
      <c r="BC665" s="2">
        <v>1</v>
      </c>
      <c r="BD665">
        <f t="shared" si="44"/>
        <v>3</v>
      </c>
      <c r="BE665" s="2" t="s">
        <v>625</v>
      </c>
      <c r="BF665" t="s">
        <v>717</v>
      </c>
      <c r="BG665" s="2" t="s">
        <v>45</v>
      </c>
    </row>
    <row r="666" spans="1:59" x14ac:dyDescent="0.3">
      <c r="A666" t="s">
        <v>616</v>
      </c>
      <c r="B666">
        <v>2021</v>
      </c>
      <c r="C666">
        <v>91</v>
      </c>
      <c r="D666" t="s">
        <v>894</v>
      </c>
      <c r="E666">
        <v>2012</v>
      </c>
      <c r="F666">
        <v>2012</v>
      </c>
      <c r="G666">
        <v>1</v>
      </c>
      <c r="H666">
        <v>1</v>
      </c>
      <c r="I666" t="s">
        <v>617</v>
      </c>
      <c r="J666" t="s">
        <v>618</v>
      </c>
      <c r="K666" t="s">
        <v>619</v>
      </c>
      <c r="L666">
        <v>-45.288899999999998</v>
      </c>
      <c r="M666">
        <v>167.6592</v>
      </c>
      <c r="N666">
        <v>500</v>
      </c>
      <c r="O666" t="s">
        <v>58</v>
      </c>
      <c r="P666" t="s">
        <v>59</v>
      </c>
      <c r="Q666" t="s">
        <v>181</v>
      </c>
      <c r="R666" t="s">
        <v>718</v>
      </c>
      <c r="S666" s="2" t="s">
        <v>188</v>
      </c>
      <c r="T666" s="2" t="s">
        <v>47</v>
      </c>
      <c r="U666" s="2" t="s">
        <v>47</v>
      </c>
      <c r="V666" s="2" t="s">
        <v>45</v>
      </c>
      <c r="W666" s="2" t="s">
        <v>47</v>
      </c>
      <c r="X666" t="s">
        <v>45</v>
      </c>
      <c r="Y666">
        <v>0</v>
      </c>
      <c r="Z666" s="2" t="s">
        <v>46</v>
      </c>
      <c r="AA666" s="2" t="s">
        <v>621</v>
      </c>
      <c r="AB666" s="2">
        <v>1.1100000000000001</v>
      </c>
      <c r="AC666">
        <v>0</v>
      </c>
      <c r="AD666" s="2">
        <v>10</v>
      </c>
      <c r="AE666">
        <v>0</v>
      </c>
      <c r="AF666" s="2" t="s">
        <v>45</v>
      </c>
      <c r="AG666">
        <v>0</v>
      </c>
      <c r="AH666" s="2">
        <v>10</v>
      </c>
      <c r="AI666">
        <v>0</v>
      </c>
      <c r="AJ666" s="2" t="s">
        <v>45</v>
      </c>
      <c r="AK666" s="2" t="s">
        <v>622</v>
      </c>
      <c r="AL666" s="2" t="s">
        <v>204</v>
      </c>
      <c r="AM666" s="2" t="s">
        <v>50</v>
      </c>
      <c r="AN666" s="3">
        <v>1</v>
      </c>
      <c r="AO666" s="3">
        <v>1</v>
      </c>
      <c r="AP666" s="2" t="s">
        <v>45</v>
      </c>
      <c r="AQ666" s="2" t="s">
        <v>623</v>
      </c>
      <c r="AR666" s="2" t="s">
        <v>623</v>
      </c>
      <c r="AS666" s="2" t="s">
        <v>45</v>
      </c>
      <c r="AT666" s="2">
        <v>2500</v>
      </c>
      <c r="AU666" s="2" t="s">
        <v>45</v>
      </c>
      <c r="AV666" s="2" t="s">
        <v>45</v>
      </c>
      <c r="AW666" s="2" t="s">
        <v>45</v>
      </c>
      <c r="AX666" s="2" t="s">
        <v>53</v>
      </c>
      <c r="AY666" s="2" t="s">
        <v>53</v>
      </c>
      <c r="AZ666" s="2" t="s">
        <v>624</v>
      </c>
      <c r="BA666" s="2">
        <v>1</v>
      </c>
      <c r="BB666" s="2">
        <v>1</v>
      </c>
      <c r="BC666" s="2">
        <v>1</v>
      </c>
      <c r="BD666">
        <f t="shared" si="44"/>
        <v>3</v>
      </c>
      <c r="BE666" s="2" t="s">
        <v>625</v>
      </c>
      <c r="BF666" t="s">
        <v>719</v>
      </c>
      <c r="BG666" s="2" t="s">
        <v>45</v>
      </c>
    </row>
    <row r="667" spans="1:59" x14ac:dyDescent="0.3">
      <c r="A667" t="s">
        <v>616</v>
      </c>
      <c r="B667">
        <v>2021</v>
      </c>
      <c r="C667">
        <v>91</v>
      </c>
      <c r="D667" t="s">
        <v>894</v>
      </c>
      <c r="E667">
        <v>2012</v>
      </c>
      <c r="F667">
        <v>2012</v>
      </c>
      <c r="G667">
        <v>1</v>
      </c>
      <c r="H667">
        <v>1</v>
      </c>
      <c r="I667" t="s">
        <v>617</v>
      </c>
      <c r="J667" t="s">
        <v>618</v>
      </c>
      <c r="K667" t="s">
        <v>619</v>
      </c>
      <c r="L667">
        <v>-45.288899999999998</v>
      </c>
      <c r="M667">
        <v>167.6592</v>
      </c>
      <c r="N667">
        <v>500</v>
      </c>
      <c r="O667" t="s">
        <v>58</v>
      </c>
      <c r="P667" t="s">
        <v>59</v>
      </c>
      <c r="Q667" t="s">
        <v>181</v>
      </c>
      <c r="R667" t="s">
        <v>718</v>
      </c>
      <c r="S667" s="2" t="s">
        <v>188</v>
      </c>
      <c r="T667" s="2" t="s">
        <v>47</v>
      </c>
      <c r="U667" s="2" t="s">
        <v>47</v>
      </c>
      <c r="V667" s="2" t="s">
        <v>45</v>
      </c>
      <c r="W667" s="2" t="s">
        <v>47</v>
      </c>
      <c r="X667" t="s">
        <v>45</v>
      </c>
      <c r="Y667">
        <v>100</v>
      </c>
      <c r="Z667" s="2" t="s">
        <v>46</v>
      </c>
      <c r="AA667" s="2" t="s">
        <v>621</v>
      </c>
      <c r="AB667" s="2">
        <v>1.1100000000000001</v>
      </c>
      <c r="AC667">
        <v>0.1</v>
      </c>
      <c r="AD667" s="2">
        <v>10</v>
      </c>
      <c r="AE667">
        <v>0.316227766016838</v>
      </c>
      <c r="AF667" s="2" t="s">
        <v>45</v>
      </c>
      <c r="AG667">
        <v>0</v>
      </c>
      <c r="AH667" s="2">
        <v>10</v>
      </c>
      <c r="AI667">
        <v>0</v>
      </c>
      <c r="AJ667" s="2" t="s">
        <v>45</v>
      </c>
      <c r="AK667" s="2" t="s">
        <v>622</v>
      </c>
      <c r="AL667" s="2" t="s">
        <v>204</v>
      </c>
      <c r="AM667" s="2" t="s">
        <v>50</v>
      </c>
      <c r="AN667" s="3">
        <v>1</v>
      </c>
      <c r="AO667" s="3">
        <v>1</v>
      </c>
      <c r="AP667" s="2" t="s">
        <v>45</v>
      </c>
      <c r="AQ667" s="2" t="s">
        <v>623</v>
      </c>
      <c r="AR667" s="2" t="s">
        <v>623</v>
      </c>
      <c r="AS667" s="2" t="s">
        <v>45</v>
      </c>
      <c r="AT667" s="2">
        <v>2500</v>
      </c>
      <c r="AU667" s="2" t="s">
        <v>45</v>
      </c>
      <c r="AV667" s="2" t="s">
        <v>45</v>
      </c>
      <c r="AW667" s="2" t="s">
        <v>45</v>
      </c>
      <c r="AX667" s="2" t="s">
        <v>53</v>
      </c>
      <c r="AY667" s="2" t="s">
        <v>53</v>
      </c>
      <c r="AZ667" s="2" t="s">
        <v>624</v>
      </c>
      <c r="BA667" s="2">
        <v>1</v>
      </c>
      <c r="BB667" s="2">
        <v>1</v>
      </c>
      <c r="BC667" s="2">
        <v>1</v>
      </c>
      <c r="BD667">
        <f t="shared" si="44"/>
        <v>3</v>
      </c>
      <c r="BE667" s="2" t="s">
        <v>625</v>
      </c>
      <c r="BF667" t="s">
        <v>719</v>
      </c>
      <c r="BG667" s="2" t="s">
        <v>45</v>
      </c>
    </row>
    <row r="668" spans="1:59" x14ac:dyDescent="0.3">
      <c r="A668" t="s">
        <v>616</v>
      </c>
      <c r="B668">
        <v>2021</v>
      </c>
      <c r="C668">
        <v>97</v>
      </c>
      <c r="D668" t="s">
        <v>895</v>
      </c>
      <c r="E668">
        <v>2012</v>
      </c>
      <c r="F668">
        <v>2015</v>
      </c>
      <c r="G668">
        <v>4</v>
      </c>
      <c r="H668">
        <v>1</v>
      </c>
      <c r="I668" t="s">
        <v>617</v>
      </c>
      <c r="J668" t="s">
        <v>618</v>
      </c>
      <c r="K668" t="s">
        <v>619</v>
      </c>
      <c r="L668">
        <v>-45.288899999999998</v>
      </c>
      <c r="M668">
        <v>167.6592</v>
      </c>
      <c r="N668">
        <v>500</v>
      </c>
      <c r="O668" t="s">
        <v>58</v>
      </c>
      <c r="P668" t="s">
        <v>59</v>
      </c>
      <c r="Q668" t="s">
        <v>181</v>
      </c>
      <c r="R668" t="s">
        <v>718</v>
      </c>
      <c r="S668" s="2" t="s">
        <v>188</v>
      </c>
      <c r="T668" s="2" t="s">
        <v>47</v>
      </c>
      <c r="U668" s="2" t="s">
        <v>47</v>
      </c>
      <c r="V668" s="2" t="s">
        <v>45</v>
      </c>
      <c r="W668" s="2" t="s">
        <v>47</v>
      </c>
      <c r="X668" t="s">
        <v>45</v>
      </c>
      <c r="Y668">
        <v>0</v>
      </c>
      <c r="Z668" s="2" t="s">
        <v>46</v>
      </c>
      <c r="AA668" s="2" t="s">
        <v>621</v>
      </c>
      <c r="AB668" s="2">
        <v>1.1100000000000001</v>
      </c>
      <c r="AC668">
        <v>0</v>
      </c>
      <c r="AD668" s="2">
        <v>10</v>
      </c>
      <c r="AE668">
        <v>0</v>
      </c>
      <c r="AF668" s="2" t="s">
        <v>45</v>
      </c>
      <c r="AG668">
        <v>0</v>
      </c>
      <c r="AH668" s="2">
        <v>10</v>
      </c>
      <c r="AI668">
        <v>0</v>
      </c>
      <c r="AJ668" s="2" t="s">
        <v>45</v>
      </c>
      <c r="AK668" s="2" t="s">
        <v>622</v>
      </c>
      <c r="AL668" s="2" t="s">
        <v>204</v>
      </c>
      <c r="AM668" s="2" t="s">
        <v>50</v>
      </c>
      <c r="AN668" s="3">
        <v>1</v>
      </c>
      <c r="AO668" s="3">
        <v>1</v>
      </c>
      <c r="AP668" s="2" t="s">
        <v>45</v>
      </c>
      <c r="AQ668" s="2" t="s">
        <v>623</v>
      </c>
      <c r="AR668" s="2" t="s">
        <v>623</v>
      </c>
      <c r="AS668" s="2" t="s">
        <v>45</v>
      </c>
      <c r="AT668" s="2">
        <v>2500</v>
      </c>
      <c r="AU668" s="2" t="s">
        <v>45</v>
      </c>
      <c r="AV668" s="2" t="s">
        <v>45</v>
      </c>
      <c r="AW668" s="2" t="s">
        <v>45</v>
      </c>
      <c r="AX668" s="2" t="s">
        <v>53</v>
      </c>
      <c r="AY668" s="2" t="s">
        <v>53</v>
      </c>
      <c r="AZ668" s="2" t="s">
        <v>624</v>
      </c>
      <c r="BA668" s="2">
        <v>1</v>
      </c>
      <c r="BB668" s="2">
        <v>1</v>
      </c>
      <c r="BC668" s="2">
        <v>1</v>
      </c>
      <c r="BD668">
        <f t="shared" si="44"/>
        <v>3</v>
      </c>
      <c r="BE668" s="2" t="s">
        <v>625</v>
      </c>
      <c r="BF668" t="s">
        <v>720</v>
      </c>
      <c r="BG668" s="2" t="s">
        <v>45</v>
      </c>
    </row>
    <row r="669" spans="1:59" x14ac:dyDescent="0.3">
      <c r="A669" t="s">
        <v>616</v>
      </c>
      <c r="B669">
        <v>2021</v>
      </c>
      <c r="C669">
        <v>97</v>
      </c>
      <c r="D669" t="s">
        <v>895</v>
      </c>
      <c r="E669">
        <v>2012</v>
      </c>
      <c r="F669">
        <v>2015</v>
      </c>
      <c r="G669">
        <v>4</v>
      </c>
      <c r="H669">
        <v>1</v>
      </c>
      <c r="I669" t="s">
        <v>617</v>
      </c>
      <c r="J669" t="s">
        <v>618</v>
      </c>
      <c r="K669" t="s">
        <v>619</v>
      </c>
      <c r="L669">
        <v>-45.288899999999998</v>
      </c>
      <c r="M669">
        <v>167.6592</v>
      </c>
      <c r="N669">
        <v>500</v>
      </c>
      <c r="O669" t="s">
        <v>58</v>
      </c>
      <c r="P669" t="s">
        <v>59</v>
      </c>
      <c r="Q669" t="s">
        <v>181</v>
      </c>
      <c r="R669" t="s">
        <v>718</v>
      </c>
      <c r="S669" s="2" t="s">
        <v>188</v>
      </c>
      <c r="T669" s="2" t="s">
        <v>47</v>
      </c>
      <c r="U669" s="2" t="s">
        <v>47</v>
      </c>
      <c r="V669" s="2" t="s">
        <v>45</v>
      </c>
      <c r="W669" s="2" t="s">
        <v>47</v>
      </c>
      <c r="X669" t="s">
        <v>45</v>
      </c>
      <c r="Y669">
        <v>25</v>
      </c>
      <c r="Z669" s="2" t="s">
        <v>46</v>
      </c>
      <c r="AA669" s="2" t="s">
        <v>621</v>
      </c>
      <c r="AB669" s="2">
        <v>1.1100000000000001</v>
      </c>
      <c r="AC669">
        <v>0.1</v>
      </c>
      <c r="AD669" s="2">
        <v>10</v>
      </c>
      <c r="AE669">
        <v>0.316227766016838</v>
      </c>
      <c r="AF669" s="2" t="s">
        <v>45</v>
      </c>
      <c r="AG669">
        <v>0</v>
      </c>
      <c r="AH669" s="2">
        <v>10</v>
      </c>
      <c r="AI669">
        <v>0</v>
      </c>
      <c r="AJ669" s="2" t="s">
        <v>45</v>
      </c>
      <c r="AK669" s="2" t="s">
        <v>622</v>
      </c>
      <c r="AL669" s="2" t="s">
        <v>204</v>
      </c>
      <c r="AM669" s="2" t="s">
        <v>50</v>
      </c>
      <c r="AN669" s="3">
        <v>1</v>
      </c>
      <c r="AO669" s="3">
        <v>1</v>
      </c>
      <c r="AP669" s="2" t="s">
        <v>45</v>
      </c>
      <c r="AQ669" s="2" t="s">
        <v>623</v>
      </c>
      <c r="AR669" s="2" t="s">
        <v>623</v>
      </c>
      <c r="AS669" s="2" t="s">
        <v>45</v>
      </c>
      <c r="AT669" s="2">
        <v>2500</v>
      </c>
      <c r="AU669" s="2" t="s">
        <v>45</v>
      </c>
      <c r="AV669" s="2" t="s">
        <v>45</v>
      </c>
      <c r="AW669" s="2" t="s">
        <v>45</v>
      </c>
      <c r="AX669" s="2" t="s">
        <v>53</v>
      </c>
      <c r="AY669" s="2" t="s">
        <v>53</v>
      </c>
      <c r="AZ669" s="2" t="s">
        <v>624</v>
      </c>
      <c r="BA669" s="2">
        <v>1</v>
      </c>
      <c r="BB669" s="2">
        <v>1</v>
      </c>
      <c r="BC669" s="2">
        <v>1</v>
      </c>
      <c r="BD669">
        <f t="shared" si="44"/>
        <v>3</v>
      </c>
      <c r="BE669" s="2" t="s">
        <v>625</v>
      </c>
      <c r="BF669" t="s">
        <v>720</v>
      </c>
      <c r="BG669" s="2" t="s">
        <v>45</v>
      </c>
    </row>
    <row r="670" spans="1:59" x14ac:dyDescent="0.3">
      <c r="A670" t="s">
        <v>616</v>
      </c>
      <c r="B670">
        <v>2021</v>
      </c>
      <c r="C670">
        <v>90</v>
      </c>
      <c r="D670" t="s">
        <v>896</v>
      </c>
      <c r="E670">
        <v>2012</v>
      </c>
      <c r="F670">
        <v>2012</v>
      </c>
      <c r="G670">
        <v>1</v>
      </c>
      <c r="H670">
        <v>1</v>
      </c>
      <c r="I670" t="s">
        <v>617</v>
      </c>
      <c r="J670" t="s">
        <v>618</v>
      </c>
      <c r="K670" t="s">
        <v>619</v>
      </c>
      <c r="L670">
        <v>-45.288899999999998</v>
      </c>
      <c r="M670">
        <v>167.6592</v>
      </c>
      <c r="N670">
        <v>500</v>
      </c>
      <c r="O670" t="s">
        <v>58</v>
      </c>
      <c r="P670" t="s">
        <v>59</v>
      </c>
      <c r="Q670" t="s">
        <v>181</v>
      </c>
      <c r="R670" t="s">
        <v>721</v>
      </c>
      <c r="S670" s="2" t="s">
        <v>188</v>
      </c>
      <c r="T670" s="2" t="s">
        <v>47</v>
      </c>
      <c r="U670" s="2" t="s">
        <v>47</v>
      </c>
      <c r="V670" s="2" t="s">
        <v>45</v>
      </c>
      <c r="W670" s="2" t="s">
        <v>47</v>
      </c>
      <c r="X670" t="s">
        <v>45</v>
      </c>
      <c r="Y670">
        <v>0</v>
      </c>
      <c r="Z670" s="2" t="s">
        <v>46</v>
      </c>
      <c r="AA670" s="2" t="s">
        <v>621</v>
      </c>
      <c r="AB670" s="2">
        <v>1.1100000000000001</v>
      </c>
      <c r="AC670">
        <v>0.2</v>
      </c>
      <c r="AD670" s="2">
        <v>10</v>
      </c>
      <c r="AE670">
        <v>0.42163702135578401</v>
      </c>
      <c r="AF670" s="2" t="s">
        <v>45</v>
      </c>
      <c r="AG670">
        <v>0.2</v>
      </c>
      <c r="AH670" s="2">
        <v>10</v>
      </c>
      <c r="AI670">
        <v>0.42163702135578401</v>
      </c>
      <c r="AJ670" s="2" t="s">
        <v>45</v>
      </c>
      <c r="AK670" s="2" t="s">
        <v>622</v>
      </c>
      <c r="AL670" s="2" t="s">
        <v>204</v>
      </c>
      <c r="AM670" s="2" t="s">
        <v>50</v>
      </c>
      <c r="AN670" s="3">
        <v>1</v>
      </c>
      <c r="AO670" s="3">
        <v>1</v>
      </c>
      <c r="AP670" s="2" t="s">
        <v>45</v>
      </c>
      <c r="AQ670" s="2" t="s">
        <v>623</v>
      </c>
      <c r="AR670" s="2" t="s">
        <v>623</v>
      </c>
      <c r="AS670" s="2" t="s">
        <v>45</v>
      </c>
      <c r="AT670" s="2">
        <v>2500</v>
      </c>
      <c r="AU670" s="2" t="s">
        <v>45</v>
      </c>
      <c r="AV670" s="2" t="s">
        <v>45</v>
      </c>
      <c r="AW670" s="2" t="s">
        <v>45</v>
      </c>
      <c r="AX670" s="2" t="s">
        <v>53</v>
      </c>
      <c r="AY670" s="2" t="s">
        <v>53</v>
      </c>
      <c r="AZ670" s="2" t="s">
        <v>624</v>
      </c>
      <c r="BA670" s="2">
        <v>1</v>
      </c>
      <c r="BB670" s="2">
        <v>1</v>
      </c>
      <c r="BC670" s="2">
        <v>1</v>
      </c>
      <c r="BD670">
        <f t="shared" si="44"/>
        <v>3</v>
      </c>
      <c r="BE670" s="2" t="s">
        <v>625</v>
      </c>
      <c r="BF670" t="s">
        <v>722</v>
      </c>
      <c r="BG670" s="2" t="s">
        <v>45</v>
      </c>
    </row>
    <row r="671" spans="1:59" x14ac:dyDescent="0.3">
      <c r="A671" t="s">
        <v>616</v>
      </c>
      <c r="B671">
        <v>2021</v>
      </c>
      <c r="C671">
        <v>90</v>
      </c>
      <c r="D671" t="s">
        <v>896</v>
      </c>
      <c r="E671">
        <v>2012</v>
      </c>
      <c r="F671">
        <v>2012</v>
      </c>
      <c r="G671">
        <v>1</v>
      </c>
      <c r="H671">
        <v>1</v>
      </c>
      <c r="I671" t="s">
        <v>617</v>
      </c>
      <c r="J671" t="s">
        <v>618</v>
      </c>
      <c r="K671" t="s">
        <v>619</v>
      </c>
      <c r="L671">
        <v>-45.288899999999998</v>
      </c>
      <c r="M671">
        <v>167.6592</v>
      </c>
      <c r="N671">
        <v>500</v>
      </c>
      <c r="O671" t="s">
        <v>58</v>
      </c>
      <c r="P671" t="s">
        <v>59</v>
      </c>
      <c r="Q671" t="s">
        <v>181</v>
      </c>
      <c r="R671" t="s">
        <v>721</v>
      </c>
      <c r="S671" s="2" t="s">
        <v>188</v>
      </c>
      <c r="T671" s="2" t="s">
        <v>47</v>
      </c>
      <c r="U671" s="2" t="s">
        <v>47</v>
      </c>
      <c r="V671" s="2" t="s">
        <v>45</v>
      </c>
      <c r="W671" s="2" t="s">
        <v>47</v>
      </c>
      <c r="X671" t="s">
        <v>45</v>
      </c>
      <c r="Y671">
        <v>100</v>
      </c>
      <c r="Z671" s="2" t="s">
        <v>46</v>
      </c>
      <c r="AA671" s="2" t="s">
        <v>621</v>
      </c>
      <c r="AB671" s="2">
        <v>1.1100000000000001</v>
      </c>
      <c r="AC671">
        <v>0</v>
      </c>
      <c r="AD671" s="2">
        <v>10</v>
      </c>
      <c r="AE671">
        <v>0</v>
      </c>
      <c r="AF671" s="2" t="s">
        <v>45</v>
      </c>
      <c r="AG671">
        <v>0.2</v>
      </c>
      <c r="AH671" s="2">
        <v>10</v>
      </c>
      <c r="AI671">
        <v>0.42163702135578401</v>
      </c>
      <c r="AJ671" s="2" t="s">
        <v>45</v>
      </c>
      <c r="AK671" s="2" t="s">
        <v>622</v>
      </c>
      <c r="AL671" s="2" t="s">
        <v>204</v>
      </c>
      <c r="AM671" s="2" t="s">
        <v>50</v>
      </c>
      <c r="AN671" s="3">
        <v>1</v>
      </c>
      <c r="AO671" s="3">
        <v>1</v>
      </c>
      <c r="AP671" s="2" t="s">
        <v>45</v>
      </c>
      <c r="AQ671" s="2" t="s">
        <v>623</v>
      </c>
      <c r="AR671" s="2" t="s">
        <v>623</v>
      </c>
      <c r="AS671" s="2" t="s">
        <v>45</v>
      </c>
      <c r="AT671" s="2">
        <v>2500</v>
      </c>
      <c r="AU671" s="2" t="s">
        <v>45</v>
      </c>
      <c r="AV671" s="2" t="s">
        <v>45</v>
      </c>
      <c r="AW671" s="2" t="s">
        <v>45</v>
      </c>
      <c r="AX671" s="2" t="s">
        <v>53</v>
      </c>
      <c r="AY671" s="2" t="s">
        <v>53</v>
      </c>
      <c r="AZ671" s="2" t="s">
        <v>624</v>
      </c>
      <c r="BA671" s="2">
        <v>1</v>
      </c>
      <c r="BB671" s="2">
        <v>1</v>
      </c>
      <c r="BC671" s="2">
        <v>1</v>
      </c>
      <c r="BD671">
        <f t="shared" si="44"/>
        <v>3</v>
      </c>
      <c r="BE671" s="2" t="s">
        <v>625</v>
      </c>
      <c r="BF671" t="s">
        <v>722</v>
      </c>
      <c r="BG671" s="2" t="s">
        <v>45</v>
      </c>
    </row>
    <row r="672" spans="1:59" x14ac:dyDescent="0.3">
      <c r="A672" t="s">
        <v>616</v>
      </c>
      <c r="B672">
        <v>2021</v>
      </c>
      <c r="C672">
        <v>94</v>
      </c>
      <c r="D672" t="s">
        <v>897</v>
      </c>
      <c r="E672">
        <v>2012</v>
      </c>
      <c r="F672">
        <v>2014</v>
      </c>
      <c r="G672">
        <v>3</v>
      </c>
      <c r="H672">
        <v>1</v>
      </c>
      <c r="I672" t="s">
        <v>617</v>
      </c>
      <c r="J672" t="s">
        <v>618</v>
      </c>
      <c r="K672" t="s">
        <v>619</v>
      </c>
      <c r="L672">
        <v>-45.288899999999998</v>
      </c>
      <c r="M672">
        <v>167.6592</v>
      </c>
      <c r="N672">
        <v>500</v>
      </c>
      <c r="O672" t="s">
        <v>58</v>
      </c>
      <c r="P672" t="s">
        <v>59</v>
      </c>
      <c r="Q672" t="s">
        <v>181</v>
      </c>
      <c r="R672" t="s">
        <v>721</v>
      </c>
      <c r="S672" s="2" t="s">
        <v>188</v>
      </c>
      <c r="T672" s="2" t="s">
        <v>47</v>
      </c>
      <c r="U672" s="2" t="s">
        <v>47</v>
      </c>
      <c r="V672" s="2" t="s">
        <v>45</v>
      </c>
      <c r="W672" s="2" t="s">
        <v>47</v>
      </c>
      <c r="X672" t="s">
        <v>45</v>
      </c>
      <c r="Y672">
        <v>0</v>
      </c>
      <c r="Z672" s="2" t="s">
        <v>46</v>
      </c>
      <c r="AA672" s="2" t="s">
        <v>621</v>
      </c>
      <c r="AB672" s="2">
        <v>1.1100000000000001</v>
      </c>
      <c r="AC672">
        <v>0.1</v>
      </c>
      <c r="AD672" s="2">
        <v>10</v>
      </c>
      <c r="AE672">
        <v>0.316227766016838</v>
      </c>
      <c r="AF672" s="2" t="s">
        <v>45</v>
      </c>
      <c r="AG672">
        <v>0.1</v>
      </c>
      <c r="AH672" s="2">
        <v>10</v>
      </c>
      <c r="AI672">
        <v>0.316227766016838</v>
      </c>
      <c r="AJ672" s="2" t="s">
        <v>45</v>
      </c>
      <c r="AK672" s="2" t="s">
        <v>622</v>
      </c>
      <c r="AL672" s="2" t="s">
        <v>204</v>
      </c>
      <c r="AM672" s="2" t="s">
        <v>50</v>
      </c>
      <c r="AN672" s="3">
        <v>1</v>
      </c>
      <c r="AO672" s="3">
        <v>1</v>
      </c>
      <c r="AP672" s="2" t="s">
        <v>45</v>
      </c>
      <c r="AQ672" s="2" t="s">
        <v>623</v>
      </c>
      <c r="AR672" s="2" t="s">
        <v>623</v>
      </c>
      <c r="AS672" s="2" t="s">
        <v>45</v>
      </c>
      <c r="AT672" s="2">
        <v>2500</v>
      </c>
      <c r="AU672" s="2" t="s">
        <v>45</v>
      </c>
      <c r="AV672" s="2" t="s">
        <v>45</v>
      </c>
      <c r="AW672" s="2" t="s">
        <v>45</v>
      </c>
      <c r="AX672" s="2" t="s">
        <v>53</v>
      </c>
      <c r="AY672" s="2" t="s">
        <v>53</v>
      </c>
      <c r="AZ672" s="2" t="s">
        <v>624</v>
      </c>
      <c r="BA672" s="2">
        <v>1</v>
      </c>
      <c r="BB672" s="2">
        <v>1</v>
      </c>
      <c r="BC672" s="2">
        <v>1</v>
      </c>
      <c r="BD672">
        <f t="shared" si="44"/>
        <v>3</v>
      </c>
      <c r="BE672" s="2" t="s">
        <v>625</v>
      </c>
      <c r="BF672" t="s">
        <v>723</v>
      </c>
      <c r="BG672" s="2" t="s">
        <v>45</v>
      </c>
    </row>
    <row r="673" spans="1:59" x14ac:dyDescent="0.3">
      <c r="A673" t="s">
        <v>616</v>
      </c>
      <c r="B673">
        <v>2021</v>
      </c>
      <c r="C673">
        <v>94</v>
      </c>
      <c r="D673" t="s">
        <v>897</v>
      </c>
      <c r="E673">
        <v>2012</v>
      </c>
      <c r="F673">
        <v>2014</v>
      </c>
      <c r="G673">
        <v>3</v>
      </c>
      <c r="H673">
        <v>1</v>
      </c>
      <c r="I673" t="s">
        <v>617</v>
      </c>
      <c r="J673" t="s">
        <v>618</v>
      </c>
      <c r="K673" t="s">
        <v>619</v>
      </c>
      <c r="L673">
        <v>-45.288899999999998</v>
      </c>
      <c r="M673">
        <v>167.6592</v>
      </c>
      <c r="N673">
        <v>500</v>
      </c>
      <c r="O673" t="s">
        <v>58</v>
      </c>
      <c r="P673" t="s">
        <v>59</v>
      </c>
      <c r="Q673" t="s">
        <v>181</v>
      </c>
      <c r="R673" t="s">
        <v>721</v>
      </c>
      <c r="S673" s="2" t="s">
        <v>188</v>
      </c>
      <c r="T673" s="2" t="s">
        <v>47</v>
      </c>
      <c r="U673" s="2" t="s">
        <v>47</v>
      </c>
      <c r="V673" s="2" t="s">
        <v>45</v>
      </c>
      <c r="W673" s="2" t="s">
        <v>47</v>
      </c>
      <c r="X673" t="s">
        <v>45</v>
      </c>
      <c r="Y673">
        <v>25</v>
      </c>
      <c r="Z673" s="2" t="s">
        <v>46</v>
      </c>
      <c r="AA673" s="2" t="s">
        <v>621</v>
      </c>
      <c r="AB673" s="2">
        <v>1.1100000000000001</v>
      </c>
      <c r="AC673">
        <v>0</v>
      </c>
      <c r="AD673" s="2">
        <v>10</v>
      </c>
      <c r="AE673">
        <v>0</v>
      </c>
      <c r="AF673" s="2" t="s">
        <v>45</v>
      </c>
      <c r="AG673">
        <v>0.1</v>
      </c>
      <c r="AH673" s="2">
        <v>10</v>
      </c>
      <c r="AI673">
        <v>0.316227766016838</v>
      </c>
      <c r="AJ673" s="2" t="s">
        <v>45</v>
      </c>
      <c r="AK673" s="2" t="s">
        <v>622</v>
      </c>
      <c r="AL673" s="2" t="s">
        <v>204</v>
      </c>
      <c r="AM673" s="2" t="s">
        <v>50</v>
      </c>
      <c r="AN673" s="3">
        <v>1</v>
      </c>
      <c r="AO673" s="3">
        <v>1</v>
      </c>
      <c r="AP673" s="2" t="s">
        <v>45</v>
      </c>
      <c r="AQ673" s="2" t="s">
        <v>623</v>
      </c>
      <c r="AR673" s="2" t="s">
        <v>623</v>
      </c>
      <c r="AS673" s="2" t="s">
        <v>45</v>
      </c>
      <c r="AT673" s="2">
        <v>2500</v>
      </c>
      <c r="AU673" s="2" t="s">
        <v>45</v>
      </c>
      <c r="AV673" s="2" t="s">
        <v>45</v>
      </c>
      <c r="AW673" s="2" t="s">
        <v>45</v>
      </c>
      <c r="AX673" s="2" t="s">
        <v>53</v>
      </c>
      <c r="AY673" s="2" t="s">
        <v>53</v>
      </c>
      <c r="AZ673" s="2" t="s">
        <v>624</v>
      </c>
      <c r="BA673" s="2">
        <v>1</v>
      </c>
      <c r="BB673" s="2">
        <v>1</v>
      </c>
      <c r="BC673" s="2">
        <v>1</v>
      </c>
      <c r="BD673">
        <f t="shared" si="44"/>
        <v>3</v>
      </c>
      <c r="BE673" s="2" t="s">
        <v>625</v>
      </c>
      <c r="BF673" t="s">
        <v>723</v>
      </c>
      <c r="BG673" s="2" t="s">
        <v>45</v>
      </c>
    </row>
    <row r="674" spans="1:59" x14ac:dyDescent="0.3">
      <c r="A674" t="s">
        <v>616</v>
      </c>
      <c r="B674">
        <v>2021</v>
      </c>
      <c r="C674">
        <v>95</v>
      </c>
      <c r="D674" t="s">
        <v>898</v>
      </c>
      <c r="E674">
        <v>2012</v>
      </c>
      <c r="F674">
        <v>2014</v>
      </c>
      <c r="G674">
        <v>3</v>
      </c>
      <c r="H674">
        <v>1</v>
      </c>
      <c r="I674" t="s">
        <v>617</v>
      </c>
      <c r="J674" t="s">
        <v>618</v>
      </c>
      <c r="K674" t="s">
        <v>619</v>
      </c>
      <c r="L674">
        <v>-45.288899999999998</v>
      </c>
      <c r="M674">
        <v>167.6592</v>
      </c>
      <c r="N674">
        <v>500</v>
      </c>
      <c r="O674" t="s">
        <v>58</v>
      </c>
      <c r="P674" t="s">
        <v>59</v>
      </c>
      <c r="Q674" t="s">
        <v>181</v>
      </c>
      <c r="R674" t="s">
        <v>721</v>
      </c>
      <c r="S674" s="2" t="s">
        <v>188</v>
      </c>
      <c r="T674" s="2" t="s">
        <v>47</v>
      </c>
      <c r="U674" s="2" t="s">
        <v>47</v>
      </c>
      <c r="V674" s="2" t="s">
        <v>45</v>
      </c>
      <c r="W674" s="2" t="s">
        <v>47</v>
      </c>
      <c r="X674" t="s">
        <v>45</v>
      </c>
      <c r="Y674">
        <v>0</v>
      </c>
      <c r="Z674" s="2" t="s">
        <v>46</v>
      </c>
      <c r="AA674" s="2" t="s">
        <v>621</v>
      </c>
      <c r="AB674" s="2">
        <v>1.1100000000000001</v>
      </c>
      <c r="AC674">
        <v>0</v>
      </c>
      <c r="AD674" s="2">
        <v>10</v>
      </c>
      <c r="AE674">
        <v>0</v>
      </c>
      <c r="AF674" s="2" t="s">
        <v>45</v>
      </c>
      <c r="AG674">
        <v>0</v>
      </c>
      <c r="AH674" s="2">
        <v>10</v>
      </c>
      <c r="AI674">
        <v>0</v>
      </c>
      <c r="AJ674" s="2" t="s">
        <v>45</v>
      </c>
      <c r="AK674" s="2" t="s">
        <v>622</v>
      </c>
      <c r="AL674" s="2" t="s">
        <v>204</v>
      </c>
      <c r="AM674" s="2" t="s">
        <v>50</v>
      </c>
      <c r="AN674" s="3">
        <v>1</v>
      </c>
      <c r="AO674" s="3">
        <v>1</v>
      </c>
      <c r="AP674" s="2" t="s">
        <v>45</v>
      </c>
      <c r="AQ674" s="2" t="s">
        <v>623</v>
      </c>
      <c r="AR674" s="2" t="s">
        <v>623</v>
      </c>
      <c r="AS674" s="2" t="s">
        <v>45</v>
      </c>
      <c r="AT674" s="2">
        <v>2500</v>
      </c>
      <c r="AU674" s="2" t="s">
        <v>45</v>
      </c>
      <c r="AV674" s="2" t="s">
        <v>45</v>
      </c>
      <c r="AW674" s="2" t="s">
        <v>45</v>
      </c>
      <c r="AX674" s="2" t="s">
        <v>53</v>
      </c>
      <c r="AY674" s="2" t="s">
        <v>53</v>
      </c>
      <c r="AZ674" s="2" t="s">
        <v>624</v>
      </c>
      <c r="BA674" s="2">
        <v>1</v>
      </c>
      <c r="BB674" s="2">
        <v>1</v>
      </c>
      <c r="BC674" s="2">
        <v>1</v>
      </c>
      <c r="BD674">
        <f t="shared" si="44"/>
        <v>3</v>
      </c>
      <c r="BE674" s="2" t="s">
        <v>625</v>
      </c>
      <c r="BF674" t="s">
        <v>724</v>
      </c>
      <c r="BG674" s="2" t="s">
        <v>45</v>
      </c>
    </row>
    <row r="675" spans="1:59" x14ac:dyDescent="0.3">
      <c r="A675" t="s">
        <v>616</v>
      </c>
      <c r="B675">
        <v>2021</v>
      </c>
      <c r="C675">
        <v>95</v>
      </c>
      <c r="D675" t="s">
        <v>898</v>
      </c>
      <c r="E675">
        <v>2012</v>
      </c>
      <c r="F675">
        <v>2014</v>
      </c>
      <c r="G675">
        <v>3</v>
      </c>
      <c r="H675">
        <v>1</v>
      </c>
      <c r="I675" t="s">
        <v>617</v>
      </c>
      <c r="J675" t="s">
        <v>618</v>
      </c>
      <c r="K675" t="s">
        <v>619</v>
      </c>
      <c r="L675">
        <v>-45.288899999999998</v>
      </c>
      <c r="M675">
        <v>167.6592</v>
      </c>
      <c r="N675">
        <v>500</v>
      </c>
      <c r="O675" t="s">
        <v>58</v>
      </c>
      <c r="P675" t="s">
        <v>59</v>
      </c>
      <c r="Q675" t="s">
        <v>181</v>
      </c>
      <c r="R675" t="s">
        <v>721</v>
      </c>
      <c r="S675" s="2" t="s">
        <v>188</v>
      </c>
      <c r="T675" s="2" t="s">
        <v>47</v>
      </c>
      <c r="U675" s="2" t="s">
        <v>47</v>
      </c>
      <c r="V675" s="2" t="s">
        <v>45</v>
      </c>
      <c r="W675" s="2" t="s">
        <v>47</v>
      </c>
      <c r="X675" t="s">
        <v>45</v>
      </c>
      <c r="Y675">
        <v>25</v>
      </c>
      <c r="Z675" s="2" t="s">
        <v>46</v>
      </c>
      <c r="AA675" s="2" t="s">
        <v>621</v>
      </c>
      <c r="AB675" s="2">
        <v>1.1100000000000001</v>
      </c>
      <c r="AC675">
        <v>0.1</v>
      </c>
      <c r="AD675" s="2">
        <v>10</v>
      </c>
      <c r="AE675">
        <v>0.316227766016838</v>
      </c>
      <c r="AF675" s="2" t="s">
        <v>45</v>
      </c>
      <c r="AG675">
        <v>0</v>
      </c>
      <c r="AH675" s="2">
        <v>10</v>
      </c>
      <c r="AI675">
        <v>0</v>
      </c>
      <c r="AJ675" s="2" t="s">
        <v>45</v>
      </c>
      <c r="AK675" s="2" t="s">
        <v>622</v>
      </c>
      <c r="AL675" s="2" t="s">
        <v>204</v>
      </c>
      <c r="AM675" s="2" t="s">
        <v>50</v>
      </c>
      <c r="AN675" s="3">
        <v>1</v>
      </c>
      <c r="AO675" s="3">
        <v>1</v>
      </c>
      <c r="AP675" s="2" t="s">
        <v>45</v>
      </c>
      <c r="AQ675" s="2" t="s">
        <v>623</v>
      </c>
      <c r="AR675" s="2" t="s">
        <v>623</v>
      </c>
      <c r="AS675" s="2" t="s">
        <v>45</v>
      </c>
      <c r="AT675" s="2">
        <v>2500</v>
      </c>
      <c r="AU675" s="2" t="s">
        <v>45</v>
      </c>
      <c r="AV675" s="2" t="s">
        <v>45</v>
      </c>
      <c r="AW675" s="2" t="s">
        <v>45</v>
      </c>
      <c r="AX675" s="2" t="s">
        <v>53</v>
      </c>
      <c r="AY675" s="2" t="s">
        <v>53</v>
      </c>
      <c r="AZ675" s="2" t="s">
        <v>624</v>
      </c>
      <c r="BA675" s="2">
        <v>1</v>
      </c>
      <c r="BB675" s="2">
        <v>1</v>
      </c>
      <c r="BC675" s="2">
        <v>1</v>
      </c>
      <c r="BD675">
        <f t="shared" si="44"/>
        <v>3</v>
      </c>
      <c r="BE675" s="2" t="s">
        <v>625</v>
      </c>
      <c r="BF675" t="s">
        <v>724</v>
      </c>
      <c r="BG675" s="2" t="s">
        <v>45</v>
      </c>
    </row>
    <row r="676" spans="1:59" x14ac:dyDescent="0.3">
      <c r="A676" t="s">
        <v>616</v>
      </c>
      <c r="B676">
        <v>2021</v>
      </c>
      <c r="C676">
        <v>96</v>
      </c>
      <c r="D676" t="s">
        <v>899</v>
      </c>
      <c r="E676">
        <v>2012</v>
      </c>
      <c r="F676">
        <v>2015</v>
      </c>
      <c r="G676">
        <v>4</v>
      </c>
      <c r="H676">
        <v>1</v>
      </c>
      <c r="I676" t="s">
        <v>617</v>
      </c>
      <c r="J676" t="s">
        <v>618</v>
      </c>
      <c r="K676" t="s">
        <v>619</v>
      </c>
      <c r="L676">
        <v>-45.288899999999998</v>
      </c>
      <c r="M676">
        <v>167.6592</v>
      </c>
      <c r="N676">
        <v>500</v>
      </c>
      <c r="O676" t="s">
        <v>58</v>
      </c>
      <c r="P676" t="s">
        <v>59</v>
      </c>
      <c r="Q676" t="s">
        <v>181</v>
      </c>
      <c r="R676" t="s">
        <v>721</v>
      </c>
      <c r="S676" s="2" t="s">
        <v>188</v>
      </c>
      <c r="T676" s="2" t="s">
        <v>47</v>
      </c>
      <c r="U676" s="2" t="s">
        <v>47</v>
      </c>
      <c r="V676" s="2" t="s">
        <v>45</v>
      </c>
      <c r="W676" s="2" t="s">
        <v>47</v>
      </c>
      <c r="X676" t="s">
        <v>45</v>
      </c>
      <c r="Y676">
        <v>0</v>
      </c>
      <c r="Z676" s="2" t="s">
        <v>46</v>
      </c>
      <c r="AA676" s="2" t="s">
        <v>621</v>
      </c>
      <c r="AB676" s="2">
        <v>1.1100000000000001</v>
      </c>
      <c r="AC676">
        <v>0</v>
      </c>
      <c r="AD676" s="2">
        <v>10</v>
      </c>
      <c r="AE676">
        <v>0</v>
      </c>
      <c r="AF676" s="2" t="s">
        <v>45</v>
      </c>
      <c r="AG676">
        <v>0</v>
      </c>
      <c r="AH676" s="2">
        <v>10</v>
      </c>
      <c r="AI676">
        <v>0</v>
      </c>
      <c r="AJ676" s="2" t="s">
        <v>45</v>
      </c>
      <c r="AK676" s="2" t="s">
        <v>622</v>
      </c>
      <c r="AL676" s="2" t="s">
        <v>204</v>
      </c>
      <c r="AM676" s="2" t="s">
        <v>50</v>
      </c>
      <c r="AN676" s="3">
        <v>1</v>
      </c>
      <c r="AO676" s="3">
        <v>1</v>
      </c>
      <c r="AP676" s="2" t="s">
        <v>45</v>
      </c>
      <c r="AQ676" s="2" t="s">
        <v>623</v>
      </c>
      <c r="AR676" s="2" t="s">
        <v>623</v>
      </c>
      <c r="AS676" s="2" t="s">
        <v>45</v>
      </c>
      <c r="AT676" s="2">
        <v>2500</v>
      </c>
      <c r="AU676" s="2" t="s">
        <v>45</v>
      </c>
      <c r="AV676" s="2" t="s">
        <v>45</v>
      </c>
      <c r="AW676" s="2" t="s">
        <v>45</v>
      </c>
      <c r="AX676" s="2" t="s">
        <v>53</v>
      </c>
      <c r="AY676" s="2" t="s">
        <v>53</v>
      </c>
      <c r="AZ676" s="2" t="s">
        <v>624</v>
      </c>
      <c r="BA676" s="2">
        <v>1</v>
      </c>
      <c r="BB676" s="2">
        <v>1</v>
      </c>
      <c r="BC676" s="2">
        <v>1</v>
      </c>
      <c r="BD676">
        <f t="shared" si="44"/>
        <v>3</v>
      </c>
      <c r="BE676" s="2" t="s">
        <v>625</v>
      </c>
      <c r="BF676" t="s">
        <v>725</v>
      </c>
      <c r="BG676" s="2" t="s">
        <v>45</v>
      </c>
    </row>
    <row r="677" spans="1:59" x14ac:dyDescent="0.3">
      <c r="A677" t="s">
        <v>616</v>
      </c>
      <c r="B677">
        <v>2021</v>
      </c>
      <c r="C677">
        <v>96</v>
      </c>
      <c r="D677" t="s">
        <v>899</v>
      </c>
      <c r="E677">
        <v>2012</v>
      </c>
      <c r="F677">
        <v>2015</v>
      </c>
      <c r="G677">
        <v>4</v>
      </c>
      <c r="H677">
        <v>1</v>
      </c>
      <c r="I677" t="s">
        <v>617</v>
      </c>
      <c r="J677" t="s">
        <v>618</v>
      </c>
      <c r="K677" t="s">
        <v>619</v>
      </c>
      <c r="L677">
        <v>-45.288899999999998</v>
      </c>
      <c r="M677">
        <v>167.6592</v>
      </c>
      <c r="N677">
        <v>500</v>
      </c>
      <c r="O677" t="s">
        <v>58</v>
      </c>
      <c r="P677" t="s">
        <v>59</v>
      </c>
      <c r="Q677" t="s">
        <v>181</v>
      </c>
      <c r="R677" t="s">
        <v>721</v>
      </c>
      <c r="S677" s="2" t="s">
        <v>188</v>
      </c>
      <c r="T677" s="2" t="s">
        <v>47</v>
      </c>
      <c r="U677" s="2" t="s">
        <v>47</v>
      </c>
      <c r="V677" s="2" t="s">
        <v>45</v>
      </c>
      <c r="W677" s="2" t="s">
        <v>47</v>
      </c>
      <c r="X677" t="s">
        <v>45</v>
      </c>
      <c r="Y677">
        <v>25</v>
      </c>
      <c r="Z677" s="2" t="s">
        <v>46</v>
      </c>
      <c r="AA677" s="2" t="s">
        <v>621</v>
      </c>
      <c r="AB677" s="2">
        <v>1.1100000000000001</v>
      </c>
      <c r="AC677">
        <v>0.2</v>
      </c>
      <c r="AD677" s="2">
        <v>10</v>
      </c>
      <c r="AE677">
        <v>0.42163702135578401</v>
      </c>
      <c r="AF677" s="2" t="s">
        <v>45</v>
      </c>
      <c r="AG677">
        <v>0</v>
      </c>
      <c r="AH677" s="2">
        <v>10</v>
      </c>
      <c r="AI677">
        <v>0</v>
      </c>
      <c r="AJ677" s="2" t="s">
        <v>45</v>
      </c>
      <c r="AK677" s="2" t="s">
        <v>622</v>
      </c>
      <c r="AL677" s="2" t="s">
        <v>204</v>
      </c>
      <c r="AM677" s="2" t="s">
        <v>50</v>
      </c>
      <c r="AN677" s="3">
        <v>1</v>
      </c>
      <c r="AO677" s="3">
        <v>1</v>
      </c>
      <c r="AP677" s="2" t="s">
        <v>45</v>
      </c>
      <c r="AQ677" s="2" t="s">
        <v>623</v>
      </c>
      <c r="AR677" s="2" t="s">
        <v>623</v>
      </c>
      <c r="AS677" s="2" t="s">
        <v>45</v>
      </c>
      <c r="AT677" s="2">
        <v>2500</v>
      </c>
      <c r="AU677" s="2" t="s">
        <v>45</v>
      </c>
      <c r="AV677" s="2" t="s">
        <v>45</v>
      </c>
      <c r="AW677" s="2" t="s">
        <v>45</v>
      </c>
      <c r="AX677" s="2" t="s">
        <v>53</v>
      </c>
      <c r="AY677" s="2" t="s">
        <v>53</v>
      </c>
      <c r="AZ677" s="2" t="s">
        <v>624</v>
      </c>
      <c r="BA677" s="2">
        <v>1</v>
      </c>
      <c r="BB677" s="2">
        <v>1</v>
      </c>
      <c r="BC677" s="2">
        <v>1</v>
      </c>
      <c r="BD677">
        <f t="shared" si="44"/>
        <v>3</v>
      </c>
      <c r="BE677" s="2" t="s">
        <v>625</v>
      </c>
      <c r="BF677" t="s">
        <v>725</v>
      </c>
      <c r="BG677" s="2" t="s">
        <v>45</v>
      </c>
    </row>
    <row r="678" spans="1:59" x14ac:dyDescent="0.3">
      <c r="A678" t="s">
        <v>616</v>
      </c>
      <c r="B678">
        <v>2021</v>
      </c>
      <c r="C678">
        <v>102</v>
      </c>
      <c r="D678" t="s">
        <v>900</v>
      </c>
      <c r="E678">
        <v>2012</v>
      </c>
      <c r="F678">
        <v>2014</v>
      </c>
      <c r="G678">
        <v>3</v>
      </c>
      <c r="H678">
        <v>1</v>
      </c>
      <c r="I678" t="s">
        <v>617</v>
      </c>
      <c r="J678" t="s">
        <v>618</v>
      </c>
      <c r="K678" t="s">
        <v>634</v>
      </c>
      <c r="L678">
        <v>-45.28</v>
      </c>
      <c r="M678">
        <v>167.63829999999999</v>
      </c>
      <c r="N678">
        <v>500</v>
      </c>
      <c r="O678" t="s">
        <v>58</v>
      </c>
      <c r="P678" t="s">
        <v>59</v>
      </c>
      <c r="Q678" t="s">
        <v>181</v>
      </c>
      <c r="R678" t="s">
        <v>721</v>
      </c>
      <c r="S678" s="2" t="s">
        <v>188</v>
      </c>
      <c r="T678" s="2" t="s">
        <v>47</v>
      </c>
      <c r="U678" s="2" t="s">
        <v>47</v>
      </c>
      <c r="V678" s="2" t="s">
        <v>45</v>
      </c>
      <c r="W678" s="2" t="s">
        <v>47</v>
      </c>
      <c r="X678" t="s">
        <v>45</v>
      </c>
      <c r="Y678">
        <v>0</v>
      </c>
      <c r="Z678" s="2" t="s">
        <v>46</v>
      </c>
      <c r="AA678" s="2" t="s">
        <v>621</v>
      </c>
      <c r="AB678" s="2">
        <v>1.1100000000000001</v>
      </c>
      <c r="AC678">
        <v>0.1</v>
      </c>
      <c r="AD678" s="2">
        <v>10</v>
      </c>
      <c r="AE678">
        <v>0.316227766016838</v>
      </c>
      <c r="AF678" s="2" t="s">
        <v>45</v>
      </c>
      <c r="AG678">
        <v>0.1</v>
      </c>
      <c r="AH678" s="2">
        <v>10</v>
      </c>
      <c r="AI678">
        <v>0.316227766016838</v>
      </c>
      <c r="AJ678" s="2" t="s">
        <v>45</v>
      </c>
      <c r="AK678" s="2" t="s">
        <v>622</v>
      </c>
      <c r="AL678" s="2" t="s">
        <v>204</v>
      </c>
      <c r="AM678" s="2" t="s">
        <v>50</v>
      </c>
      <c r="AN678" s="3">
        <v>1</v>
      </c>
      <c r="AO678" s="3">
        <v>1</v>
      </c>
      <c r="AP678" s="2" t="s">
        <v>45</v>
      </c>
      <c r="AQ678" s="2" t="s">
        <v>623</v>
      </c>
      <c r="AR678" s="2" t="s">
        <v>623</v>
      </c>
      <c r="AS678" s="2" t="s">
        <v>45</v>
      </c>
      <c r="AT678" s="2">
        <v>2500</v>
      </c>
      <c r="AU678" s="2" t="s">
        <v>45</v>
      </c>
      <c r="AV678" s="2" t="s">
        <v>45</v>
      </c>
      <c r="AW678" s="2" t="s">
        <v>45</v>
      </c>
      <c r="AX678" s="2" t="s">
        <v>53</v>
      </c>
      <c r="AY678" s="2" t="s">
        <v>53</v>
      </c>
      <c r="AZ678" s="2" t="s">
        <v>624</v>
      </c>
      <c r="BA678" s="2">
        <v>1</v>
      </c>
      <c r="BB678" s="2">
        <v>1</v>
      </c>
      <c r="BC678" s="2">
        <v>1</v>
      </c>
      <c r="BD678">
        <f t="shared" si="44"/>
        <v>3</v>
      </c>
      <c r="BE678" s="2" t="s">
        <v>625</v>
      </c>
      <c r="BF678" t="s">
        <v>726</v>
      </c>
      <c r="BG678" s="2" t="s">
        <v>45</v>
      </c>
    </row>
    <row r="679" spans="1:59" x14ac:dyDescent="0.3">
      <c r="A679" t="s">
        <v>616</v>
      </c>
      <c r="B679">
        <v>2021</v>
      </c>
      <c r="C679">
        <v>102</v>
      </c>
      <c r="D679" t="s">
        <v>900</v>
      </c>
      <c r="E679">
        <v>2012</v>
      </c>
      <c r="F679">
        <v>2014</v>
      </c>
      <c r="G679">
        <v>3</v>
      </c>
      <c r="H679">
        <v>1</v>
      </c>
      <c r="I679" t="s">
        <v>617</v>
      </c>
      <c r="J679" t="s">
        <v>618</v>
      </c>
      <c r="K679" t="s">
        <v>634</v>
      </c>
      <c r="L679">
        <v>-45.28</v>
      </c>
      <c r="M679">
        <v>167.63829999999999</v>
      </c>
      <c r="N679">
        <v>500</v>
      </c>
      <c r="O679" t="s">
        <v>58</v>
      </c>
      <c r="P679" t="s">
        <v>59</v>
      </c>
      <c r="Q679" t="s">
        <v>181</v>
      </c>
      <c r="R679" t="s">
        <v>721</v>
      </c>
      <c r="S679" s="2" t="s">
        <v>188</v>
      </c>
      <c r="T679" s="2" t="s">
        <v>47</v>
      </c>
      <c r="U679" s="2" t="s">
        <v>47</v>
      </c>
      <c r="V679" s="2" t="s">
        <v>45</v>
      </c>
      <c r="W679" s="2" t="s">
        <v>47</v>
      </c>
      <c r="X679" t="s">
        <v>45</v>
      </c>
      <c r="Y679">
        <v>25</v>
      </c>
      <c r="Z679" s="2" t="s">
        <v>46</v>
      </c>
      <c r="AA679" s="2" t="s">
        <v>621</v>
      </c>
      <c r="AB679" s="2">
        <v>1.1100000000000001</v>
      </c>
      <c r="AC679">
        <v>0</v>
      </c>
      <c r="AD679" s="2">
        <v>10</v>
      </c>
      <c r="AE679">
        <v>0</v>
      </c>
      <c r="AF679" s="2" t="s">
        <v>45</v>
      </c>
      <c r="AG679">
        <v>0.1</v>
      </c>
      <c r="AH679" s="2">
        <v>10</v>
      </c>
      <c r="AI679">
        <v>0.316227766016838</v>
      </c>
      <c r="AJ679" s="2" t="s">
        <v>45</v>
      </c>
      <c r="AK679" s="2" t="s">
        <v>622</v>
      </c>
      <c r="AL679" s="2" t="s">
        <v>204</v>
      </c>
      <c r="AM679" s="2" t="s">
        <v>50</v>
      </c>
      <c r="AN679" s="3">
        <v>1</v>
      </c>
      <c r="AO679" s="3">
        <v>1</v>
      </c>
      <c r="AP679" s="2" t="s">
        <v>45</v>
      </c>
      <c r="AQ679" s="2" t="s">
        <v>623</v>
      </c>
      <c r="AR679" s="2" t="s">
        <v>623</v>
      </c>
      <c r="AS679" s="2" t="s">
        <v>45</v>
      </c>
      <c r="AT679" s="2">
        <v>2500</v>
      </c>
      <c r="AU679" s="2" t="s">
        <v>45</v>
      </c>
      <c r="AV679" s="2" t="s">
        <v>45</v>
      </c>
      <c r="AW679" s="2" t="s">
        <v>45</v>
      </c>
      <c r="AX679" s="2" t="s">
        <v>53</v>
      </c>
      <c r="AY679" s="2" t="s">
        <v>53</v>
      </c>
      <c r="AZ679" s="2" t="s">
        <v>624</v>
      </c>
      <c r="BA679" s="2">
        <v>1</v>
      </c>
      <c r="BB679" s="2">
        <v>1</v>
      </c>
      <c r="BC679" s="2">
        <v>1</v>
      </c>
      <c r="BD679">
        <f t="shared" si="44"/>
        <v>3</v>
      </c>
      <c r="BE679" s="2" t="s">
        <v>625</v>
      </c>
      <c r="BF679" t="s">
        <v>726</v>
      </c>
      <c r="BG679" s="2" t="s">
        <v>45</v>
      </c>
    </row>
    <row r="680" spans="1:59" x14ac:dyDescent="0.3">
      <c r="A680" t="s">
        <v>616</v>
      </c>
      <c r="B680">
        <v>2021</v>
      </c>
      <c r="C680">
        <v>91</v>
      </c>
      <c r="D680" t="s">
        <v>901</v>
      </c>
      <c r="E680">
        <v>2012</v>
      </c>
      <c r="F680">
        <v>2012</v>
      </c>
      <c r="G680">
        <v>1</v>
      </c>
      <c r="H680">
        <v>1</v>
      </c>
      <c r="I680" t="s">
        <v>617</v>
      </c>
      <c r="J680" t="s">
        <v>618</v>
      </c>
      <c r="K680" t="s">
        <v>619</v>
      </c>
      <c r="L680">
        <v>-45.288899999999998</v>
      </c>
      <c r="M680">
        <v>167.6592</v>
      </c>
      <c r="N680">
        <v>500</v>
      </c>
      <c r="O680" t="s">
        <v>58</v>
      </c>
      <c r="P680" t="s">
        <v>59</v>
      </c>
      <c r="Q680" t="s">
        <v>181</v>
      </c>
      <c r="R680" t="s">
        <v>727</v>
      </c>
      <c r="S680" s="2" t="s">
        <v>125</v>
      </c>
      <c r="T680" s="2" t="s">
        <v>47</v>
      </c>
      <c r="U680" s="2" t="s">
        <v>47</v>
      </c>
      <c r="V680" s="2" t="s">
        <v>45</v>
      </c>
      <c r="W680" s="2" t="s">
        <v>47</v>
      </c>
      <c r="X680" t="s">
        <v>45</v>
      </c>
      <c r="Y680">
        <v>0</v>
      </c>
      <c r="Z680" s="2" t="s">
        <v>46</v>
      </c>
      <c r="AA680" s="2" t="s">
        <v>621</v>
      </c>
      <c r="AB680" s="2">
        <v>1.1100000000000001</v>
      </c>
      <c r="AC680">
        <v>0.2</v>
      </c>
      <c r="AD680" s="2">
        <v>10</v>
      </c>
      <c r="AE680">
        <v>0.42163702135578401</v>
      </c>
      <c r="AF680" s="2" t="s">
        <v>45</v>
      </c>
      <c r="AG680">
        <v>0.2</v>
      </c>
      <c r="AH680" s="2">
        <v>10</v>
      </c>
      <c r="AI680">
        <v>0.42163702135578401</v>
      </c>
      <c r="AJ680" s="2" t="s">
        <v>45</v>
      </c>
      <c r="AK680" s="2" t="s">
        <v>622</v>
      </c>
      <c r="AL680" s="2" t="s">
        <v>204</v>
      </c>
      <c r="AM680" s="2" t="s">
        <v>50</v>
      </c>
      <c r="AN680" s="3">
        <v>1</v>
      </c>
      <c r="AO680" s="3">
        <v>1</v>
      </c>
      <c r="AP680" s="2" t="s">
        <v>45</v>
      </c>
      <c r="AQ680" s="2" t="s">
        <v>623</v>
      </c>
      <c r="AR680" s="2" t="s">
        <v>623</v>
      </c>
      <c r="AS680" s="2" t="s">
        <v>45</v>
      </c>
      <c r="AT680" s="2">
        <v>2500</v>
      </c>
      <c r="AU680" s="2" t="s">
        <v>45</v>
      </c>
      <c r="AV680" s="2" t="s">
        <v>45</v>
      </c>
      <c r="AW680" s="2" t="s">
        <v>45</v>
      </c>
      <c r="AX680" s="2" t="s">
        <v>53</v>
      </c>
      <c r="AY680" s="2" t="s">
        <v>53</v>
      </c>
      <c r="AZ680" s="2" t="s">
        <v>624</v>
      </c>
      <c r="BA680" s="2">
        <v>1</v>
      </c>
      <c r="BB680" s="2">
        <v>1</v>
      </c>
      <c r="BC680" s="2">
        <v>1</v>
      </c>
      <c r="BD680">
        <f t="shared" si="44"/>
        <v>3</v>
      </c>
      <c r="BE680" s="2" t="s">
        <v>625</v>
      </c>
      <c r="BF680" t="s">
        <v>728</v>
      </c>
      <c r="BG680" s="2" t="s">
        <v>45</v>
      </c>
    </row>
    <row r="681" spans="1:59" x14ac:dyDescent="0.3">
      <c r="A681" t="s">
        <v>616</v>
      </c>
      <c r="B681">
        <v>2021</v>
      </c>
      <c r="C681">
        <v>91</v>
      </c>
      <c r="D681" t="s">
        <v>901</v>
      </c>
      <c r="E681">
        <v>2012</v>
      </c>
      <c r="F681">
        <v>2012</v>
      </c>
      <c r="G681">
        <v>1</v>
      </c>
      <c r="H681">
        <v>1</v>
      </c>
      <c r="I681" t="s">
        <v>617</v>
      </c>
      <c r="J681" t="s">
        <v>618</v>
      </c>
      <c r="K681" t="s">
        <v>619</v>
      </c>
      <c r="L681">
        <v>-45.288899999999998</v>
      </c>
      <c r="M681">
        <v>167.6592</v>
      </c>
      <c r="N681">
        <v>500</v>
      </c>
      <c r="O681" t="s">
        <v>58</v>
      </c>
      <c r="P681" t="s">
        <v>59</v>
      </c>
      <c r="Q681" t="s">
        <v>181</v>
      </c>
      <c r="R681" t="s">
        <v>727</v>
      </c>
      <c r="S681" s="2" t="s">
        <v>125</v>
      </c>
      <c r="T681" s="2" t="s">
        <v>47</v>
      </c>
      <c r="U681" s="2" t="s">
        <v>47</v>
      </c>
      <c r="V681" s="2" t="s">
        <v>45</v>
      </c>
      <c r="W681" s="2" t="s">
        <v>47</v>
      </c>
      <c r="X681" t="s">
        <v>45</v>
      </c>
      <c r="Y681">
        <v>100</v>
      </c>
      <c r="Z681" s="2" t="s">
        <v>46</v>
      </c>
      <c r="AA681" s="2" t="s">
        <v>621</v>
      </c>
      <c r="AB681" s="2">
        <v>1.1100000000000001</v>
      </c>
      <c r="AC681">
        <v>0</v>
      </c>
      <c r="AD681" s="2">
        <v>10</v>
      </c>
      <c r="AE681">
        <v>0</v>
      </c>
      <c r="AF681" s="2" t="s">
        <v>45</v>
      </c>
      <c r="AG681">
        <v>0.2</v>
      </c>
      <c r="AH681" s="2">
        <v>10</v>
      </c>
      <c r="AI681">
        <v>0.42163702135578401</v>
      </c>
      <c r="AJ681" s="2" t="s">
        <v>45</v>
      </c>
      <c r="AK681" s="2" t="s">
        <v>622</v>
      </c>
      <c r="AL681" s="2" t="s">
        <v>204</v>
      </c>
      <c r="AM681" s="2" t="s">
        <v>50</v>
      </c>
      <c r="AN681" s="3">
        <v>1</v>
      </c>
      <c r="AO681" s="3">
        <v>1</v>
      </c>
      <c r="AP681" s="2" t="s">
        <v>45</v>
      </c>
      <c r="AQ681" s="2" t="s">
        <v>623</v>
      </c>
      <c r="AR681" s="2" t="s">
        <v>623</v>
      </c>
      <c r="AS681" s="2" t="s">
        <v>45</v>
      </c>
      <c r="AT681" s="2">
        <v>2500</v>
      </c>
      <c r="AU681" s="2" t="s">
        <v>45</v>
      </c>
      <c r="AV681" s="2" t="s">
        <v>45</v>
      </c>
      <c r="AW681" s="2" t="s">
        <v>45</v>
      </c>
      <c r="AX681" s="2" t="s">
        <v>53</v>
      </c>
      <c r="AY681" s="2" t="s">
        <v>53</v>
      </c>
      <c r="AZ681" s="2" t="s">
        <v>624</v>
      </c>
      <c r="BA681" s="2">
        <v>1</v>
      </c>
      <c r="BB681" s="2">
        <v>1</v>
      </c>
      <c r="BC681" s="2">
        <v>1</v>
      </c>
      <c r="BD681">
        <f t="shared" si="44"/>
        <v>3</v>
      </c>
      <c r="BE681" s="2" t="s">
        <v>625</v>
      </c>
      <c r="BF681" t="s">
        <v>728</v>
      </c>
      <c r="BG681" s="2" t="s">
        <v>45</v>
      </c>
    </row>
    <row r="682" spans="1:59" x14ac:dyDescent="0.3">
      <c r="A682" t="s">
        <v>616</v>
      </c>
      <c r="B682">
        <v>2021</v>
      </c>
      <c r="C682">
        <v>94</v>
      </c>
      <c r="D682" t="s">
        <v>902</v>
      </c>
      <c r="E682">
        <v>2012</v>
      </c>
      <c r="F682">
        <v>2014</v>
      </c>
      <c r="G682">
        <v>3</v>
      </c>
      <c r="H682">
        <v>1</v>
      </c>
      <c r="I682" t="s">
        <v>617</v>
      </c>
      <c r="J682" t="s">
        <v>618</v>
      </c>
      <c r="K682" t="s">
        <v>619</v>
      </c>
      <c r="L682">
        <v>-45.288899999999998</v>
      </c>
      <c r="M682">
        <v>167.6592</v>
      </c>
      <c r="N682">
        <v>500</v>
      </c>
      <c r="O682" t="s">
        <v>58</v>
      </c>
      <c r="P682" t="s">
        <v>59</v>
      </c>
      <c r="Q682" t="s">
        <v>181</v>
      </c>
      <c r="R682" t="s">
        <v>727</v>
      </c>
      <c r="S682" s="2" t="s">
        <v>125</v>
      </c>
      <c r="T682" s="2" t="s">
        <v>47</v>
      </c>
      <c r="U682" s="2" t="s">
        <v>47</v>
      </c>
      <c r="V682" s="2" t="s">
        <v>45</v>
      </c>
      <c r="W682" s="2" t="s">
        <v>47</v>
      </c>
      <c r="X682" t="s">
        <v>45</v>
      </c>
      <c r="Y682">
        <v>0</v>
      </c>
      <c r="Z682" s="2" t="s">
        <v>46</v>
      </c>
      <c r="AA682" s="2" t="s">
        <v>621</v>
      </c>
      <c r="AB682" s="2">
        <v>1.1100000000000001</v>
      </c>
      <c r="AC682">
        <v>0.1</v>
      </c>
      <c r="AD682" s="2">
        <v>10</v>
      </c>
      <c r="AE682">
        <v>0.316227766016838</v>
      </c>
      <c r="AF682" s="2" t="s">
        <v>45</v>
      </c>
      <c r="AG682">
        <v>0.1</v>
      </c>
      <c r="AH682" s="2">
        <v>10</v>
      </c>
      <c r="AI682">
        <v>0.316227766016838</v>
      </c>
      <c r="AJ682" s="2" t="s">
        <v>45</v>
      </c>
      <c r="AK682" s="2" t="s">
        <v>622</v>
      </c>
      <c r="AL682" s="2" t="s">
        <v>204</v>
      </c>
      <c r="AM682" s="2" t="s">
        <v>50</v>
      </c>
      <c r="AN682" s="3">
        <v>1</v>
      </c>
      <c r="AO682" s="3">
        <v>1</v>
      </c>
      <c r="AP682" s="2" t="s">
        <v>45</v>
      </c>
      <c r="AQ682" s="2" t="s">
        <v>623</v>
      </c>
      <c r="AR682" s="2" t="s">
        <v>623</v>
      </c>
      <c r="AS682" s="2" t="s">
        <v>45</v>
      </c>
      <c r="AT682" s="2">
        <v>2500</v>
      </c>
      <c r="AU682" s="2" t="s">
        <v>45</v>
      </c>
      <c r="AV682" s="2" t="s">
        <v>45</v>
      </c>
      <c r="AW682" s="2" t="s">
        <v>45</v>
      </c>
      <c r="AX682" s="2" t="s">
        <v>53</v>
      </c>
      <c r="AY682" s="2" t="s">
        <v>53</v>
      </c>
      <c r="AZ682" s="2" t="s">
        <v>624</v>
      </c>
      <c r="BA682" s="2">
        <v>1</v>
      </c>
      <c r="BB682" s="2">
        <v>1</v>
      </c>
      <c r="BC682" s="2">
        <v>1</v>
      </c>
      <c r="BD682">
        <f t="shared" si="44"/>
        <v>3</v>
      </c>
      <c r="BE682" s="2" t="s">
        <v>625</v>
      </c>
      <c r="BF682" t="s">
        <v>729</v>
      </c>
      <c r="BG682" s="2" t="s">
        <v>45</v>
      </c>
    </row>
    <row r="683" spans="1:59" x14ac:dyDescent="0.3">
      <c r="A683" t="s">
        <v>616</v>
      </c>
      <c r="B683">
        <v>2021</v>
      </c>
      <c r="C683">
        <v>94</v>
      </c>
      <c r="D683" t="s">
        <v>902</v>
      </c>
      <c r="E683">
        <v>2012</v>
      </c>
      <c r="F683">
        <v>2014</v>
      </c>
      <c r="G683">
        <v>3</v>
      </c>
      <c r="H683">
        <v>1</v>
      </c>
      <c r="I683" t="s">
        <v>617</v>
      </c>
      <c r="J683" t="s">
        <v>618</v>
      </c>
      <c r="K683" t="s">
        <v>619</v>
      </c>
      <c r="L683">
        <v>-45.288899999999998</v>
      </c>
      <c r="M683">
        <v>167.6592</v>
      </c>
      <c r="N683">
        <v>500</v>
      </c>
      <c r="O683" t="s">
        <v>58</v>
      </c>
      <c r="P683" t="s">
        <v>59</v>
      </c>
      <c r="Q683" t="s">
        <v>181</v>
      </c>
      <c r="R683" t="s">
        <v>727</v>
      </c>
      <c r="S683" s="2" t="s">
        <v>125</v>
      </c>
      <c r="T683" s="2" t="s">
        <v>47</v>
      </c>
      <c r="U683" s="2" t="s">
        <v>47</v>
      </c>
      <c r="V683" s="2" t="s">
        <v>45</v>
      </c>
      <c r="W683" s="2" t="s">
        <v>47</v>
      </c>
      <c r="X683" t="s">
        <v>45</v>
      </c>
      <c r="Y683">
        <v>25</v>
      </c>
      <c r="Z683" s="2" t="s">
        <v>46</v>
      </c>
      <c r="AA683" s="2" t="s">
        <v>621</v>
      </c>
      <c r="AB683" s="2">
        <v>1.1100000000000001</v>
      </c>
      <c r="AC683">
        <v>0</v>
      </c>
      <c r="AD683" s="2">
        <v>10</v>
      </c>
      <c r="AE683">
        <v>0</v>
      </c>
      <c r="AF683" s="2" t="s">
        <v>45</v>
      </c>
      <c r="AG683">
        <v>0.1</v>
      </c>
      <c r="AH683" s="2">
        <v>10</v>
      </c>
      <c r="AI683">
        <v>0.316227766016838</v>
      </c>
      <c r="AJ683" s="2" t="s">
        <v>45</v>
      </c>
      <c r="AK683" s="2" t="s">
        <v>622</v>
      </c>
      <c r="AL683" s="2" t="s">
        <v>204</v>
      </c>
      <c r="AM683" s="2" t="s">
        <v>50</v>
      </c>
      <c r="AN683" s="3">
        <v>1</v>
      </c>
      <c r="AO683" s="3">
        <v>1</v>
      </c>
      <c r="AP683" s="2" t="s">
        <v>45</v>
      </c>
      <c r="AQ683" s="2" t="s">
        <v>623</v>
      </c>
      <c r="AR683" s="2" t="s">
        <v>623</v>
      </c>
      <c r="AS683" s="2" t="s">
        <v>45</v>
      </c>
      <c r="AT683" s="2">
        <v>2500</v>
      </c>
      <c r="AU683" s="2" t="s">
        <v>45</v>
      </c>
      <c r="AV683" s="2" t="s">
        <v>45</v>
      </c>
      <c r="AW683" s="2" t="s">
        <v>45</v>
      </c>
      <c r="AX683" s="2" t="s">
        <v>53</v>
      </c>
      <c r="AY683" s="2" t="s">
        <v>53</v>
      </c>
      <c r="AZ683" s="2" t="s">
        <v>624</v>
      </c>
      <c r="BA683" s="2">
        <v>1</v>
      </c>
      <c r="BB683" s="2">
        <v>1</v>
      </c>
      <c r="BC683" s="2">
        <v>1</v>
      </c>
      <c r="BD683">
        <f t="shared" si="44"/>
        <v>3</v>
      </c>
      <c r="BE683" s="2" t="s">
        <v>625</v>
      </c>
      <c r="BF683" t="s">
        <v>729</v>
      </c>
      <c r="BG683" s="2" t="s">
        <v>45</v>
      </c>
    </row>
    <row r="684" spans="1:59" x14ac:dyDescent="0.3">
      <c r="A684" t="s">
        <v>616</v>
      </c>
      <c r="B684">
        <v>2021</v>
      </c>
      <c r="C684">
        <v>95</v>
      </c>
      <c r="D684" t="s">
        <v>903</v>
      </c>
      <c r="E684">
        <v>2012</v>
      </c>
      <c r="F684">
        <v>2014</v>
      </c>
      <c r="G684">
        <v>3</v>
      </c>
      <c r="H684">
        <v>1</v>
      </c>
      <c r="I684" t="s">
        <v>617</v>
      </c>
      <c r="J684" t="s">
        <v>618</v>
      </c>
      <c r="K684" t="s">
        <v>619</v>
      </c>
      <c r="L684">
        <v>-45.288899999999998</v>
      </c>
      <c r="M684">
        <v>167.6592</v>
      </c>
      <c r="N684">
        <v>500</v>
      </c>
      <c r="O684" t="s">
        <v>58</v>
      </c>
      <c r="P684" t="s">
        <v>59</v>
      </c>
      <c r="Q684" t="s">
        <v>181</v>
      </c>
      <c r="R684" t="s">
        <v>727</v>
      </c>
      <c r="S684" s="2" t="s">
        <v>125</v>
      </c>
      <c r="T684" s="2" t="s">
        <v>47</v>
      </c>
      <c r="U684" s="2" t="s">
        <v>47</v>
      </c>
      <c r="V684" s="2" t="s">
        <v>45</v>
      </c>
      <c r="W684" s="2" t="s">
        <v>47</v>
      </c>
      <c r="X684" t="s">
        <v>45</v>
      </c>
      <c r="Y684">
        <v>0</v>
      </c>
      <c r="Z684" s="2" t="s">
        <v>46</v>
      </c>
      <c r="AA684" s="2" t="s">
        <v>621</v>
      </c>
      <c r="AB684" s="2">
        <v>1.1100000000000001</v>
      </c>
      <c r="AC684">
        <v>0.1</v>
      </c>
      <c r="AD684" s="2">
        <v>10</v>
      </c>
      <c r="AE684">
        <v>0.316227766016838</v>
      </c>
      <c r="AF684" s="2" t="s">
        <v>45</v>
      </c>
      <c r="AG684">
        <v>0.1</v>
      </c>
      <c r="AH684" s="2">
        <v>10</v>
      </c>
      <c r="AI684">
        <v>0.316227766016838</v>
      </c>
      <c r="AJ684" s="2" t="s">
        <v>45</v>
      </c>
      <c r="AK684" s="2" t="s">
        <v>622</v>
      </c>
      <c r="AL684" s="2" t="s">
        <v>204</v>
      </c>
      <c r="AM684" s="2" t="s">
        <v>50</v>
      </c>
      <c r="AN684" s="3">
        <v>1</v>
      </c>
      <c r="AO684" s="3">
        <v>1</v>
      </c>
      <c r="AP684" s="2" t="s">
        <v>45</v>
      </c>
      <c r="AQ684" s="2" t="s">
        <v>623</v>
      </c>
      <c r="AR684" s="2" t="s">
        <v>623</v>
      </c>
      <c r="AS684" s="2" t="s">
        <v>45</v>
      </c>
      <c r="AT684" s="2">
        <v>2500</v>
      </c>
      <c r="AU684" s="2" t="s">
        <v>45</v>
      </c>
      <c r="AV684" s="2" t="s">
        <v>45</v>
      </c>
      <c r="AW684" s="2" t="s">
        <v>45</v>
      </c>
      <c r="AX684" s="2" t="s">
        <v>53</v>
      </c>
      <c r="AY684" s="2" t="s">
        <v>53</v>
      </c>
      <c r="AZ684" s="2" t="s">
        <v>624</v>
      </c>
      <c r="BA684" s="2">
        <v>1</v>
      </c>
      <c r="BB684" s="2">
        <v>1</v>
      </c>
      <c r="BC684" s="2">
        <v>1</v>
      </c>
      <c r="BD684">
        <f t="shared" si="44"/>
        <v>3</v>
      </c>
      <c r="BE684" s="2" t="s">
        <v>625</v>
      </c>
      <c r="BF684" t="s">
        <v>730</v>
      </c>
      <c r="BG684" s="2" t="s">
        <v>45</v>
      </c>
    </row>
    <row r="685" spans="1:59" x14ac:dyDescent="0.3">
      <c r="A685" t="s">
        <v>616</v>
      </c>
      <c r="B685">
        <v>2021</v>
      </c>
      <c r="C685">
        <v>95</v>
      </c>
      <c r="D685" t="s">
        <v>903</v>
      </c>
      <c r="E685">
        <v>2012</v>
      </c>
      <c r="F685">
        <v>2014</v>
      </c>
      <c r="G685">
        <v>3</v>
      </c>
      <c r="H685">
        <v>1</v>
      </c>
      <c r="I685" t="s">
        <v>617</v>
      </c>
      <c r="J685" t="s">
        <v>618</v>
      </c>
      <c r="K685" t="s">
        <v>619</v>
      </c>
      <c r="L685">
        <v>-45.288899999999998</v>
      </c>
      <c r="M685">
        <v>167.6592</v>
      </c>
      <c r="N685">
        <v>500</v>
      </c>
      <c r="O685" t="s">
        <v>58</v>
      </c>
      <c r="P685" t="s">
        <v>59</v>
      </c>
      <c r="Q685" t="s">
        <v>181</v>
      </c>
      <c r="R685" t="s">
        <v>727</v>
      </c>
      <c r="S685" s="2" t="s">
        <v>125</v>
      </c>
      <c r="T685" s="2" t="s">
        <v>47</v>
      </c>
      <c r="U685" s="2" t="s">
        <v>47</v>
      </c>
      <c r="V685" s="2" t="s">
        <v>45</v>
      </c>
      <c r="W685" s="2" t="s">
        <v>47</v>
      </c>
      <c r="X685" t="s">
        <v>45</v>
      </c>
      <c r="Y685">
        <v>25</v>
      </c>
      <c r="Z685" s="2" t="s">
        <v>46</v>
      </c>
      <c r="AA685" s="2" t="s">
        <v>621</v>
      </c>
      <c r="AB685" s="2">
        <v>1.1100000000000001</v>
      </c>
      <c r="AC685">
        <v>0</v>
      </c>
      <c r="AD685" s="2">
        <v>10</v>
      </c>
      <c r="AE685">
        <v>0</v>
      </c>
      <c r="AF685" s="2" t="s">
        <v>45</v>
      </c>
      <c r="AG685">
        <v>0.1</v>
      </c>
      <c r="AH685" s="2">
        <v>10</v>
      </c>
      <c r="AI685">
        <v>0.316227766016838</v>
      </c>
      <c r="AJ685" s="2" t="s">
        <v>45</v>
      </c>
      <c r="AK685" s="2" t="s">
        <v>622</v>
      </c>
      <c r="AL685" s="2" t="s">
        <v>204</v>
      </c>
      <c r="AM685" s="2" t="s">
        <v>50</v>
      </c>
      <c r="AN685" s="3">
        <v>1</v>
      </c>
      <c r="AO685" s="3">
        <v>1</v>
      </c>
      <c r="AP685" s="2" t="s">
        <v>45</v>
      </c>
      <c r="AQ685" s="2" t="s">
        <v>623</v>
      </c>
      <c r="AR685" s="2" t="s">
        <v>623</v>
      </c>
      <c r="AS685" s="2" t="s">
        <v>45</v>
      </c>
      <c r="AT685" s="2">
        <v>2500</v>
      </c>
      <c r="AU685" s="2" t="s">
        <v>45</v>
      </c>
      <c r="AV685" s="2" t="s">
        <v>45</v>
      </c>
      <c r="AW685" s="2" t="s">
        <v>45</v>
      </c>
      <c r="AX685" s="2" t="s">
        <v>53</v>
      </c>
      <c r="AY685" s="2" t="s">
        <v>53</v>
      </c>
      <c r="AZ685" s="2" t="s">
        <v>624</v>
      </c>
      <c r="BA685" s="2">
        <v>1</v>
      </c>
      <c r="BB685" s="2">
        <v>1</v>
      </c>
      <c r="BC685" s="2">
        <v>1</v>
      </c>
      <c r="BD685">
        <f t="shared" si="44"/>
        <v>3</v>
      </c>
      <c r="BE685" s="2" t="s">
        <v>625</v>
      </c>
      <c r="BF685" t="s">
        <v>730</v>
      </c>
      <c r="BG685" s="2" t="s">
        <v>45</v>
      </c>
    </row>
    <row r="686" spans="1:59" x14ac:dyDescent="0.3">
      <c r="A686" t="s">
        <v>616</v>
      </c>
      <c r="B686">
        <v>2021</v>
      </c>
      <c r="C686">
        <v>96</v>
      </c>
      <c r="D686" t="s">
        <v>904</v>
      </c>
      <c r="E686">
        <v>2012</v>
      </c>
      <c r="F686">
        <v>2015</v>
      </c>
      <c r="G686">
        <v>4</v>
      </c>
      <c r="H686">
        <v>1</v>
      </c>
      <c r="I686" t="s">
        <v>617</v>
      </c>
      <c r="J686" t="s">
        <v>618</v>
      </c>
      <c r="K686" t="s">
        <v>619</v>
      </c>
      <c r="L686">
        <v>-45.288899999999998</v>
      </c>
      <c r="M686">
        <v>167.6592</v>
      </c>
      <c r="N686">
        <v>500</v>
      </c>
      <c r="O686" t="s">
        <v>58</v>
      </c>
      <c r="P686" t="s">
        <v>59</v>
      </c>
      <c r="Q686" t="s">
        <v>181</v>
      </c>
      <c r="R686" t="s">
        <v>727</v>
      </c>
      <c r="S686" s="2" t="s">
        <v>125</v>
      </c>
      <c r="T686" s="2" t="s">
        <v>47</v>
      </c>
      <c r="U686" s="2" t="s">
        <v>47</v>
      </c>
      <c r="V686" s="2" t="s">
        <v>45</v>
      </c>
      <c r="W686" s="2" t="s">
        <v>47</v>
      </c>
      <c r="X686" t="s">
        <v>45</v>
      </c>
      <c r="Y686">
        <v>0</v>
      </c>
      <c r="Z686" s="2" t="s">
        <v>46</v>
      </c>
      <c r="AA686" s="2" t="s">
        <v>621</v>
      </c>
      <c r="AB686" s="2">
        <v>1.1100000000000001</v>
      </c>
      <c r="AC686">
        <v>0.2</v>
      </c>
      <c r="AD686" s="2">
        <v>10</v>
      </c>
      <c r="AE686">
        <v>0.42163702135578401</v>
      </c>
      <c r="AF686" s="2" t="s">
        <v>45</v>
      </c>
      <c r="AG686">
        <v>0.2</v>
      </c>
      <c r="AH686" s="2">
        <v>10</v>
      </c>
      <c r="AI686">
        <v>0.42163702135578401</v>
      </c>
      <c r="AJ686" s="2" t="s">
        <v>45</v>
      </c>
      <c r="AK686" s="2" t="s">
        <v>622</v>
      </c>
      <c r="AL686" s="2" t="s">
        <v>204</v>
      </c>
      <c r="AM686" s="2" t="s">
        <v>50</v>
      </c>
      <c r="AN686" s="3">
        <v>1</v>
      </c>
      <c r="AO686" s="3">
        <v>1</v>
      </c>
      <c r="AP686" s="2" t="s">
        <v>45</v>
      </c>
      <c r="AQ686" s="2" t="s">
        <v>623</v>
      </c>
      <c r="AR686" s="2" t="s">
        <v>623</v>
      </c>
      <c r="AS686" s="2" t="s">
        <v>45</v>
      </c>
      <c r="AT686" s="2">
        <v>2500</v>
      </c>
      <c r="AU686" s="2" t="s">
        <v>45</v>
      </c>
      <c r="AV686" s="2" t="s">
        <v>45</v>
      </c>
      <c r="AW686" s="2" t="s">
        <v>45</v>
      </c>
      <c r="AX686" s="2" t="s">
        <v>53</v>
      </c>
      <c r="AY686" s="2" t="s">
        <v>53</v>
      </c>
      <c r="AZ686" s="2" t="s">
        <v>624</v>
      </c>
      <c r="BA686" s="2">
        <v>1</v>
      </c>
      <c r="BB686" s="2">
        <v>1</v>
      </c>
      <c r="BC686" s="2">
        <v>1</v>
      </c>
      <c r="BD686">
        <f t="shared" si="44"/>
        <v>3</v>
      </c>
      <c r="BE686" s="2" t="s">
        <v>625</v>
      </c>
      <c r="BF686" t="s">
        <v>731</v>
      </c>
      <c r="BG686" s="2" t="s">
        <v>45</v>
      </c>
    </row>
    <row r="687" spans="1:59" x14ac:dyDescent="0.3">
      <c r="A687" t="s">
        <v>616</v>
      </c>
      <c r="B687">
        <v>2021</v>
      </c>
      <c r="C687">
        <v>96</v>
      </c>
      <c r="D687" t="s">
        <v>904</v>
      </c>
      <c r="E687">
        <v>2012</v>
      </c>
      <c r="F687">
        <v>2015</v>
      </c>
      <c r="G687">
        <v>4</v>
      </c>
      <c r="H687">
        <v>1</v>
      </c>
      <c r="I687" t="s">
        <v>617</v>
      </c>
      <c r="J687" t="s">
        <v>618</v>
      </c>
      <c r="K687" t="s">
        <v>619</v>
      </c>
      <c r="L687">
        <v>-45.288899999999998</v>
      </c>
      <c r="M687">
        <v>167.6592</v>
      </c>
      <c r="N687">
        <v>500</v>
      </c>
      <c r="O687" t="s">
        <v>58</v>
      </c>
      <c r="P687" t="s">
        <v>59</v>
      </c>
      <c r="Q687" t="s">
        <v>181</v>
      </c>
      <c r="R687" t="s">
        <v>727</v>
      </c>
      <c r="S687" s="2" t="s">
        <v>125</v>
      </c>
      <c r="T687" s="2" t="s">
        <v>47</v>
      </c>
      <c r="U687" s="2" t="s">
        <v>47</v>
      </c>
      <c r="V687" s="2" t="s">
        <v>45</v>
      </c>
      <c r="W687" s="2" t="s">
        <v>47</v>
      </c>
      <c r="X687" t="s">
        <v>45</v>
      </c>
      <c r="Y687">
        <v>25</v>
      </c>
      <c r="Z687" s="2" t="s">
        <v>46</v>
      </c>
      <c r="AA687" s="2" t="s">
        <v>621</v>
      </c>
      <c r="AB687" s="2">
        <v>1.1100000000000001</v>
      </c>
      <c r="AC687">
        <v>0.2</v>
      </c>
      <c r="AD687" s="2">
        <v>10</v>
      </c>
      <c r="AE687">
        <v>0.63245553203367599</v>
      </c>
      <c r="AF687" s="2" t="s">
        <v>45</v>
      </c>
      <c r="AG687">
        <v>0.2</v>
      </c>
      <c r="AH687" s="2">
        <v>10</v>
      </c>
      <c r="AI687">
        <v>0.42163702135578401</v>
      </c>
      <c r="AJ687" s="2" t="s">
        <v>45</v>
      </c>
      <c r="AK687" s="2" t="s">
        <v>622</v>
      </c>
      <c r="AL687" s="2" t="s">
        <v>204</v>
      </c>
      <c r="AM687" s="2" t="s">
        <v>50</v>
      </c>
      <c r="AN687" s="3">
        <v>1</v>
      </c>
      <c r="AO687" s="3">
        <v>1</v>
      </c>
      <c r="AP687" s="2" t="s">
        <v>45</v>
      </c>
      <c r="AQ687" s="2" t="s">
        <v>623</v>
      </c>
      <c r="AR687" s="2" t="s">
        <v>623</v>
      </c>
      <c r="AS687" s="2" t="s">
        <v>45</v>
      </c>
      <c r="AT687" s="2">
        <v>2500</v>
      </c>
      <c r="AU687" s="2" t="s">
        <v>45</v>
      </c>
      <c r="AV687" s="2" t="s">
        <v>45</v>
      </c>
      <c r="AW687" s="2" t="s">
        <v>45</v>
      </c>
      <c r="AX687" s="2" t="s">
        <v>53</v>
      </c>
      <c r="AY687" s="2" t="s">
        <v>53</v>
      </c>
      <c r="AZ687" s="2" t="s">
        <v>624</v>
      </c>
      <c r="BA687" s="2">
        <v>1</v>
      </c>
      <c r="BB687" s="2">
        <v>1</v>
      </c>
      <c r="BC687" s="2">
        <v>1</v>
      </c>
      <c r="BD687">
        <f t="shared" si="44"/>
        <v>3</v>
      </c>
      <c r="BE687" s="2" t="s">
        <v>625</v>
      </c>
      <c r="BF687" t="s">
        <v>731</v>
      </c>
      <c r="BG687" s="2" t="s">
        <v>45</v>
      </c>
    </row>
    <row r="688" spans="1:59" x14ac:dyDescent="0.3">
      <c r="A688" t="s">
        <v>616</v>
      </c>
      <c r="B688">
        <v>2021</v>
      </c>
      <c r="C688">
        <v>99</v>
      </c>
      <c r="D688" t="s">
        <v>905</v>
      </c>
      <c r="E688">
        <v>2012</v>
      </c>
      <c r="F688">
        <v>2012</v>
      </c>
      <c r="G688">
        <v>1</v>
      </c>
      <c r="H688">
        <v>1</v>
      </c>
      <c r="I688" t="s">
        <v>617</v>
      </c>
      <c r="J688" t="s">
        <v>618</v>
      </c>
      <c r="K688" t="s">
        <v>634</v>
      </c>
      <c r="L688">
        <v>-45.28</v>
      </c>
      <c r="M688">
        <v>167.63829999999999</v>
      </c>
      <c r="N688">
        <v>500</v>
      </c>
      <c r="O688" t="s">
        <v>58</v>
      </c>
      <c r="P688" t="s">
        <v>59</v>
      </c>
      <c r="Q688" t="s">
        <v>181</v>
      </c>
      <c r="R688" t="s">
        <v>727</v>
      </c>
      <c r="S688" s="2" t="s">
        <v>125</v>
      </c>
      <c r="T688" s="2" t="s">
        <v>47</v>
      </c>
      <c r="U688" s="2" t="s">
        <v>47</v>
      </c>
      <c r="V688" s="2" t="s">
        <v>45</v>
      </c>
      <c r="W688" s="2" t="s">
        <v>47</v>
      </c>
      <c r="X688" t="s">
        <v>45</v>
      </c>
      <c r="Y688">
        <v>0</v>
      </c>
      <c r="Z688" s="2" t="s">
        <v>46</v>
      </c>
      <c r="AA688" s="2" t="s">
        <v>621</v>
      </c>
      <c r="AB688" s="2">
        <v>1.1100000000000001</v>
      </c>
      <c r="AC688">
        <v>0.1</v>
      </c>
      <c r="AD688" s="2">
        <v>10</v>
      </c>
      <c r="AE688">
        <v>0.316227766016838</v>
      </c>
      <c r="AF688" s="2" t="s">
        <v>45</v>
      </c>
      <c r="AG688">
        <v>0.1</v>
      </c>
      <c r="AH688" s="2">
        <v>10</v>
      </c>
      <c r="AI688">
        <v>0.316227766016838</v>
      </c>
      <c r="AJ688" s="2" t="s">
        <v>45</v>
      </c>
      <c r="AK688" s="2" t="s">
        <v>622</v>
      </c>
      <c r="AL688" s="2" t="s">
        <v>204</v>
      </c>
      <c r="AM688" s="2" t="s">
        <v>50</v>
      </c>
      <c r="AN688" s="3">
        <v>1</v>
      </c>
      <c r="AO688" s="3">
        <v>1</v>
      </c>
      <c r="AP688" s="2" t="s">
        <v>45</v>
      </c>
      <c r="AQ688" s="2" t="s">
        <v>623</v>
      </c>
      <c r="AR688" s="2" t="s">
        <v>623</v>
      </c>
      <c r="AS688" s="2" t="s">
        <v>45</v>
      </c>
      <c r="AT688" s="2">
        <v>2500</v>
      </c>
      <c r="AU688" s="2" t="s">
        <v>45</v>
      </c>
      <c r="AV688" s="2" t="s">
        <v>45</v>
      </c>
      <c r="AW688" s="2" t="s">
        <v>45</v>
      </c>
      <c r="AX688" s="2" t="s">
        <v>53</v>
      </c>
      <c r="AY688" s="2" t="s">
        <v>53</v>
      </c>
      <c r="AZ688" s="2" t="s">
        <v>624</v>
      </c>
      <c r="BA688" s="2">
        <v>1</v>
      </c>
      <c r="BB688" s="2">
        <v>1</v>
      </c>
      <c r="BC688" s="2">
        <v>1</v>
      </c>
      <c r="BD688">
        <f t="shared" si="44"/>
        <v>3</v>
      </c>
      <c r="BE688" s="2" t="s">
        <v>625</v>
      </c>
      <c r="BF688" t="s">
        <v>732</v>
      </c>
      <c r="BG688" s="2" t="s">
        <v>45</v>
      </c>
    </row>
    <row r="689" spans="1:59" x14ac:dyDescent="0.3">
      <c r="A689" t="s">
        <v>616</v>
      </c>
      <c r="B689">
        <v>2021</v>
      </c>
      <c r="C689">
        <v>99</v>
      </c>
      <c r="D689" t="s">
        <v>905</v>
      </c>
      <c r="E689">
        <v>2012</v>
      </c>
      <c r="F689">
        <v>2012</v>
      </c>
      <c r="G689">
        <v>1</v>
      </c>
      <c r="H689">
        <v>1</v>
      </c>
      <c r="I689" t="s">
        <v>617</v>
      </c>
      <c r="J689" t="s">
        <v>618</v>
      </c>
      <c r="K689" t="s">
        <v>634</v>
      </c>
      <c r="L689">
        <v>-45.28</v>
      </c>
      <c r="M689">
        <v>167.63829999999999</v>
      </c>
      <c r="N689">
        <v>500</v>
      </c>
      <c r="O689" t="s">
        <v>58</v>
      </c>
      <c r="P689" t="s">
        <v>59</v>
      </c>
      <c r="Q689" t="s">
        <v>181</v>
      </c>
      <c r="R689" t="s">
        <v>727</v>
      </c>
      <c r="S689" s="2" t="s">
        <v>125</v>
      </c>
      <c r="T689" s="2" t="s">
        <v>47</v>
      </c>
      <c r="U689" s="2" t="s">
        <v>47</v>
      </c>
      <c r="V689" s="2" t="s">
        <v>45</v>
      </c>
      <c r="W689" s="2" t="s">
        <v>47</v>
      </c>
      <c r="X689" t="s">
        <v>45</v>
      </c>
      <c r="Y689">
        <v>100</v>
      </c>
      <c r="Z689" s="2" t="s">
        <v>46</v>
      </c>
      <c r="AA689" s="2" t="s">
        <v>621</v>
      </c>
      <c r="AB689" s="2">
        <v>1.1100000000000001</v>
      </c>
      <c r="AC689">
        <v>0</v>
      </c>
      <c r="AD689" s="2">
        <v>10</v>
      </c>
      <c r="AE689">
        <v>0</v>
      </c>
      <c r="AF689" s="2" t="s">
        <v>45</v>
      </c>
      <c r="AG689">
        <v>0.1</v>
      </c>
      <c r="AH689" s="2">
        <v>10</v>
      </c>
      <c r="AI689">
        <v>0.316227766016838</v>
      </c>
      <c r="AJ689" s="2" t="s">
        <v>45</v>
      </c>
      <c r="AK689" s="2" t="s">
        <v>622</v>
      </c>
      <c r="AL689" s="2" t="s">
        <v>204</v>
      </c>
      <c r="AM689" s="2" t="s">
        <v>50</v>
      </c>
      <c r="AN689" s="3">
        <v>1</v>
      </c>
      <c r="AO689" s="3">
        <v>1</v>
      </c>
      <c r="AP689" s="2" t="s">
        <v>45</v>
      </c>
      <c r="AQ689" s="2" t="s">
        <v>623</v>
      </c>
      <c r="AR689" s="2" t="s">
        <v>623</v>
      </c>
      <c r="AS689" s="2" t="s">
        <v>45</v>
      </c>
      <c r="AT689" s="2">
        <v>2500</v>
      </c>
      <c r="AU689" s="2" t="s">
        <v>45</v>
      </c>
      <c r="AV689" s="2" t="s">
        <v>45</v>
      </c>
      <c r="AW689" s="2" t="s">
        <v>45</v>
      </c>
      <c r="AX689" s="2" t="s">
        <v>53</v>
      </c>
      <c r="AY689" s="2" t="s">
        <v>53</v>
      </c>
      <c r="AZ689" s="2" t="s">
        <v>624</v>
      </c>
      <c r="BA689" s="2">
        <v>1</v>
      </c>
      <c r="BB689" s="2">
        <v>1</v>
      </c>
      <c r="BC689" s="2">
        <v>1</v>
      </c>
      <c r="BD689">
        <f t="shared" si="44"/>
        <v>3</v>
      </c>
      <c r="BE689" s="2" t="s">
        <v>625</v>
      </c>
      <c r="BF689" t="s">
        <v>732</v>
      </c>
      <c r="BG689" s="2" t="s">
        <v>45</v>
      </c>
    </row>
    <row r="690" spans="1:59" x14ac:dyDescent="0.3">
      <c r="A690" t="s">
        <v>616</v>
      </c>
      <c r="B690">
        <v>2021</v>
      </c>
      <c r="C690">
        <v>104</v>
      </c>
      <c r="D690" t="s">
        <v>906</v>
      </c>
      <c r="E690">
        <v>2012</v>
      </c>
      <c r="F690">
        <v>2015</v>
      </c>
      <c r="G690">
        <v>4</v>
      </c>
      <c r="H690">
        <v>1</v>
      </c>
      <c r="I690" t="s">
        <v>617</v>
      </c>
      <c r="J690" t="s">
        <v>618</v>
      </c>
      <c r="K690" t="s">
        <v>634</v>
      </c>
      <c r="L690">
        <v>-45.28</v>
      </c>
      <c r="M690">
        <v>167.63829999999999</v>
      </c>
      <c r="N690">
        <v>500</v>
      </c>
      <c r="O690" t="s">
        <v>58</v>
      </c>
      <c r="P690" t="s">
        <v>59</v>
      </c>
      <c r="Q690" t="s">
        <v>181</v>
      </c>
      <c r="R690" t="s">
        <v>727</v>
      </c>
      <c r="S690" s="2" t="s">
        <v>125</v>
      </c>
      <c r="T690" s="2" t="s">
        <v>47</v>
      </c>
      <c r="U690" s="2" t="s">
        <v>47</v>
      </c>
      <c r="V690" s="2" t="s">
        <v>45</v>
      </c>
      <c r="W690" s="2" t="s">
        <v>47</v>
      </c>
      <c r="X690" t="s">
        <v>45</v>
      </c>
      <c r="Y690">
        <v>0</v>
      </c>
      <c r="Z690" s="2" t="s">
        <v>46</v>
      </c>
      <c r="AA690" s="2" t="s">
        <v>621</v>
      </c>
      <c r="AB690" s="2">
        <v>1.1100000000000001</v>
      </c>
      <c r="AC690">
        <v>0</v>
      </c>
      <c r="AD690" s="2">
        <v>10</v>
      </c>
      <c r="AE690">
        <v>0</v>
      </c>
      <c r="AF690" s="2" t="s">
        <v>45</v>
      </c>
      <c r="AG690">
        <v>0</v>
      </c>
      <c r="AH690" s="2">
        <v>10</v>
      </c>
      <c r="AI690">
        <v>0</v>
      </c>
      <c r="AJ690" s="2" t="s">
        <v>45</v>
      </c>
      <c r="AK690" s="2" t="s">
        <v>622</v>
      </c>
      <c r="AL690" s="2" t="s">
        <v>204</v>
      </c>
      <c r="AM690" s="2" t="s">
        <v>50</v>
      </c>
      <c r="AN690" s="3">
        <v>1</v>
      </c>
      <c r="AO690" s="3">
        <v>1</v>
      </c>
      <c r="AP690" s="2" t="s">
        <v>45</v>
      </c>
      <c r="AQ690" s="2" t="s">
        <v>623</v>
      </c>
      <c r="AR690" s="2" t="s">
        <v>623</v>
      </c>
      <c r="AS690" s="2" t="s">
        <v>45</v>
      </c>
      <c r="AT690" s="2">
        <v>2500</v>
      </c>
      <c r="AU690" s="2" t="s">
        <v>45</v>
      </c>
      <c r="AV690" s="2" t="s">
        <v>45</v>
      </c>
      <c r="AW690" s="2" t="s">
        <v>45</v>
      </c>
      <c r="AX690" s="2" t="s">
        <v>53</v>
      </c>
      <c r="AY690" s="2" t="s">
        <v>53</v>
      </c>
      <c r="AZ690" s="2" t="s">
        <v>624</v>
      </c>
      <c r="BA690" s="2">
        <v>1</v>
      </c>
      <c r="BB690" s="2">
        <v>1</v>
      </c>
      <c r="BC690" s="2">
        <v>1</v>
      </c>
      <c r="BD690">
        <f t="shared" si="44"/>
        <v>3</v>
      </c>
      <c r="BE690" s="2" t="s">
        <v>625</v>
      </c>
      <c r="BF690" t="s">
        <v>733</v>
      </c>
      <c r="BG690" s="2" t="s">
        <v>45</v>
      </c>
    </row>
    <row r="691" spans="1:59" x14ac:dyDescent="0.3">
      <c r="A691" t="s">
        <v>616</v>
      </c>
      <c r="B691">
        <v>2021</v>
      </c>
      <c r="C691">
        <v>104</v>
      </c>
      <c r="D691" t="s">
        <v>906</v>
      </c>
      <c r="E691">
        <v>2012</v>
      </c>
      <c r="F691">
        <v>2015</v>
      </c>
      <c r="G691">
        <v>4</v>
      </c>
      <c r="H691">
        <v>1</v>
      </c>
      <c r="I691" t="s">
        <v>617</v>
      </c>
      <c r="J691" t="s">
        <v>618</v>
      </c>
      <c r="K691" t="s">
        <v>634</v>
      </c>
      <c r="L691">
        <v>-45.28</v>
      </c>
      <c r="M691">
        <v>167.63829999999999</v>
      </c>
      <c r="N691">
        <v>500</v>
      </c>
      <c r="O691" t="s">
        <v>58</v>
      </c>
      <c r="P691" t="s">
        <v>59</v>
      </c>
      <c r="Q691" t="s">
        <v>181</v>
      </c>
      <c r="R691" t="s">
        <v>727</v>
      </c>
      <c r="S691" s="2" t="s">
        <v>125</v>
      </c>
      <c r="T691" s="2" t="s">
        <v>47</v>
      </c>
      <c r="U691" s="2" t="s">
        <v>47</v>
      </c>
      <c r="V691" s="2" t="s">
        <v>45</v>
      </c>
      <c r="W691" s="2" t="s">
        <v>47</v>
      </c>
      <c r="X691" t="s">
        <v>45</v>
      </c>
      <c r="Y691">
        <v>25</v>
      </c>
      <c r="Z691" s="2" t="s">
        <v>46</v>
      </c>
      <c r="AA691" s="2" t="s">
        <v>621</v>
      </c>
      <c r="AB691" s="2">
        <v>1.1100000000000001</v>
      </c>
      <c r="AC691">
        <v>0.2</v>
      </c>
      <c r="AD691" s="2">
        <v>10</v>
      </c>
      <c r="AE691">
        <v>0.63245553203367599</v>
      </c>
      <c r="AF691" s="2" t="s">
        <v>45</v>
      </c>
      <c r="AG691">
        <v>0</v>
      </c>
      <c r="AH691" s="2">
        <v>10</v>
      </c>
      <c r="AI691">
        <v>0</v>
      </c>
      <c r="AJ691" s="2" t="s">
        <v>45</v>
      </c>
      <c r="AK691" s="2" t="s">
        <v>622</v>
      </c>
      <c r="AL691" s="2" t="s">
        <v>204</v>
      </c>
      <c r="AM691" s="2" t="s">
        <v>50</v>
      </c>
      <c r="AN691" s="3">
        <v>1</v>
      </c>
      <c r="AO691" s="3">
        <v>1</v>
      </c>
      <c r="AP691" s="2" t="s">
        <v>45</v>
      </c>
      <c r="AQ691" s="2" t="s">
        <v>623</v>
      </c>
      <c r="AR691" s="2" t="s">
        <v>623</v>
      </c>
      <c r="AS691" s="2" t="s">
        <v>45</v>
      </c>
      <c r="AT691" s="2">
        <v>2500</v>
      </c>
      <c r="AU691" s="2" t="s">
        <v>45</v>
      </c>
      <c r="AV691" s="2" t="s">
        <v>45</v>
      </c>
      <c r="AW691" s="2" t="s">
        <v>45</v>
      </c>
      <c r="AX691" s="2" t="s">
        <v>53</v>
      </c>
      <c r="AY691" s="2" t="s">
        <v>53</v>
      </c>
      <c r="AZ691" s="2" t="s">
        <v>624</v>
      </c>
      <c r="BA691" s="2">
        <v>1</v>
      </c>
      <c r="BB691" s="2">
        <v>1</v>
      </c>
      <c r="BC691" s="2">
        <v>1</v>
      </c>
      <c r="BD691">
        <f t="shared" si="44"/>
        <v>3</v>
      </c>
      <c r="BE691" s="2" t="s">
        <v>625</v>
      </c>
      <c r="BF691" t="s">
        <v>733</v>
      </c>
      <c r="BG691" s="2" t="s">
        <v>45</v>
      </c>
    </row>
    <row r="692" spans="1:59" x14ac:dyDescent="0.3">
      <c r="A692" t="s">
        <v>616</v>
      </c>
      <c r="B692">
        <v>2021</v>
      </c>
      <c r="C692">
        <v>105</v>
      </c>
      <c r="D692" t="s">
        <v>907</v>
      </c>
      <c r="E692">
        <v>2012</v>
      </c>
      <c r="F692">
        <v>2015</v>
      </c>
      <c r="G692">
        <v>4</v>
      </c>
      <c r="H692">
        <v>1</v>
      </c>
      <c r="I692" t="s">
        <v>617</v>
      </c>
      <c r="J692" t="s">
        <v>618</v>
      </c>
      <c r="K692" t="s">
        <v>634</v>
      </c>
      <c r="L692">
        <v>-45.28</v>
      </c>
      <c r="M692">
        <v>167.63829999999999</v>
      </c>
      <c r="N692">
        <v>500</v>
      </c>
      <c r="O692" t="s">
        <v>58</v>
      </c>
      <c r="P692" t="s">
        <v>59</v>
      </c>
      <c r="Q692" t="s">
        <v>181</v>
      </c>
      <c r="R692" t="s">
        <v>727</v>
      </c>
      <c r="S692" s="2" t="s">
        <v>125</v>
      </c>
      <c r="T692" s="2" t="s">
        <v>47</v>
      </c>
      <c r="U692" s="2" t="s">
        <v>47</v>
      </c>
      <c r="V692" s="2" t="s">
        <v>45</v>
      </c>
      <c r="W692" s="2" t="s">
        <v>47</v>
      </c>
      <c r="X692" t="s">
        <v>45</v>
      </c>
      <c r="Y692">
        <v>0</v>
      </c>
      <c r="Z692" s="2" t="s">
        <v>46</v>
      </c>
      <c r="AA692" s="2" t="s">
        <v>621</v>
      </c>
      <c r="AB692" s="2">
        <v>1.1100000000000001</v>
      </c>
      <c r="AC692">
        <v>0</v>
      </c>
      <c r="AD692" s="2">
        <v>10</v>
      </c>
      <c r="AE692">
        <v>0</v>
      </c>
      <c r="AF692" s="2" t="s">
        <v>45</v>
      </c>
      <c r="AG692">
        <v>0</v>
      </c>
      <c r="AH692" s="2">
        <v>10</v>
      </c>
      <c r="AI692">
        <v>0</v>
      </c>
      <c r="AJ692" s="2" t="s">
        <v>45</v>
      </c>
      <c r="AK692" s="2" t="s">
        <v>622</v>
      </c>
      <c r="AL692" s="2" t="s">
        <v>204</v>
      </c>
      <c r="AM692" s="2" t="s">
        <v>50</v>
      </c>
      <c r="AN692" s="3">
        <v>1</v>
      </c>
      <c r="AO692" s="3">
        <v>1</v>
      </c>
      <c r="AP692" s="2" t="s">
        <v>45</v>
      </c>
      <c r="AQ692" s="2" t="s">
        <v>623</v>
      </c>
      <c r="AR692" s="2" t="s">
        <v>623</v>
      </c>
      <c r="AS692" s="2" t="s">
        <v>45</v>
      </c>
      <c r="AT692" s="2">
        <v>2500</v>
      </c>
      <c r="AU692" s="2" t="s">
        <v>45</v>
      </c>
      <c r="AV692" s="2" t="s">
        <v>45</v>
      </c>
      <c r="AW692" s="2" t="s">
        <v>45</v>
      </c>
      <c r="AX692" s="2" t="s">
        <v>53</v>
      </c>
      <c r="AY692" s="2" t="s">
        <v>53</v>
      </c>
      <c r="AZ692" s="2" t="s">
        <v>624</v>
      </c>
      <c r="BA692" s="2">
        <v>1</v>
      </c>
      <c r="BB692" s="2">
        <v>1</v>
      </c>
      <c r="BC692" s="2">
        <v>1</v>
      </c>
      <c r="BD692">
        <f t="shared" si="44"/>
        <v>3</v>
      </c>
      <c r="BE692" s="2" t="s">
        <v>625</v>
      </c>
      <c r="BF692" t="s">
        <v>734</v>
      </c>
      <c r="BG692" s="2" t="s">
        <v>45</v>
      </c>
    </row>
    <row r="693" spans="1:59" x14ac:dyDescent="0.3">
      <c r="A693" t="s">
        <v>616</v>
      </c>
      <c r="B693">
        <v>2021</v>
      </c>
      <c r="C693">
        <v>105</v>
      </c>
      <c r="D693" t="s">
        <v>907</v>
      </c>
      <c r="E693">
        <v>2012</v>
      </c>
      <c r="F693">
        <v>2015</v>
      </c>
      <c r="G693">
        <v>4</v>
      </c>
      <c r="H693">
        <v>1</v>
      </c>
      <c r="I693" t="s">
        <v>617</v>
      </c>
      <c r="J693" t="s">
        <v>618</v>
      </c>
      <c r="K693" t="s">
        <v>634</v>
      </c>
      <c r="L693">
        <v>-45.28</v>
      </c>
      <c r="M693">
        <v>167.63829999999999</v>
      </c>
      <c r="N693">
        <v>500</v>
      </c>
      <c r="O693" t="s">
        <v>58</v>
      </c>
      <c r="P693" t="s">
        <v>59</v>
      </c>
      <c r="Q693" t="s">
        <v>181</v>
      </c>
      <c r="R693" t="s">
        <v>727</v>
      </c>
      <c r="S693" s="2" t="s">
        <v>125</v>
      </c>
      <c r="T693" s="2" t="s">
        <v>47</v>
      </c>
      <c r="U693" s="2" t="s">
        <v>47</v>
      </c>
      <c r="V693" s="2" t="s">
        <v>45</v>
      </c>
      <c r="W693" s="2" t="s">
        <v>47</v>
      </c>
      <c r="X693" t="s">
        <v>45</v>
      </c>
      <c r="Y693">
        <v>25</v>
      </c>
      <c r="Z693" s="2" t="s">
        <v>46</v>
      </c>
      <c r="AA693" s="2" t="s">
        <v>621</v>
      </c>
      <c r="AB693" s="2">
        <v>1.1100000000000001</v>
      </c>
      <c r="AC693">
        <v>0.2</v>
      </c>
      <c r="AD693" s="2">
        <v>10</v>
      </c>
      <c r="AE693">
        <v>0.42163702135578401</v>
      </c>
      <c r="AF693" s="2" t="s">
        <v>45</v>
      </c>
      <c r="AG693">
        <v>0</v>
      </c>
      <c r="AH693" s="2">
        <v>10</v>
      </c>
      <c r="AI693">
        <v>0</v>
      </c>
      <c r="AJ693" s="2" t="s">
        <v>45</v>
      </c>
      <c r="AK693" s="2" t="s">
        <v>622</v>
      </c>
      <c r="AL693" s="2" t="s">
        <v>204</v>
      </c>
      <c r="AM693" s="2" t="s">
        <v>50</v>
      </c>
      <c r="AN693" s="3">
        <v>1</v>
      </c>
      <c r="AO693" s="3">
        <v>1</v>
      </c>
      <c r="AP693" s="2" t="s">
        <v>45</v>
      </c>
      <c r="AQ693" s="2" t="s">
        <v>623</v>
      </c>
      <c r="AR693" s="2" t="s">
        <v>623</v>
      </c>
      <c r="AS693" s="2" t="s">
        <v>45</v>
      </c>
      <c r="AT693" s="2">
        <v>2500</v>
      </c>
      <c r="AU693" s="2" t="s">
        <v>45</v>
      </c>
      <c r="AV693" s="2" t="s">
        <v>45</v>
      </c>
      <c r="AW693" s="2" t="s">
        <v>45</v>
      </c>
      <c r="AX693" s="2" t="s">
        <v>53</v>
      </c>
      <c r="AY693" s="2" t="s">
        <v>53</v>
      </c>
      <c r="AZ693" s="2" t="s">
        <v>624</v>
      </c>
      <c r="BA693" s="2">
        <v>1</v>
      </c>
      <c r="BB693" s="2">
        <v>1</v>
      </c>
      <c r="BC693" s="2">
        <v>1</v>
      </c>
      <c r="BD693">
        <f t="shared" si="44"/>
        <v>3</v>
      </c>
      <c r="BE693" s="2" t="s">
        <v>625</v>
      </c>
      <c r="BF693" t="s">
        <v>734</v>
      </c>
      <c r="BG693" s="2" t="s">
        <v>45</v>
      </c>
    </row>
    <row r="694" spans="1:59" x14ac:dyDescent="0.3">
      <c r="A694" t="s">
        <v>616</v>
      </c>
      <c r="B694">
        <v>2021</v>
      </c>
      <c r="C694">
        <v>92</v>
      </c>
      <c r="D694" t="s">
        <v>908</v>
      </c>
      <c r="E694">
        <v>2012</v>
      </c>
      <c r="F694">
        <v>2013</v>
      </c>
      <c r="G694">
        <v>2</v>
      </c>
      <c r="H694">
        <v>1</v>
      </c>
      <c r="I694" t="s">
        <v>617</v>
      </c>
      <c r="J694" t="s">
        <v>618</v>
      </c>
      <c r="K694" t="s">
        <v>619</v>
      </c>
      <c r="L694">
        <v>-45.288899999999998</v>
      </c>
      <c r="M694">
        <v>167.6592</v>
      </c>
      <c r="N694">
        <v>500</v>
      </c>
      <c r="O694" t="s">
        <v>58</v>
      </c>
      <c r="P694" t="s">
        <v>59</v>
      </c>
      <c r="Q694" t="s">
        <v>181</v>
      </c>
      <c r="R694" t="s">
        <v>735</v>
      </c>
      <c r="S694" s="2" t="s">
        <v>188</v>
      </c>
      <c r="T694" s="2" t="s">
        <v>47</v>
      </c>
      <c r="U694" s="2" t="s">
        <v>47</v>
      </c>
      <c r="V694" s="2" t="s">
        <v>45</v>
      </c>
      <c r="W694" s="2" t="s">
        <v>47</v>
      </c>
      <c r="X694" t="s">
        <v>45</v>
      </c>
      <c r="Y694">
        <v>0</v>
      </c>
      <c r="Z694" s="2" t="s">
        <v>46</v>
      </c>
      <c r="AA694" s="2" t="s">
        <v>621</v>
      </c>
      <c r="AB694" s="2">
        <v>1.1100000000000001</v>
      </c>
      <c r="AC694">
        <v>0.1</v>
      </c>
      <c r="AD694" s="2">
        <v>10</v>
      </c>
      <c r="AE694">
        <v>0.316227766016838</v>
      </c>
      <c r="AF694" s="2" t="s">
        <v>45</v>
      </c>
      <c r="AG694">
        <v>0.1</v>
      </c>
      <c r="AH694" s="2">
        <v>10</v>
      </c>
      <c r="AI694">
        <v>0.316227766016838</v>
      </c>
      <c r="AJ694" s="2" t="s">
        <v>45</v>
      </c>
      <c r="AK694" s="2" t="s">
        <v>622</v>
      </c>
      <c r="AL694" s="2" t="s">
        <v>204</v>
      </c>
      <c r="AM694" s="2" t="s">
        <v>50</v>
      </c>
      <c r="AN694" s="3">
        <v>1</v>
      </c>
      <c r="AO694" s="3">
        <v>1</v>
      </c>
      <c r="AP694" s="2" t="s">
        <v>45</v>
      </c>
      <c r="AQ694" s="2" t="s">
        <v>623</v>
      </c>
      <c r="AR694" s="2" t="s">
        <v>623</v>
      </c>
      <c r="AS694" s="2" t="s">
        <v>45</v>
      </c>
      <c r="AT694" s="2">
        <v>2500</v>
      </c>
      <c r="AU694" s="2" t="s">
        <v>45</v>
      </c>
      <c r="AV694" s="2" t="s">
        <v>45</v>
      </c>
      <c r="AW694" s="2" t="s">
        <v>45</v>
      </c>
      <c r="AX694" s="2" t="s">
        <v>53</v>
      </c>
      <c r="AY694" s="2" t="s">
        <v>53</v>
      </c>
      <c r="AZ694" s="2" t="s">
        <v>624</v>
      </c>
      <c r="BA694" s="2">
        <v>1</v>
      </c>
      <c r="BB694" s="2">
        <v>1</v>
      </c>
      <c r="BC694" s="2">
        <v>1</v>
      </c>
      <c r="BD694">
        <f t="shared" si="44"/>
        <v>3</v>
      </c>
      <c r="BE694" s="2" t="s">
        <v>625</v>
      </c>
      <c r="BF694" t="s">
        <v>736</v>
      </c>
      <c r="BG694" s="2" t="s">
        <v>45</v>
      </c>
    </row>
    <row r="695" spans="1:59" x14ac:dyDescent="0.3">
      <c r="A695" t="s">
        <v>616</v>
      </c>
      <c r="B695">
        <v>2021</v>
      </c>
      <c r="C695">
        <v>92</v>
      </c>
      <c r="D695" t="s">
        <v>908</v>
      </c>
      <c r="E695">
        <v>2012</v>
      </c>
      <c r="F695">
        <v>2013</v>
      </c>
      <c r="G695">
        <v>2</v>
      </c>
      <c r="H695">
        <v>1</v>
      </c>
      <c r="I695" t="s">
        <v>617</v>
      </c>
      <c r="J695" t="s">
        <v>618</v>
      </c>
      <c r="K695" t="s">
        <v>619</v>
      </c>
      <c r="L695">
        <v>-45.288899999999998</v>
      </c>
      <c r="M695">
        <v>167.6592</v>
      </c>
      <c r="N695">
        <v>500</v>
      </c>
      <c r="O695" t="s">
        <v>58</v>
      </c>
      <c r="P695" t="s">
        <v>59</v>
      </c>
      <c r="Q695" t="s">
        <v>181</v>
      </c>
      <c r="R695" t="s">
        <v>735</v>
      </c>
      <c r="S695" s="2" t="s">
        <v>188</v>
      </c>
      <c r="T695" s="2" t="s">
        <v>47</v>
      </c>
      <c r="U695" s="2" t="s">
        <v>47</v>
      </c>
      <c r="V695" s="2" t="s">
        <v>45</v>
      </c>
      <c r="W695" s="2" t="s">
        <v>47</v>
      </c>
      <c r="X695" t="s">
        <v>45</v>
      </c>
      <c r="Y695">
        <v>100</v>
      </c>
      <c r="Z695" s="2" t="s">
        <v>46</v>
      </c>
      <c r="AA695" s="2" t="s">
        <v>621</v>
      </c>
      <c r="AB695" s="2">
        <v>1.1100000000000001</v>
      </c>
      <c r="AC695">
        <v>0</v>
      </c>
      <c r="AD695" s="2">
        <v>10</v>
      </c>
      <c r="AE695">
        <v>0</v>
      </c>
      <c r="AF695" s="2" t="s">
        <v>45</v>
      </c>
      <c r="AG695">
        <v>0.1</v>
      </c>
      <c r="AH695" s="2">
        <v>10</v>
      </c>
      <c r="AI695">
        <v>0.316227766016838</v>
      </c>
      <c r="AJ695" s="2" t="s">
        <v>45</v>
      </c>
      <c r="AK695" s="2" t="s">
        <v>622</v>
      </c>
      <c r="AL695" s="2" t="s">
        <v>204</v>
      </c>
      <c r="AM695" s="2" t="s">
        <v>50</v>
      </c>
      <c r="AN695" s="3">
        <v>1</v>
      </c>
      <c r="AO695" s="3">
        <v>1</v>
      </c>
      <c r="AP695" s="2" t="s">
        <v>45</v>
      </c>
      <c r="AQ695" s="2" t="s">
        <v>623</v>
      </c>
      <c r="AR695" s="2" t="s">
        <v>623</v>
      </c>
      <c r="AS695" s="2" t="s">
        <v>45</v>
      </c>
      <c r="AT695" s="2">
        <v>2500</v>
      </c>
      <c r="AU695" s="2" t="s">
        <v>45</v>
      </c>
      <c r="AV695" s="2" t="s">
        <v>45</v>
      </c>
      <c r="AW695" s="2" t="s">
        <v>45</v>
      </c>
      <c r="AX695" s="2" t="s">
        <v>53</v>
      </c>
      <c r="AY695" s="2" t="s">
        <v>53</v>
      </c>
      <c r="AZ695" s="2" t="s">
        <v>624</v>
      </c>
      <c r="BA695" s="2">
        <v>1</v>
      </c>
      <c r="BB695" s="2">
        <v>1</v>
      </c>
      <c r="BC695" s="2">
        <v>1</v>
      </c>
      <c r="BD695">
        <f t="shared" si="44"/>
        <v>3</v>
      </c>
      <c r="BE695" s="2" t="s">
        <v>625</v>
      </c>
      <c r="BF695" t="s">
        <v>736</v>
      </c>
      <c r="BG695" s="2" t="s">
        <v>45</v>
      </c>
    </row>
    <row r="696" spans="1:59" x14ac:dyDescent="0.3">
      <c r="A696" t="s">
        <v>616</v>
      </c>
      <c r="B696">
        <v>2021</v>
      </c>
      <c r="C696">
        <v>94</v>
      </c>
      <c r="D696" t="s">
        <v>909</v>
      </c>
      <c r="E696">
        <v>2012</v>
      </c>
      <c r="F696">
        <v>2014</v>
      </c>
      <c r="G696">
        <v>3</v>
      </c>
      <c r="H696">
        <v>1</v>
      </c>
      <c r="I696" t="s">
        <v>617</v>
      </c>
      <c r="J696" t="s">
        <v>618</v>
      </c>
      <c r="K696" t="s">
        <v>619</v>
      </c>
      <c r="L696">
        <v>-45.288899999999998</v>
      </c>
      <c r="M696">
        <v>167.6592</v>
      </c>
      <c r="N696">
        <v>500</v>
      </c>
      <c r="O696" t="s">
        <v>58</v>
      </c>
      <c r="P696" t="s">
        <v>59</v>
      </c>
      <c r="Q696" t="s">
        <v>181</v>
      </c>
      <c r="R696" t="s">
        <v>735</v>
      </c>
      <c r="S696" s="2" t="s">
        <v>188</v>
      </c>
      <c r="T696" s="2" t="s">
        <v>47</v>
      </c>
      <c r="U696" s="2" t="s">
        <v>47</v>
      </c>
      <c r="V696" s="2" t="s">
        <v>45</v>
      </c>
      <c r="W696" s="2" t="s">
        <v>47</v>
      </c>
      <c r="X696" t="s">
        <v>45</v>
      </c>
      <c r="Y696">
        <v>0</v>
      </c>
      <c r="Z696" s="2" t="s">
        <v>46</v>
      </c>
      <c r="AA696" s="2" t="s">
        <v>621</v>
      </c>
      <c r="AB696" s="2">
        <v>1.1100000000000001</v>
      </c>
      <c r="AC696">
        <v>0.1</v>
      </c>
      <c r="AD696" s="2">
        <v>10</v>
      </c>
      <c r="AE696">
        <v>0.316227766016838</v>
      </c>
      <c r="AF696" s="2" t="s">
        <v>45</v>
      </c>
      <c r="AG696">
        <v>0.1</v>
      </c>
      <c r="AH696" s="2">
        <v>10</v>
      </c>
      <c r="AI696">
        <v>0.316227766016838</v>
      </c>
      <c r="AJ696" s="2" t="s">
        <v>45</v>
      </c>
      <c r="AK696" s="2" t="s">
        <v>622</v>
      </c>
      <c r="AL696" s="2" t="s">
        <v>204</v>
      </c>
      <c r="AM696" s="2" t="s">
        <v>50</v>
      </c>
      <c r="AN696" s="3">
        <v>1</v>
      </c>
      <c r="AO696" s="3">
        <v>1</v>
      </c>
      <c r="AP696" s="2" t="s">
        <v>45</v>
      </c>
      <c r="AQ696" s="2" t="s">
        <v>623</v>
      </c>
      <c r="AR696" s="2" t="s">
        <v>623</v>
      </c>
      <c r="AS696" s="2" t="s">
        <v>45</v>
      </c>
      <c r="AT696" s="2">
        <v>2500</v>
      </c>
      <c r="AU696" s="2" t="s">
        <v>45</v>
      </c>
      <c r="AV696" s="2" t="s">
        <v>45</v>
      </c>
      <c r="AW696" s="2" t="s">
        <v>45</v>
      </c>
      <c r="AX696" s="2" t="s">
        <v>53</v>
      </c>
      <c r="AY696" s="2" t="s">
        <v>53</v>
      </c>
      <c r="AZ696" s="2" t="s">
        <v>624</v>
      </c>
      <c r="BA696" s="2">
        <v>1</v>
      </c>
      <c r="BB696" s="2">
        <v>1</v>
      </c>
      <c r="BC696" s="2">
        <v>1</v>
      </c>
      <c r="BD696">
        <f t="shared" si="44"/>
        <v>3</v>
      </c>
      <c r="BE696" s="2" t="s">
        <v>625</v>
      </c>
      <c r="BF696" t="s">
        <v>737</v>
      </c>
      <c r="BG696" s="2" t="s">
        <v>45</v>
      </c>
    </row>
    <row r="697" spans="1:59" x14ac:dyDescent="0.3">
      <c r="A697" t="s">
        <v>616</v>
      </c>
      <c r="B697">
        <v>2021</v>
      </c>
      <c r="C697">
        <v>94</v>
      </c>
      <c r="D697" t="s">
        <v>909</v>
      </c>
      <c r="E697">
        <v>2012</v>
      </c>
      <c r="F697">
        <v>2014</v>
      </c>
      <c r="G697">
        <v>3</v>
      </c>
      <c r="H697">
        <v>1</v>
      </c>
      <c r="I697" t="s">
        <v>617</v>
      </c>
      <c r="J697" t="s">
        <v>618</v>
      </c>
      <c r="K697" t="s">
        <v>619</v>
      </c>
      <c r="L697">
        <v>-45.288899999999998</v>
      </c>
      <c r="M697">
        <v>167.6592</v>
      </c>
      <c r="N697">
        <v>500</v>
      </c>
      <c r="O697" t="s">
        <v>58</v>
      </c>
      <c r="P697" t="s">
        <v>59</v>
      </c>
      <c r="Q697" t="s">
        <v>181</v>
      </c>
      <c r="R697" t="s">
        <v>735</v>
      </c>
      <c r="S697" s="2" t="s">
        <v>188</v>
      </c>
      <c r="T697" s="2" t="s">
        <v>47</v>
      </c>
      <c r="U697" s="2" t="s">
        <v>47</v>
      </c>
      <c r="V697" s="2" t="s">
        <v>45</v>
      </c>
      <c r="W697" s="2" t="s">
        <v>47</v>
      </c>
      <c r="X697" t="s">
        <v>45</v>
      </c>
      <c r="Y697">
        <v>25</v>
      </c>
      <c r="Z697" s="2" t="s">
        <v>46</v>
      </c>
      <c r="AA697" s="2" t="s">
        <v>621</v>
      </c>
      <c r="AB697" s="2">
        <v>1.1100000000000001</v>
      </c>
      <c r="AC697">
        <v>0</v>
      </c>
      <c r="AD697" s="2">
        <v>10</v>
      </c>
      <c r="AE697">
        <v>0</v>
      </c>
      <c r="AF697" s="2" t="s">
        <v>45</v>
      </c>
      <c r="AG697">
        <v>0.1</v>
      </c>
      <c r="AH697" s="2">
        <v>10</v>
      </c>
      <c r="AI697">
        <v>0.316227766016838</v>
      </c>
      <c r="AJ697" s="2" t="s">
        <v>45</v>
      </c>
      <c r="AK697" s="2" t="s">
        <v>622</v>
      </c>
      <c r="AL697" s="2" t="s">
        <v>204</v>
      </c>
      <c r="AM697" s="2" t="s">
        <v>50</v>
      </c>
      <c r="AN697" s="3">
        <v>1</v>
      </c>
      <c r="AO697" s="3">
        <v>1</v>
      </c>
      <c r="AP697" s="2" t="s">
        <v>45</v>
      </c>
      <c r="AQ697" s="2" t="s">
        <v>623</v>
      </c>
      <c r="AR697" s="2" t="s">
        <v>623</v>
      </c>
      <c r="AS697" s="2" t="s">
        <v>45</v>
      </c>
      <c r="AT697" s="2">
        <v>2500</v>
      </c>
      <c r="AU697" s="2" t="s">
        <v>45</v>
      </c>
      <c r="AV697" s="2" t="s">
        <v>45</v>
      </c>
      <c r="AW697" s="2" t="s">
        <v>45</v>
      </c>
      <c r="AX697" s="2" t="s">
        <v>53</v>
      </c>
      <c r="AY697" s="2" t="s">
        <v>53</v>
      </c>
      <c r="AZ697" s="2" t="s">
        <v>624</v>
      </c>
      <c r="BA697" s="2">
        <v>1</v>
      </c>
      <c r="BB697" s="2">
        <v>1</v>
      </c>
      <c r="BC697" s="2">
        <v>1</v>
      </c>
      <c r="BD697">
        <f t="shared" si="44"/>
        <v>3</v>
      </c>
      <c r="BE697" s="2" t="s">
        <v>625</v>
      </c>
      <c r="BF697" t="s">
        <v>737</v>
      </c>
      <c r="BG697" s="2" t="s">
        <v>45</v>
      </c>
    </row>
    <row r="698" spans="1:59" x14ac:dyDescent="0.3">
      <c r="A698" t="s">
        <v>616</v>
      </c>
      <c r="B698">
        <v>2021</v>
      </c>
      <c r="C698">
        <v>95</v>
      </c>
      <c r="D698" t="s">
        <v>910</v>
      </c>
      <c r="E698">
        <v>2012</v>
      </c>
      <c r="F698">
        <v>2014</v>
      </c>
      <c r="G698">
        <v>3</v>
      </c>
      <c r="H698">
        <v>1</v>
      </c>
      <c r="I698" t="s">
        <v>617</v>
      </c>
      <c r="J698" t="s">
        <v>618</v>
      </c>
      <c r="K698" t="s">
        <v>619</v>
      </c>
      <c r="L698">
        <v>-45.288899999999998</v>
      </c>
      <c r="M698">
        <v>167.6592</v>
      </c>
      <c r="N698">
        <v>500</v>
      </c>
      <c r="O698" t="s">
        <v>58</v>
      </c>
      <c r="P698" t="s">
        <v>59</v>
      </c>
      <c r="Q698" t="s">
        <v>181</v>
      </c>
      <c r="R698" t="s">
        <v>735</v>
      </c>
      <c r="S698" s="2" t="s">
        <v>188</v>
      </c>
      <c r="T698" s="2" t="s">
        <v>47</v>
      </c>
      <c r="U698" s="2" t="s">
        <v>47</v>
      </c>
      <c r="V698" s="2" t="s">
        <v>45</v>
      </c>
      <c r="W698" s="2" t="s">
        <v>47</v>
      </c>
      <c r="X698" t="s">
        <v>45</v>
      </c>
      <c r="Y698">
        <v>0</v>
      </c>
      <c r="Z698" s="2" t="s">
        <v>46</v>
      </c>
      <c r="AA698" s="2" t="s">
        <v>621</v>
      </c>
      <c r="AB698" s="2">
        <v>1.1100000000000001</v>
      </c>
      <c r="AC698">
        <v>0.1</v>
      </c>
      <c r="AD698" s="2">
        <v>10</v>
      </c>
      <c r="AE698">
        <v>0.316227766016838</v>
      </c>
      <c r="AF698" s="2" t="s">
        <v>45</v>
      </c>
      <c r="AG698">
        <v>0.1</v>
      </c>
      <c r="AH698" s="2">
        <v>10</v>
      </c>
      <c r="AI698">
        <v>0.316227766016838</v>
      </c>
      <c r="AJ698" s="2" t="s">
        <v>45</v>
      </c>
      <c r="AK698" s="2" t="s">
        <v>622</v>
      </c>
      <c r="AL698" s="2" t="s">
        <v>204</v>
      </c>
      <c r="AM698" s="2" t="s">
        <v>50</v>
      </c>
      <c r="AN698" s="3">
        <v>1</v>
      </c>
      <c r="AO698" s="3">
        <v>1</v>
      </c>
      <c r="AP698" s="2" t="s">
        <v>45</v>
      </c>
      <c r="AQ698" s="2" t="s">
        <v>623</v>
      </c>
      <c r="AR698" s="2" t="s">
        <v>623</v>
      </c>
      <c r="AS698" s="2" t="s">
        <v>45</v>
      </c>
      <c r="AT698" s="2">
        <v>2500</v>
      </c>
      <c r="AU698" s="2" t="s">
        <v>45</v>
      </c>
      <c r="AV698" s="2" t="s">
        <v>45</v>
      </c>
      <c r="AW698" s="2" t="s">
        <v>45</v>
      </c>
      <c r="AX698" s="2" t="s">
        <v>53</v>
      </c>
      <c r="AY698" s="2" t="s">
        <v>53</v>
      </c>
      <c r="AZ698" s="2" t="s">
        <v>624</v>
      </c>
      <c r="BA698" s="2">
        <v>1</v>
      </c>
      <c r="BB698" s="2">
        <v>1</v>
      </c>
      <c r="BC698" s="2">
        <v>1</v>
      </c>
      <c r="BD698">
        <f t="shared" si="44"/>
        <v>3</v>
      </c>
      <c r="BE698" s="2" t="s">
        <v>625</v>
      </c>
      <c r="BF698" t="s">
        <v>738</v>
      </c>
      <c r="BG698" s="2" t="s">
        <v>45</v>
      </c>
    </row>
    <row r="699" spans="1:59" x14ac:dyDescent="0.3">
      <c r="A699" t="s">
        <v>616</v>
      </c>
      <c r="B699">
        <v>2021</v>
      </c>
      <c r="C699">
        <v>95</v>
      </c>
      <c r="D699" t="s">
        <v>910</v>
      </c>
      <c r="E699">
        <v>2012</v>
      </c>
      <c r="F699">
        <v>2014</v>
      </c>
      <c r="G699">
        <v>3</v>
      </c>
      <c r="H699">
        <v>1</v>
      </c>
      <c r="I699" t="s">
        <v>617</v>
      </c>
      <c r="J699" t="s">
        <v>618</v>
      </c>
      <c r="K699" t="s">
        <v>619</v>
      </c>
      <c r="L699">
        <v>-45.288899999999998</v>
      </c>
      <c r="M699">
        <v>167.6592</v>
      </c>
      <c r="N699">
        <v>500</v>
      </c>
      <c r="O699" t="s">
        <v>58</v>
      </c>
      <c r="P699" t="s">
        <v>59</v>
      </c>
      <c r="Q699" t="s">
        <v>181</v>
      </c>
      <c r="R699" t="s">
        <v>735</v>
      </c>
      <c r="S699" s="2" t="s">
        <v>188</v>
      </c>
      <c r="T699" s="2" t="s">
        <v>47</v>
      </c>
      <c r="U699" s="2" t="s">
        <v>47</v>
      </c>
      <c r="V699" s="2" t="s">
        <v>45</v>
      </c>
      <c r="W699" s="2" t="s">
        <v>47</v>
      </c>
      <c r="X699" t="s">
        <v>45</v>
      </c>
      <c r="Y699">
        <v>25</v>
      </c>
      <c r="Z699" s="2" t="s">
        <v>46</v>
      </c>
      <c r="AA699" s="2" t="s">
        <v>621</v>
      </c>
      <c r="AB699" s="2">
        <v>1.1100000000000001</v>
      </c>
      <c r="AC699">
        <v>0</v>
      </c>
      <c r="AD699" s="2">
        <v>10</v>
      </c>
      <c r="AE699">
        <v>0</v>
      </c>
      <c r="AF699" s="2" t="s">
        <v>45</v>
      </c>
      <c r="AG699">
        <v>0.1</v>
      </c>
      <c r="AH699" s="2">
        <v>10</v>
      </c>
      <c r="AI699">
        <v>0.316227766016838</v>
      </c>
      <c r="AJ699" s="2" t="s">
        <v>45</v>
      </c>
      <c r="AK699" s="2" t="s">
        <v>622</v>
      </c>
      <c r="AL699" s="2" t="s">
        <v>204</v>
      </c>
      <c r="AM699" s="2" t="s">
        <v>50</v>
      </c>
      <c r="AN699" s="3">
        <v>1</v>
      </c>
      <c r="AO699" s="3">
        <v>1</v>
      </c>
      <c r="AP699" s="2" t="s">
        <v>45</v>
      </c>
      <c r="AQ699" s="2" t="s">
        <v>623</v>
      </c>
      <c r="AR699" s="2" t="s">
        <v>623</v>
      </c>
      <c r="AS699" s="2" t="s">
        <v>45</v>
      </c>
      <c r="AT699" s="2">
        <v>2500</v>
      </c>
      <c r="AU699" s="2" t="s">
        <v>45</v>
      </c>
      <c r="AV699" s="2" t="s">
        <v>45</v>
      </c>
      <c r="AW699" s="2" t="s">
        <v>45</v>
      </c>
      <c r="AX699" s="2" t="s">
        <v>53</v>
      </c>
      <c r="AY699" s="2" t="s">
        <v>53</v>
      </c>
      <c r="AZ699" s="2" t="s">
        <v>624</v>
      </c>
      <c r="BA699" s="2">
        <v>1</v>
      </c>
      <c r="BB699" s="2">
        <v>1</v>
      </c>
      <c r="BC699" s="2">
        <v>1</v>
      </c>
      <c r="BD699">
        <f t="shared" si="44"/>
        <v>3</v>
      </c>
      <c r="BE699" s="2" t="s">
        <v>625</v>
      </c>
      <c r="BF699" t="s">
        <v>738</v>
      </c>
      <c r="BG699" s="2" t="s">
        <v>45</v>
      </c>
    </row>
    <row r="700" spans="1:59" x14ac:dyDescent="0.3">
      <c r="A700" t="s">
        <v>616</v>
      </c>
      <c r="B700">
        <v>2021</v>
      </c>
      <c r="C700">
        <v>96</v>
      </c>
      <c r="D700" t="s">
        <v>911</v>
      </c>
      <c r="E700">
        <v>2012</v>
      </c>
      <c r="F700">
        <v>2015</v>
      </c>
      <c r="G700">
        <v>4</v>
      </c>
      <c r="H700">
        <v>1</v>
      </c>
      <c r="I700" t="s">
        <v>617</v>
      </c>
      <c r="J700" t="s">
        <v>618</v>
      </c>
      <c r="K700" t="s">
        <v>619</v>
      </c>
      <c r="L700">
        <v>-45.288899999999998</v>
      </c>
      <c r="M700">
        <v>167.6592</v>
      </c>
      <c r="N700">
        <v>500</v>
      </c>
      <c r="O700" t="s">
        <v>58</v>
      </c>
      <c r="P700" t="s">
        <v>59</v>
      </c>
      <c r="Q700" t="s">
        <v>181</v>
      </c>
      <c r="R700" t="s">
        <v>735</v>
      </c>
      <c r="S700" s="2" t="s">
        <v>188</v>
      </c>
      <c r="T700" s="2" t="s">
        <v>47</v>
      </c>
      <c r="U700" s="2" t="s">
        <v>47</v>
      </c>
      <c r="V700" s="2" t="s">
        <v>45</v>
      </c>
      <c r="W700" s="2" t="s">
        <v>47</v>
      </c>
      <c r="X700" t="s">
        <v>45</v>
      </c>
      <c r="Y700">
        <v>0</v>
      </c>
      <c r="Z700" s="2" t="s">
        <v>46</v>
      </c>
      <c r="AA700" s="2" t="s">
        <v>621</v>
      </c>
      <c r="AB700" s="2">
        <v>1.1100000000000001</v>
      </c>
      <c r="AC700">
        <v>0</v>
      </c>
      <c r="AD700" s="2">
        <v>10</v>
      </c>
      <c r="AE700">
        <v>0</v>
      </c>
      <c r="AF700" s="2" t="s">
        <v>45</v>
      </c>
      <c r="AG700">
        <v>0</v>
      </c>
      <c r="AH700" s="2">
        <v>10</v>
      </c>
      <c r="AI700">
        <v>0</v>
      </c>
      <c r="AJ700" s="2" t="s">
        <v>45</v>
      </c>
      <c r="AK700" s="2" t="s">
        <v>622</v>
      </c>
      <c r="AL700" s="2" t="s">
        <v>204</v>
      </c>
      <c r="AM700" s="2" t="s">
        <v>50</v>
      </c>
      <c r="AN700" s="3">
        <v>1</v>
      </c>
      <c r="AO700" s="3">
        <v>1</v>
      </c>
      <c r="AP700" s="2" t="s">
        <v>45</v>
      </c>
      <c r="AQ700" s="2" t="s">
        <v>623</v>
      </c>
      <c r="AR700" s="2" t="s">
        <v>623</v>
      </c>
      <c r="AS700" s="2" t="s">
        <v>45</v>
      </c>
      <c r="AT700" s="2">
        <v>2500</v>
      </c>
      <c r="AU700" s="2" t="s">
        <v>45</v>
      </c>
      <c r="AV700" s="2" t="s">
        <v>45</v>
      </c>
      <c r="AW700" s="2" t="s">
        <v>45</v>
      </c>
      <c r="AX700" s="2" t="s">
        <v>53</v>
      </c>
      <c r="AY700" s="2" t="s">
        <v>53</v>
      </c>
      <c r="AZ700" s="2" t="s">
        <v>624</v>
      </c>
      <c r="BA700" s="2">
        <v>1</v>
      </c>
      <c r="BB700" s="2">
        <v>1</v>
      </c>
      <c r="BC700" s="2">
        <v>1</v>
      </c>
      <c r="BD700">
        <f t="shared" si="44"/>
        <v>3</v>
      </c>
      <c r="BE700" s="2" t="s">
        <v>625</v>
      </c>
      <c r="BF700" t="s">
        <v>739</v>
      </c>
      <c r="BG700" s="2" t="s">
        <v>45</v>
      </c>
    </row>
    <row r="701" spans="1:59" x14ac:dyDescent="0.3">
      <c r="A701" t="s">
        <v>616</v>
      </c>
      <c r="B701">
        <v>2021</v>
      </c>
      <c r="C701">
        <v>96</v>
      </c>
      <c r="D701" t="s">
        <v>911</v>
      </c>
      <c r="E701">
        <v>2012</v>
      </c>
      <c r="F701">
        <v>2015</v>
      </c>
      <c r="G701">
        <v>4</v>
      </c>
      <c r="H701">
        <v>1</v>
      </c>
      <c r="I701" t="s">
        <v>617</v>
      </c>
      <c r="J701" t="s">
        <v>618</v>
      </c>
      <c r="K701" t="s">
        <v>619</v>
      </c>
      <c r="L701">
        <v>-45.288899999999998</v>
      </c>
      <c r="M701">
        <v>167.6592</v>
      </c>
      <c r="N701">
        <v>500</v>
      </c>
      <c r="O701" t="s">
        <v>58</v>
      </c>
      <c r="P701" t="s">
        <v>59</v>
      </c>
      <c r="Q701" t="s">
        <v>181</v>
      </c>
      <c r="R701" t="s">
        <v>735</v>
      </c>
      <c r="S701" s="2" t="s">
        <v>188</v>
      </c>
      <c r="T701" s="2" t="s">
        <v>47</v>
      </c>
      <c r="U701" s="2" t="s">
        <v>47</v>
      </c>
      <c r="V701" s="2" t="s">
        <v>45</v>
      </c>
      <c r="W701" s="2" t="s">
        <v>47</v>
      </c>
      <c r="X701" t="s">
        <v>45</v>
      </c>
      <c r="Y701">
        <v>25</v>
      </c>
      <c r="Z701" s="2" t="s">
        <v>46</v>
      </c>
      <c r="AA701" s="2" t="s">
        <v>621</v>
      </c>
      <c r="AB701" s="2">
        <v>1.1100000000000001</v>
      </c>
      <c r="AC701">
        <v>0.1</v>
      </c>
      <c r="AD701" s="2">
        <v>10</v>
      </c>
      <c r="AE701">
        <v>0.316227766016838</v>
      </c>
      <c r="AF701" s="2" t="s">
        <v>45</v>
      </c>
      <c r="AG701">
        <v>0</v>
      </c>
      <c r="AH701" s="2">
        <v>10</v>
      </c>
      <c r="AI701">
        <v>0</v>
      </c>
      <c r="AJ701" s="2" t="s">
        <v>45</v>
      </c>
      <c r="AK701" s="2" t="s">
        <v>622</v>
      </c>
      <c r="AL701" s="2" t="s">
        <v>204</v>
      </c>
      <c r="AM701" s="2" t="s">
        <v>50</v>
      </c>
      <c r="AN701" s="3">
        <v>1</v>
      </c>
      <c r="AO701" s="3">
        <v>1</v>
      </c>
      <c r="AP701" s="2" t="s">
        <v>45</v>
      </c>
      <c r="AQ701" s="2" t="s">
        <v>623</v>
      </c>
      <c r="AR701" s="2" t="s">
        <v>623</v>
      </c>
      <c r="AS701" s="2" t="s">
        <v>45</v>
      </c>
      <c r="AT701" s="2">
        <v>2500</v>
      </c>
      <c r="AU701" s="2" t="s">
        <v>45</v>
      </c>
      <c r="AV701" s="2" t="s">
        <v>45</v>
      </c>
      <c r="AW701" s="2" t="s">
        <v>45</v>
      </c>
      <c r="AX701" s="2" t="s">
        <v>53</v>
      </c>
      <c r="AY701" s="2" t="s">
        <v>53</v>
      </c>
      <c r="AZ701" s="2" t="s">
        <v>624</v>
      </c>
      <c r="BA701" s="2">
        <v>1</v>
      </c>
      <c r="BB701" s="2">
        <v>1</v>
      </c>
      <c r="BC701" s="2">
        <v>1</v>
      </c>
      <c r="BD701">
        <f t="shared" si="44"/>
        <v>3</v>
      </c>
      <c r="BE701" s="2" t="s">
        <v>625</v>
      </c>
      <c r="BF701" t="s">
        <v>739</v>
      </c>
      <c r="BG701" s="2" t="s">
        <v>45</v>
      </c>
    </row>
    <row r="702" spans="1:59" x14ac:dyDescent="0.3">
      <c r="A702" t="s">
        <v>616</v>
      </c>
      <c r="B702">
        <v>2021</v>
      </c>
      <c r="C702">
        <v>97</v>
      </c>
      <c r="D702" t="s">
        <v>912</v>
      </c>
      <c r="E702">
        <v>2012</v>
      </c>
      <c r="F702">
        <v>2015</v>
      </c>
      <c r="G702">
        <v>4</v>
      </c>
      <c r="H702">
        <v>1</v>
      </c>
      <c r="I702" t="s">
        <v>617</v>
      </c>
      <c r="J702" t="s">
        <v>618</v>
      </c>
      <c r="K702" t="s">
        <v>619</v>
      </c>
      <c r="L702">
        <v>-45.288899999999998</v>
      </c>
      <c r="M702">
        <v>167.6592</v>
      </c>
      <c r="N702">
        <v>500</v>
      </c>
      <c r="O702" t="s">
        <v>58</v>
      </c>
      <c r="P702" t="s">
        <v>59</v>
      </c>
      <c r="Q702" t="s">
        <v>181</v>
      </c>
      <c r="R702" t="s">
        <v>735</v>
      </c>
      <c r="S702" s="2" t="s">
        <v>188</v>
      </c>
      <c r="T702" s="2" t="s">
        <v>47</v>
      </c>
      <c r="U702" s="2" t="s">
        <v>47</v>
      </c>
      <c r="V702" s="2" t="s">
        <v>45</v>
      </c>
      <c r="W702" s="2" t="s">
        <v>47</v>
      </c>
      <c r="X702" t="s">
        <v>45</v>
      </c>
      <c r="Y702">
        <v>0</v>
      </c>
      <c r="Z702" s="2" t="s">
        <v>46</v>
      </c>
      <c r="AA702" s="2" t="s">
        <v>621</v>
      </c>
      <c r="AB702" s="2">
        <v>1.1100000000000001</v>
      </c>
      <c r="AC702">
        <v>0.2</v>
      </c>
      <c r="AD702" s="2">
        <v>10</v>
      </c>
      <c r="AE702">
        <v>0.42163702135578401</v>
      </c>
      <c r="AF702" s="2" t="s">
        <v>45</v>
      </c>
      <c r="AG702">
        <v>0.2</v>
      </c>
      <c r="AH702" s="2">
        <v>10</v>
      </c>
      <c r="AI702">
        <v>0.42163702135578401</v>
      </c>
      <c r="AJ702" s="2" t="s">
        <v>45</v>
      </c>
      <c r="AK702" s="2" t="s">
        <v>622</v>
      </c>
      <c r="AL702" s="2" t="s">
        <v>204</v>
      </c>
      <c r="AM702" s="2" t="s">
        <v>50</v>
      </c>
      <c r="AN702" s="3">
        <v>1</v>
      </c>
      <c r="AO702" s="3">
        <v>1</v>
      </c>
      <c r="AP702" s="2" t="s">
        <v>45</v>
      </c>
      <c r="AQ702" s="2" t="s">
        <v>623</v>
      </c>
      <c r="AR702" s="2" t="s">
        <v>623</v>
      </c>
      <c r="AS702" s="2" t="s">
        <v>45</v>
      </c>
      <c r="AT702" s="2">
        <v>2500</v>
      </c>
      <c r="AU702" s="2" t="s">
        <v>45</v>
      </c>
      <c r="AV702" s="2" t="s">
        <v>45</v>
      </c>
      <c r="AW702" s="2" t="s">
        <v>45</v>
      </c>
      <c r="AX702" s="2" t="s">
        <v>53</v>
      </c>
      <c r="AY702" s="2" t="s">
        <v>53</v>
      </c>
      <c r="AZ702" s="2" t="s">
        <v>624</v>
      </c>
      <c r="BA702" s="2">
        <v>1</v>
      </c>
      <c r="BB702" s="2">
        <v>1</v>
      </c>
      <c r="BC702" s="2">
        <v>1</v>
      </c>
      <c r="BD702">
        <f t="shared" si="44"/>
        <v>3</v>
      </c>
      <c r="BE702" s="2" t="s">
        <v>625</v>
      </c>
      <c r="BF702" t="s">
        <v>740</v>
      </c>
      <c r="BG702" s="2" t="s">
        <v>45</v>
      </c>
    </row>
    <row r="703" spans="1:59" x14ac:dyDescent="0.3">
      <c r="A703" t="s">
        <v>616</v>
      </c>
      <c r="B703">
        <v>2021</v>
      </c>
      <c r="C703">
        <v>97</v>
      </c>
      <c r="D703" t="s">
        <v>912</v>
      </c>
      <c r="E703">
        <v>2012</v>
      </c>
      <c r="F703">
        <v>2015</v>
      </c>
      <c r="G703">
        <v>4</v>
      </c>
      <c r="H703">
        <v>1</v>
      </c>
      <c r="I703" t="s">
        <v>617</v>
      </c>
      <c r="J703" t="s">
        <v>618</v>
      </c>
      <c r="K703" t="s">
        <v>619</v>
      </c>
      <c r="L703">
        <v>-45.288899999999998</v>
      </c>
      <c r="M703">
        <v>167.6592</v>
      </c>
      <c r="N703">
        <v>500</v>
      </c>
      <c r="O703" t="s">
        <v>58</v>
      </c>
      <c r="P703" t="s">
        <v>59</v>
      </c>
      <c r="Q703" t="s">
        <v>181</v>
      </c>
      <c r="R703" t="s">
        <v>735</v>
      </c>
      <c r="S703" s="2" t="s">
        <v>188</v>
      </c>
      <c r="T703" s="2" t="s">
        <v>47</v>
      </c>
      <c r="U703" s="2" t="s">
        <v>47</v>
      </c>
      <c r="V703" s="2" t="s">
        <v>45</v>
      </c>
      <c r="W703" s="2" t="s">
        <v>47</v>
      </c>
      <c r="X703" t="s">
        <v>45</v>
      </c>
      <c r="Y703">
        <v>25</v>
      </c>
      <c r="Z703" s="2" t="s">
        <v>46</v>
      </c>
      <c r="AA703" s="2" t="s">
        <v>621</v>
      </c>
      <c r="AB703" s="2">
        <v>1.1100000000000001</v>
      </c>
      <c r="AC703">
        <v>0.1</v>
      </c>
      <c r="AD703" s="2">
        <v>10</v>
      </c>
      <c r="AE703">
        <v>0.316227766016838</v>
      </c>
      <c r="AF703" s="2" t="s">
        <v>45</v>
      </c>
      <c r="AG703">
        <v>0.2</v>
      </c>
      <c r="AH703" s="2">
        <v>10</v>
      </c>
      <c r="AI703">
        <v>0.42163702135578401</v>
      </c>
      <c r="AJ703" s="2" t="s">
        <v>45</v>
      </c>
      <c r="AK703" s="2" t="s">
        <v>622</v>
      </c>
      <c r="AL703" s="2" t="s">
        <v>204</v>
      </c>
      <c r="AM703" s="2" t="s">
        <v>50</v>
      </c>
      <c r="AN703" s="3">
        <v>1</v>
      </c>
      <c r="AO703" s="3">
        <v>1</v>
      </c>
      <c r="AP703" s="2" t="s">
        <v>45</v>
      </c>
      <c r="AQ703" s="2" t="s">
        <v>623</v>
      </c>
      <c r="AR703" s="2" t="s">
        <v>623</v>
      </c>
      <c r="AS703" s="2" t="s">
        <v>45</v>
      </c>
      <c r="AT703" s="2">
        <v>2500</v>
      </c>
      <c r="AU703" s="2" t="s">
        <v>45</v>
      </c>
      <c r="AV703" s="2" t="s">
        <v>45</v>
      </c>
      <c r="AW703" s="2" t="s">
        <v>45</v>
      </c>
      <c r="AX703" s="2" t="s">
        <v>53</v>
      </c>
      <c r="AY703" s="2" t="s">
        <v>53</v>
      </c>
      <c r="AZ703" s="2" t="s">
        <v>624</v>
      </c>
      <c r="BA703" s="2">
        <v>1</v>
      </c>
      <c r="BB703" s="2">
        <v>1</v>
      </c>
      <c r="BC703" s="2">
        <v>1</v>
      </c>
      <c r="BD703">
        <f t="shared" si="44"/>
        <v>3</v>
      </c>
      <c r="BE703" s="2" t="s">
        <v>625</v>
      </c>
      <c r="BF703" t="s">
        <v>740</v>
      </c>
      <c r="BG703" s="2" t="s">
        <v>45</v>
      </c>
    </row>
    <row r="704" spans="1:59" x14ac:dyDescent="0.3">
      <c r="A704" t="s">
        <v>616</v>
      </c>
      <c r="B704">
        <v>2021</v>
      </c>
      <c r="C704">
        <v>98</v>
      </c>
      <c r="D704" t="s">
        <v>913</v>
      </c>
      <c r="E704">
        <v>2012</v>
      </c>
      <c r="F704">
        <v>2012</v>
      </c>
      <c r="G704">
        <v>1</v>
      </c>
      <c r="H704">
        <v>1</v>
      </c>
      <c r="I704" t="s">
        <v>617</v>
      </c>
      <c r="J704" t="s">
        <v>618</v>
      </c>
      <c r="K704" t="s">
        <v>634</v>
      </c>
      <c r="L704">
        <v>-45.28</v>
      </c>
      <c r="M704">
        <v>167.63829999999999</v>
      </c>
      <c r="N704">
        <v>500</v>
      </c>
      <c r="O704" t="s">
        <v>58</v>
      </c>
      <c r="P704" t="s">
        <v>59</v>
      </c>
      <c r="Q704" t="s">
        <v>181</v>
      </c>
      <c r="R704" t="s">
        <v>735</v>
      </c>
      <c r="S704" s="2" t="s">
        <v>188</v>
      </c>
      <c r="T704" s="2" t="s">
        <v>47</v>
      </c>
      <c r="U704" s="2" t="s">
        <v>47</v>
      </c>
      <c r="V704" s="2" t="s">
        <v>45</v>
      </c>
      <c r="W704" s="2" t="s">
        <v>47</v>
      </c>
      <c r="X704" t="s">
        <v>45</v>
      </c>
      <c r="Y704">
        <v>0</v>
      </c>
      <c r="Z704" s="2" t="s">
        <v>46</v>
      </c>
      <c r="AA704" s="2" t="s">
        <v>621</v>
      </c>
      <c r="AB704" s="2">
        <v>1.1100000000000001</v>
      </c>
      <c r="AC704">
        <v>0.4</v>
      </c>
      <c r="AD704" s="2">
        <v>10</v>
      </c>
      <c r="AE704">
        <v>0.51639777949432197</v>
      </c>
      <c r="AF704" s="2" t="s">
        <v>45</v>
      </c>
      <c r="AG704">
        <v>0.4</v>
      </c>
      <c r="AH704" s="2">
        <v>10</v>
      </c>
      <c r="AI704">
        <v>0.51639777949432197</v>
      </c>
      <c r="AJ704" s="2" t="s">
        <v>45</v>
      </c>
      <c r="AK704" s="2" t="s">
        <v>622</v>
      </c>
      <c r="AL704" s="2" t="s">
        <v>204</v>
      </c>
      <c r="AM704" s="2" t="s">
        <v>50</v>
      </c>
      <c r="AN704" s="3">
        <v>1</v>
      </c>
      <c r="AO704" s="3">
        <v>1</v>
      </c>
      <c r="AP704" s="2" t="s">
        <v>45</v>
      </c>
      <c r="AQ704" s="2" t="s">
        <v>623</v>
      </c>
      <c r="AR704" s="2" t="s">
        <v>623</v>
      </c>
      <c r="AS704" s="2" t="s">
        <v>45</v>
      </c>
      <c r="AT704" s="2">
        <v>2500</v>
      </c>
      <c r="AU704" s="2" t="s">
        <v>45</v>
      </c>
      <c r="AV704" s="2" t="s">
        <v>45</v>
      </c>
      <c r="AW704" s="2" t="s">
        <v>45</v>
      </c>
      <c r="AX704" s="2" t="s">
        <v>53</v>
      </c>
      <c r="AY704" s="2" t="s">
        <v>53</v>
      </c>
      <c r="AZ704" s="2" t="s">
        <v>624</v>
      </c>
      <c r="BA704" s="2">
        <v>1</v>
      </c>
      <c r="BB704" s="2">
        <v>1</v>
      </c>
      <c r="BC704" s="2">
        <v>1</v>
      </c>
      <c r="BD704">
        <f t="shared" si="44"/>
        <v>3</v>
      </c>
      <c r="BE704" s="2" t="s">
        <v>625</v>
      </c>
      <c r="BF704" t="s">
        <v>741</v>
      </c>
      <c r="BG704" s="2" t="s">
        <v>45</v>
      </c>
    </row>
    <row r="705" spans="1:59" x14ac:dyDescent="0.3">
      <c r="A705" t="s">
        <v>616</v>
      </c>
      <c r="B705">
        <v>2021</v>
      </c>
      <c r="C705">
        <v>98</v>
      </c>
      <c r="D705" t="s">
        <v>913</v>
      </c>
      <c r="E705">
        <v>2012</v>
      </c>
      <c r="F705">
        <v>2012</v>
      </c>
      <c r="G705">
        <v>1</v>
      </c>
      <c r="H705">
        <v>1</v>
      </c>
      <c r="I705" t="s">
        <v>617</v>
      </c>
      <c r="J705" t="s">
        <v>618</v>
      </c>
      <c r="K705" t="s">
        <v>634</v>
      </c>
      <c r="L705">
        <v>-45.28</v>
      </c>
      <c r="M705">
        <v>167.63829999999999</v>
      </c>
      <c r="N705">
        <v>500</v>
      </c>
      <c r="O705" t="s">
        <v>58</v>
      </c>
      <c r="P705" t="s">
        <v>59</v>
      </c>
      <c r="Q705" t="s">
        <v>181</v>
      </c>
      <c r="R705" t="s">
        <v>735</v>
      </c>
      <c r="S705" s="2" t="s">
        <v>188</v>
      </c>
      <c r="T705" s="2" t="s">
        <v>47</v>
      </c>
      <c r="U705" s="2" t="s">
        <v>47</v>
      </c>
      <c r="V705" s="2" t="s">
        <v>45</v>
      </c>
      <c r="W705" s="2" t="s">
        <v>47</v>
      </c>
      <c r="X705" t="s">
        <v>45</v>
      </c>
      <c r="Y705">
        <v>100</v>
      </c>
      <c r="Z705" s="2" t="s">
        <v>46</v>
      </c>
      <c r="AA705" s="2" t="s">
        <v>621</v>
      </c>
      <c r="AB705" s="2">
        <v>1.1100000000000001</v>
      </c>
      <c r="AC705">
        <v>0.1</v>
      </c>
      <c r="AD705" s="2">
        <v>10</v>
      </c>
      <c r="AE705">
        <v>0.316227766016838</v>
      </c>
      <c r="AF705" s="2" t="s">
        <v>45</v>
      </c>
      <c r="AG705">
        <v>0.4</v>
      </c>
      <c r="AH705" s="2">
        <v>10</v>
      </c>
      <c r="AI705">
        <v>0.51639777949432197</v>
      </c>
      <c r="AJ705" s="2" t="s">
        <v>45</v>
      </c>
      <c r="AK705" s="2" t="s">
        <v>622</v>
      </c>
      <c r="AL705" s="2" t="s">
        <v>204</v>
      </c>
      <c r="AM705" s="2" t="s">
        <v>50</v>
      </c>
      <c r="AN705" s="3">
        <v>1</v>
      </c>
      <c r="AO705" s="3">
        <v>1</v>
      </c>
      <c r="AP705" s="2" t="s">
        <v>45</v>
      </c>
      <c r="AQ705" s="2" t="s">
        <v>623</v>
      </c>
      <c r="AR705" s="2" t="s">
        <v>623</v>
      </c>
      <c r="AS705" s="2" t="s">
        <v>45</v>
      </c>
      <c r="AT705" s="2">
        <v>2500</v>
      </c>
      <c r="AU705" s="2" t="s">
        <v>45</v>
      </c>
      <c r="AV705" s="2" t="s">
        <v>45</v>
      </c>
      <c r="AW705" s="2" t="s">
        <v>45</v>
      </c>
      <c r="AX705" s="2" t="s">
        <v>53</v>
      </c>
      <c r="AY705" s="2" t="s">
        <v>53</v>
      </c>
      <c r="AZ705" s="2" t="s">
        <v>624</v>
      </c>
      <c r="BA705" s="2">
        <v>1</v>
      </c>
      <c r="BB705" s="2">
        <v>1</v>
      </c>
      <c r="BC705" s="2">
        <v>1</v>
      </c>
      <c r="BD705">
        <f t="shared" si="44"/>
        <v>3</v>
      </c>
      <c r="BE705" s="2" t="s">
        <v>625</v>
      </c>
      <c r="BF705" t="s">
        <v>741</v>
      </c>
      <c r="BG705" s="2" t="s">
        <v>45</v>
      </c>
    </row>
    <row r="706" spans="1:59" x14ac:dyDescent="0.3">
      <c r="A706" t="s">
        <v>616</v>
      </c>
      <c r="B706">
        <v>2021</v>
      </c>
      <c r="C706">
        <v>99</v>
      </c>
      <c r="D706" t="s">
        <v>914</v>
      </c>
      <c r="E706">
        <v>2012</v>
      </c>
      <c r="F706">
        <v>2012</v>
      </c>
      <c r="G706">
        <v>1</v>
      </c>
      <c r="H706">
        <v>1</v>
      </c>
      <c r="I706" t="s">
        <v>617</v>
      </c>
      <c r="J706" t="s">
        <v>618</v>
      </c>
      <c r="K706" t="s">
        <v>634</v>
      </c>
      <c r="L706">
        <v>-45.28</v>
      </c>
      <c r="M706">
        <v>167.63829999999999</v>
      </c>
      <c r="N706">
        <v>500</v>
      </c>
      <c r="O706" t="s">
        <v>58</v>
      </c>
      <c r="P706" t="s">
        <v>59</v>
      </c>
      <c r="Q706" t="s">
        <v>181</v>
      </c>
      <c r="R706" t="s">
        <v>735</v>
      </c>
      <c r="S706" s="2" t="s">
        <v>188</v>
      </c>
      <c r="T706" s="2" t="s">
        <v>47</v>
      </c>
      <c r="U706" s="2" t="s">
        <v>47</v>
      </c>
      <c r="V706" s="2" t="s">
        <v>45</v>
      </c>
      <c r="W706" s="2" t="s">
        <v>47</v>
      </c>
      <c r="X706" t="s">
        <v>45</v>
      </c>
      <c r="Y706">
        <v>0</v>
      </c>
      <c r="Z706" s="2" t="s">
        <v>46</v>
      </c>
      <c r="AA706" s="2" t="s">
        <v>621</v>
      </c>
      <c r="AB706" s="2">
        <v>1.1100000000000001</v>
      </c>
      <c r="AC706">
        <v>0</v>
      </c>
      <c r="AD706" s="2">
        <v>10</v>
      </c>
      <c r="AE706">
        <v>0</v>
      </c>
      <c r="AF706" s="2" t="s">
        <v>45</v>
      </c>
      <c r="AG706">
        <v>0</v>
      </c>
      <c r="AH706" s="2">
        <v>10</v>
      </c>
      <c r="AI706">
        <v>0</v>
      </c>
      <c r="AJ706" s="2" t="s">
        <v>45</v>
      </c>
      <c r="AK706" s="2" t="s">
        <v>622</v>
      </c>
      <c r="AL706" s="2" t="s">
        <v>204</v>
      </c>
      <c r="AM706" s="2" t="s">
        <v>50</v>
      </c>
      <c r="AN706" s="3">
        <v>1</v>
      </c>
      <c r="AO706" s="3">
        <v>1</v>
      </c>
      <c r="AP706" s="2" t="s">
        <v>45</v>
      </c>
      <c r="AQ706" s="2" t="s">
        <v>623</v>
      </c>
      <c r="AR706" s="2" t="s">
        <v>623</v>
      </c>
      <c r="AS706" s="2" t="s">
        <v>45</v>
      </c>
      <c r="AT706" s="2">
        <v>2500</v>
      </c>
      <c r="AU706" s="2" t="s">
        <v>45</v>
      </c>
      <c r="AV706" s="2" t="s">
        <v>45</v>
      </c>
      <c r="AW706" s="2" t="s">
        <v>45</v>
      </c>
      <c r="AX706" s="2" t="s">
        <v>53</v>
      </c>
      <c r="AY706" s="2" t="s">
        <v>53</v>
      </c>
      <c r="AZ706" s="2" t="s">
        <v>624</v>
      </c>
      <c r="BA706" s="2">
        <v>1</v>
      </c>
      <c r="BB706" s="2">
        <v>1</v>
      </c>
      <c r="BC706" s="2">
        <v>1</v>
      </c>
      <c r="BD706">
        <f t="shared" si="44"/>
        <v>3</v>
      </c>
      <c r="BE706" s="2" t="s">
        <v>625</v>
      </c>
      <c r="BF706" t="s">
        <v>742</v>
      </c>
      <c r="BG706" s="2" t="s">
        <v>45</v>
      </c>
    </row>
    <row r="707" spans="1:59" x14ac:dyDescent="0.3">
      <c r="A707" t="s">
        <v>616</v>
      </c>
      <c r="B707">
        <v>2021</v>
      </c>
      <c r="C707">
        <v>99</v>
      </c>
      <c r="D707" t="s">
        <v>914</v>
      </c>
      <c r="E707">
        <v>2012</v>
      </c>
      <c r="F707">
        <v>2012</v>
      </c>
      <c r="G707">
        <v>1</v>
      </c>
      <c r="H707">
        <v>1</v>
      </c>
      <c r="I707" t="s">
        <v>617</v>
      </c>
      <c r="J707" t="s">
        <v>618</v>
      </c>
      <c r="K707" t="s">
        <v>634</v>
      </c>
      <c r="L707">
        <v>-45.28</v>
      </c>
      <c r="M707">
        <v>167.63829999999999</v>
      </c>
      <c r="N707">
        <v>500</v>
      </c>
      <c r="O707" t="s">
        <v>58</v>
      </c>
      <c r="P707" t="s">
        <v>59</v>
      </c>
      <c r="Q707" t="s">
        <v>181</v>
      </c>
      <c r="R707" t="s">
        <v>735</v>
      </c>
      <c r="S707" s="2" t="s">
        <v>188</v>
      </c>
      <c r="T707" s="2" t="s">
        <v>47</v>
      </c>
      <c r="U707" s="2" t="s">
        <v>47</v>
      </c>
      <c r="V707" s="2" t="s">
        <v>45</v>
      </c>
      <c r="W707" s="2" t="s">
        <v>47</v>
      </c>
      <c r="X707" t="s">
        <v>45</v>
      </c>
      <c r="Y707">
        <v>100</v>
      </c>
      <c r="Z707" s="2" t="s">
        <v>46</v>
      </c>
      <c r="AA707" s="2" t="s">
        <v>621</v>
      </c>
      <c r="AB707" s="2">
        <v>1.1100000000000001</v>
      </c>
      <c r="AC707">
        <v>0.1</v>
      </c>
      <c r="AD707" s="2">
        <v>10</v>
      </c>
      <c r="AE707">
        <v>0.316227766016838</v>
      </c>
      <c r="AF707" s="2" t="s">
        <v>45</v>
      </c>
      <c r="AG707">
        <v>0</v>
      </c>
      <c r="AH707" s="2">
        <v>10</v>
      </c>
      <c r="AI707">
        <v>0</v>
      </c>
      <c r="AJ707" s="2" t="s">
        <v>45</v>
      </c>
      <c r="AK707" s="2" t="s">
        <v>622</v>
      </c>
      <c r="AL707" s="2" t="s">
        <v>204</v>
      </c>
      <c r="AM707" s="2" t="s">
        <v>50</v>
      </c>
      <c r="AN707" s="3">
        <v>1</v>
      </c>
      <c r="AO707" s="3">
        <v>1</v>
      </c>
      <c r="AP707" s="2" t="s">
        <v>45</v>
      </c>
      <c r="AQ707" s="2" t="s">
        <v>623</v>
      </c>
      <c r="AR707" s="2" t="s">
        <v>623</v>
      </c>
      <c r="AS707" s="2" t="s">
        <v>45</v>
      </c>
      <c r="AT707" s="2">
        <v>2500</v>
      </c>
      <c r="AU707" s="2" t="s">
        <v>45</v>
      </c>
      <c r="AV707" s="2" t="s">
        <v>45</v>
      </c>
      <c r="AW707" s="2" t="s">
        <v>45</v>
      </c>
      <c r="AX707" s="2" t="s">
        <v>53</v>
      </c>
      <c r="AY707" s="2" t="s">
        <v>53</v>
      </c>
      <c r="AZ707" s="2" t="s">
        <v>624</v>
      </c>
      <c r="BA707" s="2">
        <v>1</v>
      </c>
      <c r="BB707" s="2">
        <v>1</v>
      </c>
      <c r="BC707" s="2">
        <v>1</v>
      </c>
      <c r="BD707">
        <f t="shared" ref="BD707:BD770" si="45">SUM(BA707,BB707,BC707)</f>
        <v>3</v>
      </c>
      <c r="BE707" s="2" t="s">
        <v>625</v>
      </c>
      <c r="BF707" t="s">
        <v>742</v>
      </c>
      <c r="BG707" s="2" t="s">
        <v>45</v>
      </c>
    </row>
    <row r="708" spans="1:59" x14ac:dyDescent="0.3">
      <c r="A708" t="s">
        <v>616</v>
      </c>
      <c r="B708">
        <v>2021</v>
      </c>
      <c r="C708">
        <v>102</v>
      </c>
      <c r="D708" t="s">
        <v>915</v>
      </c>
      <c r="E708">
        <v>2012</v>
      </c>
      <c r="F708">
        <v>2014</v>
      </c>
      <c r="G708">
        <v>3</v>
      </c>
      <c r="H708">
        <v>1</v>
      </c>
      <c r="I708" t="s">
        <v>617</v>
      </c>
      <c r="J708" t="s">
        <v>618</v>
      </c>
      <c r="K708" t="s">
        <v>634</v>
      </c>
      <c r="L708">
        <v>-45.28</v>
      </c>
      <c r="M708">
        <v>167.63829999999999</v>
      </c>
      <c r="N708">
        <v>500</v>
      </c>
      <c r="O708" t="s">
        <v>58</v>
      </c>
      <c r="P708" t="s">
        <v>59</v>
      </c>
      <c r="Q708" t="s">
        <v>181</v>
      </c>
      <c r="R708" t="s">
        <v>735</v>
      </c>
      <c r="S708" s="2" t="s">
        <v>188</v>
      </c>
      <c r="T708" s="2" t="s">
        <v>47</v>
      </c>
      <c r="U708" s="2" t="s">
        <v>47</v>
      </c>
      <c r="V708" s="2" t="s">
        <v>45</v>
      </c>
      <c r="W708" s="2" t="s">
        <v>47</v>
      </c>
      <c r="X708" t="s">
        <v>45</v>
      </c>
      <c r="Y708">
        <v>0</v>
      </c>
      <c r="Z708" s="2" t="s">
        <v>46</v>
      </c>
      <c r="AA708" s="2" t="s">
        <v>621</v>
      </c>
      <c r="AB708" s="2">
        <v>1.1100000000000001</v>
      </c>
      <c r="AC708">
        <v>0.2</v>
      </c>
      <c r="AD708" s="2">
        <v>10</v>
      </c>
      <c r="AE708">
        <v>0.42163702135578401</v>
      </c>
      <c r="AF708" s="2" t="s">
        <v>45</v>
      </c>
      <c r="AG708">
        <v>0.2</v>
      </c>
      <c r="AH708" s="2">
        <v>10</v>
      </c>
      <c r="AI708">
        <v>0.42163702135578401</v>
      </c>
      <c r="AJ708" s="2" t="s">
        <v>45</v>
      </c>
      <c r="AK708" s="2" t="s">
        <v>622</v>
      </c>
      <c r="AL708" s="2" t="s">
        <v>204</v>
      </c>
      <c r="AM708" s="2" t="s">
        <v>50</v>
      </c>
      <c r="AN708" s="3">
        <v>1</v>
      </c>
      <c r="AO708" s="3">
        <v>1</v>
      </c>
      <c r="AP708" s="2" t="s">
        <v>45</v>
      </c>
      <c r="AQ708" s="2" t="s">
        <v>623</v>
      </c>
      <c r="AR708" s="2" t="s">
        <v>623</v>
      </c>
      <c r="AS708" s="2" t="s">
        <v>45</v>
      </c>
      <c r="AT708" s="2">
        <v>2500</v>
      </c>
      <c r="AU708" s="2" t="s">
        <v>45</v>
      </c>
      <c r="AV708" s="2" t="s">
        <v>45</v>
      </c>
      <c r="AW708" s="2" t="s">
        <v>45</v>
      </c>
      <c r="AX708" s="2" t="s">
        <v>53</v>
      </c>
      <c r="AY708" s="2" t="s">
        <v>53</v>
      </c>
      <c r="AZ708" s="2" t="s">
        <v>624</v>
      </c>
      <c r="BA708" s="2">
        <v>1</v>
      </c>
      <c r="BB708" s="2">
        <v>1</v>
      </c>
      <c r="BC708" s="2">
        <v>1</v>
      </c>
      <c r="BD708">
        <f t="shared" si="45"/>
        <v>3</v>
      </c>
      <c r="BE708" s="2" t="s">
        <v>625</v>
      </c>
      <c r="BF708" t="s">
        <v>743</v>
      </c>
      <c r="BG708" s="2" t="s">
        <v>45</v>
      </c>
    </row>
    <row r="709" spans="1:59" x14ac:dyDescent="0.3">
      <c r="A709" t="s">
        <v>616</v>
      </c>
      <c r="B709">
        <v>2021</v>
      </c>
      <c r="C709">
        <v>102</v>
      </c>
      <c r="D709" t="s">
        <v>915</v>
      </c>
      <c r="E709">
        <v>2012</v>
      </c>
      <c r="F709">
        <v>2014</v>
      </c>
      <c r="G709">
        <v>3</v>
      </c>
      <c r="H709">
        <v>1</v>
      </c>
      <c r="I709" t="s">
        <v>617</v>
      </c>
      <c r="J709" t="s">
        <v>618</v>
      </c>
      <c r="K709" t="s">
        <v>634</v>
      </c>
      <c r="L709">
        <v>-45.28</v>
      </c>
      <c r="M709">
        <v>167.63829999999999</v>
      </c>
      <c r="N709">
        <v>500</v>
      </c>
      <c r="O709" t="s">
        <v>58</v>
      </c>
      <c r="P709" t="s">
        <v>59</v>
      </c>
      <c r="Q709" t="s">
        <v>181</v>
      </c>
      <c r="R709" t="s">
        <v>735</v>
      </c>
      <c r="S709" s="2" t="s">
        <v>188</v>
      </c>
      <c r="T709" s="2" t="s">
        <v>47</v>
      </c>
      <c r="U709" s="2" t="s">
        <v>47</v>
      </c>
      <c r="V709" s="2" t="s">
        <v>45</v>
      </c>
      <c r="W709" s="2" t="s">
        <v>47</v>
      </c>
      <c r="X709" t="s">
        <v>45</v>
      </c>
      <c r="Y709">
        <v>25</v>
      </c>
      <c r="Z709" s="2" t="s">
        <v>46</v>
      </c>
      <c r="AA709" s="2" t="s">
        <v>621</v>
      </c>
      <c r="AB709" s="2">
        <v>1.1100000000000001</v>
      </c>
      <c r="AC709">
        <v>0</v>
      </c>
      <c r="AD709" s="2">
        <v>10</v>
      </c>
      <c r="AE709">
        <v>0</v>
      </c>
      <c r="AF709" s="2" t="s">
        <v>45</v>
      </c>
      <c r="AG709">
        <v>0.2</v>
      </c>
      <c r="AH709" s="2">
        <v>10</v>
      </c>
      <c r="AI709">
        <v>0.42163702135578401</v>
      </c>
      <c r="AJ709" s="2" t="s">
        <v>45</v>
      </c>
      <c r="AK709" s="2" t="s">
        <v>622</v>
      </c>
      <c r="AL709" s="2" t="s">
        <v>204</v>
      </c>
      <c r="AM709" s="2" t="s">
        <v>50</v>
      </c>
      <c r="AN709" s="3">
        <v>1</v>
      </c>
      <c r="AO709" s="3">
        <v>1</v>
      </c>
      <c r="AP709" s="2" t="s">
        <v>45</v>
      </c>
      <c r="AQ709" s="2" t="s">
        <v>623</v>
      </c>
      <c r="AR709" s="2" t="s">
        <v>623</v>
      </c>
      <c r="AS709" s="2" t="s">
        <v>45</v>
      </c>
      <c r="AT709" s="2">
        <v>2500</v>
      </c>
      <c r="AU709" s="2" t="s">
        <v>45</v>
      </c>
      <c r="AV709" s="2" t="s">
        <v>45</v>
      </c>
      <c r="AW709" s="2" t="s">
        <v>45</v>
      </c>
      <c r="AX709" s="2" t="s">
        <v>53</v>
      </c>
      <c r="AY709" s="2" t="s">
        <v>53</v>
      </c>
      <c r="AZ709" s="2" t="s">
        <v>624</v>
      </c>
      <c r="BA709" s="2">
        <v>1</v>
      </c>
      <c r="BB709" s="2">
        <v>1</v>
      </c>
      <c r="BC709" s="2">
        <v>1</v>
      </c>
      <c r="BD709">
        <f t="shared" si="45"/>
        <v>3</v>
      </c>
      <c r="BE709" s="2" t="s">
        <v>625</v>
      </c>
      <c r="BF709" t="s">
        <v>743</v>
      </c>
      <c r="BG709" s="2" t="s">
        <v>45</v>
      </c>
    </row>
    <row r="710" spans="1:59" x14ac:dyDescent="0.3">
      <c r="A710" t="s">
        <v>616</v>
      </c>
      <c r="B710">
        <v>2021</v>
      </c>
      <c r="C710">
        <v>103</v>
      </c>
      <c r="D710" t="s">
        <v>916</v>
      </c>
      <c r="E710">
        <v>2012</v>
      </c>
      <c r="F710">
        <v>2014</v>
      </c>
      <c r="G710">
        <v>3</v>
      </c>
      <c r="H710">
        <v>1</v>
      </c>
      <c r="I710" t="s">
        <v>617</v>
      </c>
      <c r="J710" t="s">
        <v>618</v>
      </c>
      <c r="K710" t="s">
        <v>634</v>
      </c>
      <c r="L710">
        <v>-45.28</v>
      </c>
      <c r="M710">
        <v>167.63829999999999</v>
      </c>
      <c r="N710">
        <v>500</v>
      </c>
      <c r="O710" t="s">
        <v>58</v>
      </c>
      <c r="P710" t="s">
        <v>59</v>
      </c>
      <c r="Q710" t="s">
        <v>181</v>
      </c>
      <c r="R710" t="s">
        <v>735</v>
      </c>
      <c r="S710" s="2" t="s">
        <v>188</v>
      </c>
      <c r="T710" s="2" t="s">
        <v>47</v>
      </c>
      <c r="U710" s="2" t="s">
        <v>47</v>
      </c>
      <c r="V710" s="2" t="s">
        <v>45</v>
      </c>
      <c r="W710" s="2" t="s">
        <v>47</v>
      </c>
      <c r="X710" t="s">
        <v>45</v>
      </c>
      <c r="Y710">
        <v>0</v>
      </c>
      <c r="Z710" s="2" t="s">
        <v>46</v>
      </c>
      <c r="AA710" s="2" t="s">
        <v>621</v>
      </c>
      <c r="AB710" s="2">
        <v>1.1100000000000001</v>
      </c>
      <c r="AC710">
        <v>0.1</v>
      </c>
      <c r="AD710" s="2">
        <v>10</v>
      </c>
      <c r="AE710">
        <v>0.316227766016838</v>
      </c>
      <c r="AF710" s="2" t="s">
        <v>45</v>
      </c>
      <c r="AG710">
        <v>0.1</v>
      </c>
      <c r="AH710" s="2">
        <v>10</v>
      </c>
      <c r="AI710">
        <v>0.316227766016838</v>
      </c>
      <c r="AJ710" s="2" t="s">
        <v>45</v>
      </c>
      <c r="AK710" s="2" t="s">
        <v>622</v>
      </c>
      <c r="AL710" s="2" t="s">
        <v>204</v>
      </c>
      <c r="AM710" s="2" t="s">
        <v>50</v>
      </c>
      <c r="AN710" s="3">
        <v>1</v>
      </c>
      <c r="AO710" s="3">
        <v>1</v>
      </c>
      <c r="AP710" s="2" t="s">
        <v>45</v>
      </c>
      <c r="AQ710" s="2" t="s">
        <v>623</v>
      </c>
      <c r="AR710" s="2" t="s">
        <v>623</v>
      </c>
      <c r="AS710" s="2" t="s">
        <v>45</v>
      </c>
      <c r="AT710" s="2">
        <v>2500</v>
      </c>
      <c r="AU710" s="2" t="s">
        <v>45</v>
      </c>
      <c r="AV710" s="2" t="s">
        <v>45</v>
      </c>
      <c r="AW710" s="2" t="s">
        <v>45</v>
      </c>
      <c r="AX710" s="2" t="s">
        <v>53</v>
      </c>
      <c r="AY710" s="2" t="s">
        <v>53</v>
      </c>
      <c r="AZ710" s="2" t="s">
        <v>624</v>
      </c>
      <c r="BA710" s="2">
        <v>1</v>
      </c>
      <c r="BB710" s="2">
        <v>1</v>
      </c>
      <c r="BC710" s="2">
        <v>1</v>
      </c>
      <c r="BD710">
        <f t="shared" si="45"/>
        <v>3</v>
      </c>
      <c r="BE710" s="2" t="s">
        <v>625</v>
      </c>
      <c r="BF710" t="s">
        <v>744</v>
      </c>
      <c r="BG710" s="2" t="s">
        <v>45</v>
      </c>
    </row>
    <row r="711" spans="1:59" x14ac:dyDescent="0.3">
      <c r="A711" t="s">
        <v>616</v>
      </c>
      <c r="B711">
        <v>2021</v>
      </c>
      <c r="C711">
        <v>103</v>
      </c>
      <c r="D711" t="s">
        <v>916</v>
      </c>
      <c r="E711">
        <v>2012</v>
      </c>
      <c r="F711">
        <v>2014</v>
      </c>
      <c r="G711">
        <v>3</v>
      </c>
      <c r="H711">
        <v>1</v>
      </c>
      <c r="I711" t="s">
        <v>617</v>
      </c>
      <c r="J711" t="s">
        <v>618</v>
      </c>
      <c r="K711" t="s">
        <v>634</v>
      </c>
      <c r="L711">
        <v>-45.28</v>
      </c>
      <c r="M711">
        <v>167.63829999999999</v>
      </c>
      <c r="N711">
        <v>500</v>
      </c>
      <c r="O711" t="s">
        <v>58</v>
      </c>
      <c r="P711" t="s">
        <v>59</v>
      </c>
      <c r="Q711" t="s">
        <v>181</v>
      </c>
      <c r="R711" t="s">
        <v>735</v>
      </c>
      <c r="S711" s="2" t="s">
        <v>188</v>
      </c>
      <c r="T711" s="2" t="s">
        <v>47</v>
      </c>
      <c r="U711" s="2" t="s">
        <v>47</v>
      </c>
      <c r="V711" s="2" t="s">
        <v>45</v>
      </c>
      <c r="W711" s="2" t="s">
        <v>47</v>
      </c>
      <c r="X711" t="s">
        <v>45</v>
      </c>
      <c r="Y711">
        <v>25</v>
      </c>
      <c r="Z711" s="2" t="s">
        <v>46</v>
      </c>
      <c r="AA711" s="2" t="s">
        <v>621</v>
      </c>
      <c r="AB711" s="2">
        <v>1.1100000000000001</v>
      </c>
      <c r="AC711">
        <v>0.2</v>
      </c>
      <c r="AD711" s="2">
        <v>10</v>
      </c>
      <c r="AE711">
        <v>0.42163702135578401</v>
      </c>
      <c r="AF711" s="2" t="s">
        <v>45</v>
      </c>
      <c r="AG711">
        <v>0.1</v>
      </c>
      <c r="AH711" s="2">
        <v>10</v>
      </c>
      <c r="AI711">
        <v>0.316227766016838</v>
      </c>
      <c r="AJ711" s="2" t="s">
        <v>45</v>
      </c>
      <c r="AK711" s="2" t="s">
        <v>622</v>
      </c>
      <c r="AL711" s="2" t="s">
        <v>204</v>
      </c>
      <c r="AM711" s="2" t="s">
        <v>50</v>
      </c>
      <c r="AN711" s="3">
        <v>1</v>
      </c>
      <c r="AO711" s="3">
        <v>1</v>
      </c>
      <c r="AP711" s="2" t="s">
        <v>45</v>
      </c>
      <c r="AQ711" s="2" t="s">
        <v>623</v>
      </c>
      <c r="AR711" s="2" t="s">
        <v>623</v>
      </c>
      <c r="AS711" s="2" t="s">
        <v>45</v>
      </c>
      <c r="AT711" s="2">
        <v>2500</v>
      </c>
      <c r="AU711" s="2" t="s">
        <v>45</v>
      </c>
      <c r="AV711" s="2" t="s">
        <v>45</v>
      </c>
      <c r="AW711" s="2" t="s">
        <v>45</v>
      </c>
      <c r="AX711" s="2" t="s">
        <v>53</v>
      </c>
      <c r="AY711" s="2" t="s">
        <v>53</v>
      </c>
      <c r="AZ711" s="2" t="s">
        <v>624</v>
      </c>
      <c r="BA711" s="2">
        <v>1</v>
      </c>
      <c r="BB711" s="2">
        <v>1</v>
      </c>
      <c r="BC711" s="2">
        <v>1</v>
      </c>
      <c r="BD711">
        <f t="shared" si="45"/>
        <v>3</v>
      </c>
      <c r="BE711" s="2" t="s">
        <v>625</v>
      </c>
      <c r="BF711" t="s">
        <v>744</v>
      </c>
      <c r="BG711" s="2" t="s">
        <v>45</v>
      </c>
    </row>
    <row r="712" spans="1:59" x14ac:dyDescent="0.3">
      <c r="A712" t="s">
        <v>616</v>
      </c>
      <c r="B712">
        <v>2021</v>
      </c>
      <c r="C712">
        <v>104</v>
      </c>
      <c r="D712" t="s">
        <v>917</v>
      </c>
      <c r="E712">
        <v>2012</v>
      </c>
      <c r="F712">
        <v>2015</v>
      </c>
      <c r="G712">
        <v>4</v>
      </c>
      <c r="H712">
        <v>1</v>
      </c>
      <c r="I712" t="s">
        <v>617</v>
      </c>
      <c r="J712" t="s">
        <v>618</v>
      </c>
      <c r="K712" t="s">
        <v>634</v>
      </c>
      <c r="L712">
        <v>-45.28</v>
      </c>
      <c r="M712">
        <v>167.63829999999999</v>
      </c>
      <c r="N712">
        <v>500</v>
      </c>
      <c r="O712" t="s">
        <v>58</v>
      </c>
      <c r="P712" t="s">
        <v>59</v>
      </c>
      <c r="Q712" t="s">
        <v>181</v>
      </c>
      <c r="R712" t="s">
        <v>735</v>
      </c>
      <c r="S712" s="2" t="s">
        <v>188</v>
      </c>
      <c r="T712" s="2" t="s">
        <v>47</v>
      </c>
      <c r="U712" s="2" t="s">
        <v>47</v>
      </c>
      <c r="V712" s="2" t="s">
        <v>45</v>
      </c>
      <c r="W712" s="2" t="s">
        <v>47</v>
      </c>
      <c r="X712" t="s">
        <v>45</v>
      </c>
      <c r="Y712">
        <v>0</v>
      </c>
      <c r="Z712" s="2" t="s">
        <v>46</v>
      </c>
      <c r="AA712" s="2" t="s">
        <v>621</v>
      </c>
      <c r="AB712" s="2">
        <v>1.1100000000000001</v>
      </c>
      <c r="AC712">
        <v>0</v>
      </c>
      <c r="AD712" s="2">
        <v>10</v>
      </c>
      <c r="AE712">
        <v>0</v>
      </c>
      <c r="AF712" s="2" t="s">
        <v>45</v>
      </c>
      <c r="AG712">
        <v>0</v>
      </c>
      <c r="AH712" s="2">
        <v>10</v>
      </c>
      <c r="AI712">
        <v>0</v>
      </c>
      <c r="AJ712" s="2" t="s">
        <v>45</v>
      </c>
      <c r="AK712" s="2" t="s">
        <v>622</v>
      </c>
      <c r="AL712" s="2" t="s">
        <v>204</v>
      </c>
      <c r="AM712" s="2" t="s">
        <v>50</v>
      </c>
      <c r="AN712" s="3">
        <v>1</v>
      </c>
      <c r="AO712" s="3">
        <v>1</v>
      </c>
      <c r="AP712" s="2" t="s">
        <v>45</v>
      </c>
      <c r="AQ712" s="2" t="s">
        <v>623</v>
      </c>
      <c r="AR712" s="2" t="s">
        <v>623</v>
      </c>
      <c r="AS712" s="2" t="s">
        <v>45</v>
      </c>
      <c r="AT712" s="2">
        <v>2500</v>
      </c>
      <c r="AU712" s="2" t="s">
        <v>45</v>
      </c>
      <c r="AV712" s="2" t="s">
        <v>45</v>
      </c>
      <c r="AW712" s="2" t="s">
        <v>45</v>
      </c>
      <c r="AX712" s="2" t="s">
        <v>53</v>
      </c>
      <c r="AY712" s="2" t="s">
        <v>53</v>
      </c>
      <c r="AZ712" s="2" t="s">
        <v>624</v>
      </c>
      <c r="BA712" s="2">
        <v>1</v>
      </c>
      <c r="BB712" s="2">
        <v>1</v>
      </c>
      <c r="BC712" s="2">
        <v>1</v>
      </c>
      <c r="BD712">
        <f t="shared" si="45"/>
        <v>3</v>
      </c>
      <c r="BE712" s="2" t="s">
        <v>625</v>
      </c>
      <c r="BF712" t="s">
        <v>745</v>
      </c>
      <c r="BG712" s="2" t="s">
        <v>45</v>
      </c>
    </row>
    <row r="713" spans="1:59" x14ac:dyDescent="0.3">
      <c r="A713" t="s">
        <v>616</v>
      </c>
      <c r="B713">
        <v>2021</v>
      </c>
      <c r="C713">
        <v>104</v>
      </c>
      <c r="D713" t="s">
        <v>917</v>
      </c>
      <c r="E713">
        <v>2012</v>
      </c>
      <c r="F713">
        <v>2015</v>
      </c>
      <c r="G713">
        <v>4</v>
      </c>
      <c r="H713">
        <v>1</v>
      </c>
      <c r="I713" t="s">
        <v>617</v>
      </c>
      <c r="J713" t="s">
        <v>618</v>
      </c>
      <c r="K713" t="s">
        <v>634</v>
      </c>
      <c r="L713">
        <v>-45.28</v>
      </c>
      <c r="M713">
        <v>167.63829999999999</v>
      </c>
      <c r="N713">
        <v>500</v>
      </c>
      <c r="O713" t="s">
        <v>58</v>
      </c>
      <c r="P713" t="s">
        <v>59</v>
      </c>
      <c r="Q713" t="s">
        <v>181</v>
      </c>
      <c r="R713" t="s">
        <v>735</v>
      </c>
      <c r="S713" s="2" t="s">
        <v>188</v>
      </c>
      <c r="T713" s="2" t="s">
        <v>47</v>
      </c>
      <c r="U713" s="2" t="s">
        <v>47</v>
      </c>
      <c r="V713" s="2" t="s">
        <v>45</v>
      </c>
      <c r="W713" s="2" t="s">
        <v>47</v>
      </c>
      <c r="X713" t="s">
        <v>45</v>
      </c>
      <c r="Y713">
        <v>25</v>
      </c>
      <c r="Z713" s="2" t="s">
        <v>46</v>
      </c>
      <c r="AA713" s="2" t="s">
        <v>621</v>
      </c>
      <c r="AB713" s="2">
        <v>1.1100000000000001</v>
      </c>
      <c r="AC713">
        <v>0.1</v>
      </c>
      <c r="AD713" s="2">
        <v>10</v>
      </c>
      <c r="AE713">
        <v>0.316227766016838</v>
      </c>
      <c r="AF713" s="2" t="s">
        <v>45</v>
      </c>
      <c r="AG713">
        <v>0</v>
      </c>
      <c r="AH713" s="2">
        <v>10</v>
      </c>
      <c r="AI713">
        <v>0</v>
      </c>
      <c r="AJ713" s="2" t="s">
        <v>45</v>
      </c>
      <c r="AK713" s="2" t="s">
        <v>622</v>
      </c>
      <c r="AL713" s="2" t="s">
        <v>204</v>
      </c>
      <c r="AM713" s="2" t="s">
        <v>50</v>
      </c>
      <c r="AN713" s="3">
        <v>1</v>
      </c>
      <c r="AO713" s="3">
        <v>1</v>
      </c>
      <c r="AP713" s="2" t="s">
        <v>45</v>
      </c>
      <c r="AQ713" s="2" t="s">
        <v>623</v>
      </c>
      <c r="AR713" s="2" t="s">
        <v>623</v>
      </c>
      <c r="AS713" s="2" t="s">
        <v>45</v>
      </c>
      <c r="AT713" s="2">
        <v>2500</v>
      </c>
      <c r="AU713" s="2" t="s">
        <v>45</v>
      </c>
      <c r="AV713" s="2" t="s">
        <v>45</v>
      </c>
      <c r="AW713" s="2" t="s">
        <v>45</v>
      </c>
      <c r="AX713" s="2" t="s">
        <v>53</v>
      </c>
      <c r="AY713" s="2" t="s">
        <v>53</v>
      </c>
      <c r="AZ713" s="2" t="s">
        <v>624</v>
      </c>
      <c r="BA713" s="2">
        <v>1</v>
      </c>
      <c r="BB713" s="2">
        <v>1</v>
      </c>
      <c r="BC713" s="2">
        <v>1</v>
      </c>
      <c r="BD713">
        <f t="shared" si="45"/>
        <v>3</v>
      </c>
      <c r="BE713" s="2" t="s">
        <v>625</v>
      </c>
      <c r="BF713" t="s">
        <v>745</v>
      </c>
      <c r="BG713" s="2" t="s">
        <v>45</v>
      </c>
    </row>
    <row r="714" spans="1:59" x14ac:dyDescent="0.3">
      <c r="A714" t="s">
        <v>616</v>
      </c>
      <c r="B714">
        <v>2021</v>
      </c>
      <c r="C714">
        <v>105</v>
      </c>
      <c r="D714" t="s">
        <v>918</v>
      </c>
      <c r="E714">
        <v>2012</v>
      </c>
      <c r="F714">
        <v>2015</v>
      </c>
      <c r="G714">
        <v>4</v>
      </c>
      <c r="H714">
        <v>1</v>
      </c>
      <c r="I714" t="s">
        <v>617</v>
      </c>
      <c r="J714" t="s">
        <v>618</v>
      </c>
      <c r="K714" t="s">
        <v>634</v>
      </c>
      <c r="L714">
        <v>-45.28</v>
      </c>
      <c r="M714">
        <v>167.63829999999999</v>
      </c>
      <c r="N714">
        <v>500</v>
      </c>
      <c r="O714" t="s">
        <v>58</v>
      </c>
      <c r="P714" t="s">
        <v>59</v>
      </c>
      <c r="Q714" t="s">
        <v>181</v>
      </c>
      <c r="R714" t="s">
        <v>735</v>
      </c>
      <c r="S714" s="2" t="s">
        <v>188</v>
      </c>
      <c r="T714" s="2" t="s">
        <v>47</v>
      </c>
      <c r="U714" s="2" t="s">
        <v>47</v>
      </c>
      <c r="V714" s="2" t="s">
        <v>45</v>
      </c>
      <c r="W714" s="2" t="s">
        <v>47</v>
      </c>
      <c r="X714" t="s">
        <v>45</v>
      </c>
      <c r="Y714">
        <v>0</v>
      </c>
      <c r="Z714" s="2" t="s">
        <v>46</v>
      </c>
      <c r="AA714" s="2" t="s">
        <v>621</v>
      </c>
      <c r="AB714" s="2">
        <v>1.1100000000000001</v>
      </c>
      <c r="AC714">
        <v>0.1</v>
      </c>
      <c r="AD714" s="2">
        <v>10</v>
      </c>
      <c r="AE714">
        <v>0.316227766016838</v>
      </c>
      <c r="AF714" s="2" t="s">
        <v>45</v>
      </c>
      <c r="AG714">
        <v>0.1</v>
      </c>
      <c r="AH714" s="2">
        <v>10</v>
      </c>
      <c r="AI714">
        <v>0.316227766016838</v>
      </c>
      <c r="AJ714" s="2" t="s">
        <v>45</v>
      </c>
      <c r="AK714" s="2" t="s">
        <v>622</v>
      </c>
      <c r="AL714" s="2" t="s">
        <v>204</v>
      </c>
      <c r="AM714" s="2" t="s">
        <v>50</v>
      </c>
      <c r="AN714" s="3">
        <v>1</v>
      </c>
      <c r="AO714" s="3">
        <v>1</v>
      </c>
      <c r="AP714" s="2" t="s">
        <v>45</v>
      </c>
      <c r="AQ714" s="2" t="s">
        <v>623</v>
      </c>
      <c r="AR714" s="2" t="s">
        <v>623</v>
      </c>
      <c r="AS714" s="2" t="s">
        <v>45</v>
      </c>
      <c r="AT714" s="2">
        <v>2500</v>
      </c>
      <c r="AU714" s="2" t="s">
        <v>45</v>
      </c>
      <c r="AV714" s="2" t="s">
        <v>45</v>
      </c>
      <c r="AW714" s="2" t="s">
        <v>45</v>
      </c>
      <c r="AX714" s="2" t="s">
        <v>53</v>
      </c>
      <c r="AY714" s="2" t="s">
        <v>53</v>
      </c>
      <c r="AZ714" s="2" t="s">
        <v>624</v>
      </c>
      <c r="BA714" s="2">
        <v>1</v>
      </c>
      <c r="BB714" s="2">
        <v>1</v>
      </c>
      <c r="BC714" s="2">
        <v>1</v>
      </c>
      <c r="BD714">
        <f t="shared" si="45"/>
        <v>3</v>
      </c>
      <c r="BE714" s="2" t="s">
        <v>625</v>
      </c>
      <c r="BF714" t="s">
        <v>746</v>
      </c>
      <c r="BG714" s="2" t="s">
        <v>45</v>
      </c>
    </row>
    <row r="715" spans="1:59" x14ac:dyDescent="0.3">
      <c r="A715" t="s">
        <v>616</v>
      </c>
      <c r="B715">
        <v>2021</v>
      </c>
      <c r="C715">
        <v>105</v>
      </c>
      <c r="D715" t="s">
        <v>918</v>
      </c>
      <c r="E715">
        <v>2012</v>
      </c>
      <c r="F715">
        <v>2015</v>
      </c>
      <c r="G715">
        <v>4</v>
      </c>
      <c r="H715">
        <v>1</v>
      </c>
      <c r="I715" t="s">
        <v>617</v>
      </c>
      <c r="J715" t="s">
        <v>618</v>
      </c>
      <c r="K715" t="s">
        <v>634</v>
      </c>
      <c r="L715">
        <v>-45.28</v>
      </c>
      <c r="M715">
        <v>167.63829999999999</v>
      </c>
      <c r="N715">
        <v>500</v>
      </c>
      <c r="O715" t="s">
        <v>58</v>
      </c>
      <c r="P715" t="s">
        <v>59</v>
      </c>
      <c r="Q715" t="s">
        <v>181</v>
      </c>
      <c r="R715" t="s">
        <v>735</v>
      </c>
      <c r="S715" s="2" t="s">
        <v>188</v>
      </c>
      <c r="T715" s="2" t="s">
        <v>47</v>
      </c>
      <c r="U715" s="2" t="s">
        <v>47</v>
      </c>
      <c r="V715" s="2" t="s">
        <v>45</v>
      </c>
      <c r="W715" s="2" t="s">
        <v>47</v>
      </c>
      <c r="X715" t="s">
        <v>45</v>
      </c>
      <c r="Y715">
        <v>25</v>
      </c>
      <c r="Z715" s="2" t="s">
        <v>46</v>
      </c>
      <c r="AA715" s="2" t="s">
        <v>621</v>
      </c>
      <c r="AB715" s="2">
        <v>1.1100000000000001</v>
      </c>
      <c r="AC715">
        <v>0.2</v>
      </c>
      <c r="AD715" s="2">
        <v>10</v>
      </c>
      <c r="AE715">
        <v>0.42163702135578401</v>
      </c>
      <c r="AF715" s="2" t="s">
        <v>45</v>
      </c>
      <c r="AG715">
        <v>0.1</v>
      </c>
      <c r="AH715" s="2">
        <v>10</v>
      </c>
      <c r="AI715">
        <v>0.316227766016838</v>
      </c>
      <c r="AJ715" s="2" t="s">
        <v>45</v>
      </c>
      <c r="AK715" s="2" t="s">
        <v>622</v>
      </c>
      <c r="AL715" s="2" t="s">
        <v>204</v>
      </c>
      <c r="AM715" s="2" t="s">
        <v>50</v>
      </c>
      <c r="AN715" s="3">
        <v>1</v>
      </c>
      <c r="AO715" s="3">
        <v>1</v>
      </c>
      <c r="AP715" s="2" t="s">
        <v>45</v>
      </c>
      <c r="AQ715" s="2" t="s">
        <v>623</v>
      </c>
      <c r="AR715" s="2" t="s">
        <v>623</v>
      </c>
      <c r="AS715" s="2" t="s">
        <v>45</v>
      </c>
      <c r="AT715" s="2">
        <v>2500</v>
      </c>
      <c r="AU715" s="2" t="s">
        <v>45</v>
      </c>
      <c r="AV715" s="2" t="s">
        <v>45</v>
      </c>
      <c r="AW715" s="2" t="s">
        <v>45</v>
      </c>
      <c r="AX715" s="2" t="s">
        <v>53</v>
      </c>
      <c r="AY715" s="2" t="s">
        <v>53</v>
      </c>
      <c r="AZ715" s="2" t="s">
        <v>624</v>
      </c>
      <c r="BA715" s="2">
        <v>1</v>
      </c>
      <c r="BB715" s="2">
        <v>1</v>
      </c>
      <c r="BC715" s="2">
        <v>1</v>
      </c>
      <c r="BD715">
        <f t="shared" si="45"/>
        <v>3</v>
      </c>
      <c r="BE715" s="2" t="s">
        <v>625</v>
      </c>
      <c r="BF715" t="s">
        <v>746</v>
      </c>
      <c r="BG715" s="2" t="s">
        <v>45</v>
      </c>
    </row>
    <row r="716" spans="1:59" x14ac:dyDescent="0.3">
      <c r="A716" t="s">
        <v>616</v>
      </c>
      <c r="B716">
        <v>2021</v>
      </c>
      <c r="C716">
        <v>95</v>
      </c>
      <c r="D716" t="s">
        <v>919</v>
      </c>
      <c r="E716">
        <v>2012</v>
      </c>
      <c r="F716">
        <v>2014</v>
      </c>
      <c r="G716">
        <v>3</v>
      </c>
      <c r="H716">
        <v>1</v>
      </c>
      <c r="I716" t="s">
        <v>617</v>
      </c>
      <c r="J716" t="s">
        <v>618</v>
      </c>
      <c r="K716" t="s">
        <v>619</v>
      </c>
      <c r="L716">
        <v>-45.288899999999998</v>
      </c>
      <c r="M716">
        <v>167.6592</v>
      </c>
      <c r="N716">
        <v>500</v>
      </c>
      <c r="O716" t="s">
        <v>58</v>
      </c>
      <c r="P716" t="s">
        <v>59</v>
      </c>
      <c r="Q716" t="s">
        <v>181</v>
      </c>
      <c r="R716" t="s">
        <v>747</v>
      </c>
      <c r="S716" t="s">
        <v>687</v>
      </c>
      <c r="T716" s="2" t="s">
        <v>47</v>
      </c>
      <c r="U716" s="2" t="s">
        <v>47</v>
      </c>
      <c r="V716" s="2" t="s">
        <v>45</v>
      </c>
      <c r="W716" s="2" t="s">
        <v>47</v>
      </c>
      <c r="X716" t="s">
        <v>45</v>
      </c>
      <c r="Y716">
        <v>0</v>
      </c>
      <c r="Z716" s="2" t="s">
        <v>46</v>
      </c>
      <c r="AA716" s="2" t="s">
        <v>621</v>
      </c>
      <c r="AB716" s="2">
        <v>1.1100000000000001</v>
      </c>
      <c r="AC716">
        <v>0</v>
      </c>
      <c r="AD716" s="2">
        <v>10</v>
      </c>
      <c r="AE716">
        <v>0</v>
      </c>
      <c r="AF716" s="2" t="s">
        <v>45</v>
      </c>
      <c r="AG716">
        <v>0</v>
      </c>
      <c r="AH716" s="2">
        <v>10</v>
      </c>
      <c r="AI716">
        <v>0</v>
      </c>
      <c r="AJ716" s="2" t="s">
        <v>45</v>
      </c>
      <c r="AK716" s="2" t="s">
        <v>622</v>
      </c>
      <c r="AL716" s="2" t="s">
        <v>204</v>
      </c>
      <c r="AM716" s="2" t="s">
        <v>50</v>
      </c>
      <c r="AN716" s="3">
        <v>1</v>
      </c>
      <c r="AO716" s="3">
        <v>1</v>
      </c>
      <c r="AP716" s="2" t="s">
        <v>45</v>
      </c>
      <c r="AQ716" s="2" t="s">
        <v>623</v>
      </c>
      <c r="AR716" s="2" t="s">
        <v>623</v>
      </c>
      <c r="AS716" s="2" t="s">
        <v>45</v>
      </c>
      <c r="AT716" s="2">
        <v>2500</v>
      </c>
      <c r="AU716" s="2" t="s">
        <v>45</v>
      </c>
      <c r="AV716" s="2" t="s">
        <v>45</v>
      </c>
      <c r="AW716" s="2" t="s">
        <v>45</v>
      </c>
      <c r="AX716" s="2" t="s">
        <v>53</v>
      </c>
      <c r="AY716" s="2" t="s">
        <v>53</v>
      </c>
      <c r="AZ716" s="2" t="s">
        <v>624</v>
      </c>
      <c r="BA716" s="2">
        <v>1</v>
      </c>
      <c r="BB716" s="2">
        <v>1</v>
      </c>
      <c r="BC716" s="2">
        <v>1</v>
      </c>
      <c r="BD716">
        <f t="shared" si="45"/>
        <v>3</v>
      </c>
      <c r="BE716" s="2" t="s">
        <v>625</v>
      </c>
      <c r="BF716" t="s">
        <v>748</v>
      </c>
      <c r="BG716" s="2" t="s">
        <v>45</v>
      </c>
    </row>
    <row r="717" spans="1:59" x14ac:dyDescent="0.3">
      <c r="A717" t="s">
        <v>616</v>
      </c>
      <c r="B717">
        <v>2021</v>
      </c>
      <c r="C717">
        <v>95</v>
      </c>
      <c r="D717" t="s">
        <v>919</v>
      </c>
      <c r="E717">
        <v>2012</v>
      </c>
      <c r="F717">
        <v>2014</v>
      </c>
      <c r="G717">
        <v>3</v>
      </c>
      <c r="H717">
        <v>1</v>
      </c>
      <c r="I717" t="s">
        <v>617</v>
      </c>
      <c r="J717" t="s">
        <v>618</v>
      </c>
      <c r="K717" t="s">
        <v>619</v>
      </c>
      <c r="L717">
        <v>-45.288899999999998</v>
      </c>
      <c r="M717">
        <v>167.6592</v>
      </c>
      <c r="N717">
        <v>500</v>
      </c>
      <c r="O717" t="s">
        <v>58</v>
      </c>
      <c r="P717" t="s">
        <v>59</v>
      </c>
      <c r="Q717" t="s">
        <v>181</v>
      </c>
      <c r="R717" t="s">
        <v>747</v>
      </c>
      <c r="S717" t="s">
        <v>687</v>
      </c>
      <c r="T717" s="2" t="s">
        <v>47</v>
      </c>
      <c r="U717" s="2" t="s">
        <v>47</v>
      </c>
      <c r="V717" s="2" t="s">
        <v>45</v>
      </c>
      <c r="W717" s="2" t="s">
        <v>47</v>
      </c>
      <c r="X717" t="s">
        <v>45</v>
      </c>
      <c r="Y717">
        <v>25</v>
      </c>
      <c r="Z717" s="2" t="s">
        <v>46</v>
      </c>
      <c r="AA717" s="2" t="s">
        <v>621</v>
      </c>
      <c r="AB717" s="2">
        <v>1.1100000000000001</v>
      </c>
      <c r="AC717">
        <v>0.1</v>
      </c>
      <c r="AD717" s="2">
        <v>10</v>
      </c>
      <c r="AE717">
        <v>0.316227766016838</v>
      </c>
      <c r="AF717" s="2" t="s">
        <v>45</v>
      </c>
      <c r="AG717">
        <v>0</v>
      </c>
      <c r="AH717" s="2">
        <v>10</v>
      </c>
      <c r="AI717">
        <v>0</v>
      </c>
      <c r="AJ717" s="2" t="s">
        <v>45</v>
      </c>
      <c r="AK717" s="2" t="s">
        <v>622</v>
      </c>
      <c r="AL717" s="2" t="s">
        <v>204</v>
      </c>
      <c r="AM717" s="2" t="s">
        <v>50</v>
      </c>
      <c r="AN717" s="3">
        <v>1</v>
      </c>
      <c r="AO717" s="3">
        <v>1</v>
      </c>
      <c r="AP717" s="2" t="s">
        <v>45</v>
      </c>
      <c r="AQ717" s="2" t="s">
        <v>623</v>
      </c>
      <c r="AR717" s="2" t="s">
        <v>623</v>
      </c>
      <c r="AS717" s="2" t="s">
        <v>45</v>
      </c>
      <c r="AT717" s="2">
        <v>2500</v>
      </c>
      <c r="AU717" s="2" t="s">
        <v>45</v>
      </c>
      <c r="AV717" s="2" t="s">
        <v>45</v>
      </c>
      <c r="AW717" s="2" t="s">
        <v>45</v>
      </c>
      <c r="AX717" s="2" t="s">
        <v>53</v>
      </c>
      <c r="AY717" s="2" t="s">
        <v>53</v>
      </c>
      <c r="AZ717" s="2" t="s">
        <v>624</v>
      </c>
      <c r="BA717" s="2">
        <v>1</v>
      </c>
      <c r="BB717" s="2">
        <v>1</v>
      </c>
      <c r="BC717" s="2">
        <v>1</v>
      </c>
      <c r="BD717">
        <f t="shared" si="45"/>
        <v>3</v>
      </c>
      <c r="BE717" s="2" t="s">
        <v>625</v>
      </c>
      <c r="BF717" t="s">
        <v>748</v>
      </c>
      <c r="BG717" s="2" t="s">
        <v>45</v>
      </c>
    </row>
    <row r="718" spans="1:59" x14ac:dyDescent="0.3">
      <c r="A718" t="s">
        <v>616</v>
      </c>
      <c r="B718">
        <v>2021</v>
      </c>
      <c r="C718">
        <v>97</v>
      </c>
      <c r="D718" t="s">
        <v>920</v>
      </c>
      <c r="E718">
        <v>2012</v>
      </c>
      <c r="F718">
        <v>2015</v>
      </c>
      <c r="G718">
        <v>4</v>
      </c>
      <c r="H718">
        <v>1</v>
      </c>
      <c r="I718" t="s">
        <v>617</v>
      </c>
      <c r="J718" t="s">
        <v>618</v>
      </c>
      <c r="K718" t="s">
        <v>619</v>
      </c>
      <c r="L718">
        <v>-45.288899999999998</v>
      </c>
      <c r="M718">
        <v>167.6592</v>
      </c>
      <c r="N718">
        <v>500</v>
      </c>
      <c r="O718" t="s">
        <v>58</v>
      </c>
      <c r="P718" t="s">
        <v>59</v>
      </c>
      <c r="Q718" t="s">
        <v>181</v>
      </c>
      <c r="R718" t="s">
        <v>747</v>
      </c>
      <c r="S718" t="s">
        <v>687</v>
      </c>
      <c r="T718" s="2" t="s">
        <v>47</v>
      </c>
      <c r="U718" s="2" t="s">
        <v>47</v>
      </c>
      <c r="V718" s="2" t="s">
        <v>45</v>
      </c>
      <c r="W718" s="2" t="s">
        <v>47</v>
      </c>
      <c r="X718" t="s">
        <v>45</v>
      </c>
      <c r="Y718">
        <v>0</v>
      </c>
      <c r="Z718" s="2" t="s">
        <v>46</v>
      </c>
      <c r="AA718" s="2" t="s">
        <v>621</v>
      </c>
      <c r="AB718" s="2">
        <v>1.1100000000000001</v>
      </c>
      <c r="AC718">
        <v>0</v>
      </c>
      <c r="AD718" s="2">
        <v>10</v>
      </c>
      <c r="AE718">
        <v>0</v>
      </c>
      <c r="AF718" s="2" t="s">
        <v>45</v>
      </c>
      <c r="AG718">
        <v>0</v>
      </c>
      <c r="AH718" s="2">
        <v>10</v>
      </c>
      <c r="AI718">
        <v>0</v>
      </c>
      <c r="AJ718" s="2" t="s">
        <v>45</v>
      </c>
      <c r="AK718" s="2" t="s">
        <v>622</v>
      </c>
      <c r="AL718" s="2" t="s">
        <v>204</v>
      </c>
      <c r="AM718" s="2" t="s">
        <v>50</v>
      </c>
      <c r="AN718" s="3">
        <v>1</v>
      </c>
      <c r="AO718" s="3">
        <v>1</v>
      </c>
      <c r="AP718" s="2" t="s">
        <v>45</v>
      </c>
      <c r="AQ718" s="2" t="s">
        <v>623</v>
      </c>
      <c r="AR718" s="2" t="s">
        <v>623</v>
      </c>
      <c r="AS718" s="2" t="s">
        <v>45</v>
      </c>
      <c r="AT718" s="2">
        <v>2500</v>
      </c>
      <c r="AU718" s="2" t="s">
        <v>45</v>
      </c>
      <c r="AV718" s="2" t="s">
        <v>45</v>
      </c>
      <c r="AW718" s="2" t="s">
        <v>45</v>
      </c>
      <c r="AX718" s="2" t="s">
        <v>53</v>
      </c>
      <c r="AY718" s="2" t="s">
        <v>53</v>
      </c>
      <c r="AZ718" s="2" t="s">
        <v>624</v>
      </c>
      <c r="BA718" s="2">
        <v>1</v>
      </c>
      <c r="BB718" s="2">
        <v>1</v>
      </c>
      <c r="BC718" s="2">
        <v>1</v>
      </c>
      <c r="BD718">
        <f t="shared" si="45"/>
        <v>3</v>
      </c>
      <c r="BE718" s="2" t="s">
        <v>625</v>
      </c>
      <c r="BF718" t="s">
        <v>749</v>
      </c>
      <c r="BG718" s="2" t="s">
        <v>45</v>
      </c>
    </row>
    <row r="719" spans="1:59" x14ac:dyDescent="0.3">
      <c r="A719" t="s">
        <v>616</v>
      </c>
      <c r="B719">
        <v>2021</v>
      </c>
      <c r="C719">
        <v>97</v>
      </c>
      <c r="D719" t="s">
        <v>920</v>
      </c>
      <c r="E719">
        <v>2012</v>
      </c>
      <c r="F719">
        <v>2015</v>
      </c>
      <c r="G719">
        <v>4</v>
      </c>
      <c r="H719">
        <v>1</v>
      </c>
      <c r="I719" t="s">
        <v>617</v>
      </c>
      <c r="J719" t="s">
        <v>618</v>
      </c>
      <c r="K719" t="s">
        <v>619</v>
      </c>
      <c r="L719">
        <v>-45.288899999999998</v>
      </c>
      <c r="M719">
        <v>167.6592</v>
      </c>
      <c r="N719">
        <v>500</v>
      </c>
      <c r="O719" t="s">
        <v>58</v>
      </c>
      <c r="P719" t="s">
        <v>59</v>
      </c>
      <c r="Q719" t="s">
        <v>181</v>
      </c>
      <c r="R719" t="s">
        <v>747</v>
      </c>
      <c r="S719" t="s">
        <v>687</v>
      </c>
      <c r="T719" s="2" t="s">
        <v>47</v>
      </c>
      <c r="U719" s="2" t="s">
        <v>47</v>
      </c>
      <c r="V719" s="2" t="s">
        <v>45</v>
      </c>
      <c r="W719" s="2" t="s">
        <v>47</v>
      </c>
      <c r="X719" t="s">
        <v>45</v>
      </c>
      <c r="Y719">
        <v>25</v>
      </c>
      <c r="Z719" s="2" t="s">
        <v>46</v>
      </c>
      <c r="AA719" s="2" t="s">
        <v>621</v>
      </c>
      <c r="AB719" s="2">
        <v>1.1100000000000001</v>
      </c>
      <c r="AC719">
        <v>0.1</v>
      </c>
      <c r="AD719" s="2">
        <v>10</v>
      </c>
      <c r="AE719">
        <v>0.316227766016838</v>
      </c>
      <c r="AF719" s="2" t="s">
        <v>45</v>
      </c>
      <c r="AG719">
        <v>0</v>
      </c>
      <c r="AH719" s="2">
        <v>10</v>
      </c>
      <c r="AI719">
        <v>0</v>
      </c>
      <c r="AJ719" s="2" t="s">
        <v>45</v>
      </c>
      <c r="AK719" s="2" t="s">
        <v>622</v>
      </c>
      <c r="AL719" s="2" t="s">
        <v>204</v>
      </c>
      <c r="AM719" s="2" t="s">
        <v>50</v>
      </c>
      <c r="AN719" s="3">
        <v>1</v>
      </c>
      <c r="AO719" s="3">
        <v>1</v>
      </c>
      <c r="AP719" s="2" t="s">
        <v>45</v>
      </c>
      <c r="AQ719" s="2" t="s">
        <v>623</v>
      </c>
      <c r="AR719" s="2" t="s">
        <v>623</v>
      </c>
      <c r="AS719" s="2" t="s">
        <v>45</v>
      </c>
      <c r="AT719" s="2">
        <v>2500</v>
      </c>
      <c r="AU719" s="2" t="s">
        <v>45</v>
      </c>
      <c r="AV719" s="2" t="s">
        <v>45</v>
      </c>
      <c r="AW719" s="2" t="s">
        <v>45</v>
      </c>
      <c r="AX719" s="2" t="s">
        <v>53</v>
      </c>
      <c r="AY719" s="2" t="s">
        <v>53</v>
      </c>
      <c r="AZ719" s="2" t="s">
        <v>624</v>
      </c>
      <c r="BA719" s="2">
        <v>1</v>
      </c>
      <c r="BB719" s="2">
        <v>1</v>
      </c>
      <c r="BC719" s="2">
        <v>1</v>
      </c>
      <c r="BD719">
        <f t="shared" si="45"/>
        <v>3</v>
      </c>
      <c r="BE719" s="2" t="s">
        <v>625</v>
      </c>
      <c r="BF719" t="s">
        <v>749</v>
      </c>
      <c r="BG719" s="2" t="s">
        <v>45</v>
      </c>
    </row>
    <row r="720" spans="1:59" x14ac:dyDescent="0.3">
      <c r="A720" t="s">
        <v>616</v>
      </c>
      <c r="B720">
        <v>2021</v>
      </c>
      <c r="C720">
        <v>97</v>
      </c>
      <c r="D720" t="s">
        <v>921</v>
      </c>
      <c r="E720">
        <v>2012</v>
      </c>
      <c r="F720">
        <v>2015</v>
      </c>
      <c r="G720">
        <v>4</v>
      </c>
      <c r="H720">
        <v>1</v>
      </c>
      <c r="I720" t="s">
        <v>617</v>
      </c>
      <c r="J720" t="s">
        <v>618</v>
      </c>
      <c r="K720" t="s">
        <v>619</v>
      </c>
      <c r="L720">
        <v>-45.288899999999998</v>
      </c>
      <c r="M720">
        <v>167.6592</v>
      </c>
      <c r="N720">
        <v>500</v>
      </c>
      <c r="O720" t="s">
        <v>58</v>
      </c>
      <c r="P720" t="s">
        <v>59</v>
      </c>
      <c r="Q720" t="s">
        <v>181</v>
      </c>
      <c r="R720" t="s">
        <v>750</v>
      </c>
      <c r="S720" s="2" t="s">
        <v>188</v>
      </c>
      <c r="T720" s="2" t="s">
        <v>47</v>
      </c>
      <c r="U720" s="2" t="s">
        <v>47</v>
      </c>
      <c r="V720" s="2" t="s">
        <v>45</v>
      </c>
      <c r="W720" s="2" t="s">
        <v>47</v>
      </c>
      <c r="X720" t="s">
        <v>45</v>
      </c>
      <c r="Y720">
        <v>0</v>
      </c>
      <c r="Z720" s="2" t="s">
        <v>46</v>
      </c>
      <c r="AA720" s="2" t="s">
        <v>621</v>
      </c>
      <c r="AB720" s="2">
        <v>1.1100000000000001</v>
      </c>
      <c r="AC720">
        <v>0.1</v>
      </c>
      <c r="AD720" s="2">
        <v>10</v>
      </c>
      <c r="AE720">
        <v>0.316227766016838</v>
      </c>
      <c r="AF720" s="2" t="s">
        <v>45</v>
      </c>
      <c r="AG720">
        <v>0.1</v>
      </c>
      <c r="AH720" s="2">
        <v>10</v>
      </c>
      <c r="AI720">
        <v>0.316227766016838</v>
      </c>
      <c r="AJ720" s="2" t="s">
        <v>45</v>
      </c>
      <c r="AK720" s="2" t="s">
        <v>622</v>
      </c>
      <c r="AL720" s="2" t="s">
        <v>204</v>
      </c>
      <c r="AM720" s="2" t="s">
        <v>50</v>
      </c>
      <c r="AN720" s="3">
        <v>1</v>
      </c>
      <c r="AO720" s="3">
        <v>1</v>
      </c>
      <c r="AP720" s="2" t="s">
        <v>45</v>
      </c>
      <c r="AQ720" s="2" t="s">
        <v>623</v>
      </c>
      <c r="AR720" s="2" t="s">
        <v>623</v>
      </c>
      <c r="AS720" s="2" t="s">
        <v>45</v>
      </c>
      <c r="AT720" s="2">
        <v>2500</v>
      </c>
      <c r="AU720" s="2" t="s">
        <v>45</v>
      </c>
      <c r="AV720" s="2" t="s">
        <v>45</v>
      </c>
      <c r="AW720" s="2" t="s">
        <v>45</v>
      </c>
      <c r="AX720" s="2" t="s">
        <v>53</v>
      </c>
      <c r="AY720" s="2" t="s">
        <v>53</v>
      </c>
      <c r="AZ720" s="2" t="s">
        <v>624</v>
      </c>
      <c r="BA720" s="2">
        <v>1</v>
      </c>
      <c r="BB720" s="2">
        <v>1</v>
      </c>
      <c r="BC720" s="2">
        <v>1</v>
      </c>
      <c r="BD720">
        <f t="shared" si="45"/>
        <v>3</v>
      </c>
      <c r="BE720" s="2" t="s">
        <v>625</v>
      </c>
      <c r="BF720" t="s">
        <v>751</v>
      </c>
      <c r="BG720" s="2" t="s">
        <v>45</v>
      </c>
    </row>
    <row r="721" spans="1:59" x14ac:dyDescent="0.3">
      <c r="A721" t="s">
        <v>616</v>
      </c>
      <c r="B721">
        <v>2021</v>
      </c>
      <c r="C721">
        <v>97</v>
      </c>
      <c r="D721" t="s">
        <v>921</v>
      </c>
      <c r="E721">
        <v>2012</v>
      </c>
      <c r="F721">
        <v>2015</v>
      </c>
      <c r="G721">
        <v>4</v>
      </c>
      <c r="H721">
        <v>1</v>
      </c>
      <c r="I721" t="s">
        <v>617</v>
      </c>
      <c r="J721" t="s">
        <v>618</v>
      </c>
      <c r="K721" t="s">
        <v>619</v>
      </c>
      <c r="L721">
        <v>-45.288899999999998</v>
      </c>
      <c r="M721">
        <v>167.6592</v>
      </c>
      <c r="N721">
        <v>500</v>
      </c>
      <c r="O721" t="s">
        <v>58</v>
      </c>
      <c r="P721" t="s">
        <v>59</v>
      </c>
      <c r="Q721" t="s">
        <v>181</v>
      </c>
      <c r="R721" t="s">
        <v>750</v>
      </c>
      <c r="S721" s="2" t="s">
        <v>188</v>
      </c>
      <c r="T721" s="2" t="s">
        <v>47</v>
      </c>
      <c r="U721" s="2" t="s">
        <v>47</v>
      </c>
      <c r="V721" s="2" t="s">
        <v>45</v>
      </c>
      <c r="W721" s="2" t="s">
        <v>47</v>
      </c>
      <c r="X721" t="s">
        <v>45</v>
      </c>
      <c r="Y721">
        <v>25</v>
      </c>
      <c r="Z721" s="2" t="s">
        <v>46</v>
      </c>
      <c r="AA721" s="2" t="s">
        <v>621</v>
      </c>
      <c r="AB721" s="2">
        <v>1.1100000000000001</v>
      </c>
      <c r="AC721">
        <v>0</v>
      </c>
      <c r="AD721" s="2">
        <v>10</v>
      </c>
      <c r="AE721">
        <v>0</v>
      </c>
      <c r="AF721" s="2" t="s">
        <v>45</v>
      </c>
      <c r="AG721">
        <v>0.1</v>
      </c>
      <c r="AH721" s="2">
        <v>10</v>
      </c>
      <c r="AI721">
        <v>0.316227766016838</v>
      </c>
      <c r="AJ721" s="2" t="s">
        <v>45</v>
      </c>
      <c r="AK721" s="2" t="s">
        <v>622</v>
      </c>
      <c r="AL721" s="2" t="s">
        <v>204</v>
      </c>
      <c r="AM721" s="2" t="s">
        <v>50</v>
      </c>
      <c r="AN721" s="3">
        <v>1</v>
      </c>
      <c r="AO721" s="3">
        <v>1</v>
      </c>
      <c r="AP721" s="2" t="s">
        <v>45</v>
      </c>
      <c r="AQ721" s="2" t="s">
        <v>623</v>
      </c>
      <c r="AR721" s="2" t="s">
        <v>623</v>
      </c>
      <c r="AS721" s="2" t="s">
        <v>45</v>
      </c>
      <c r="AT721" s="2">
        <v>2500</v>
      </c>
      <c r="AU721" s="2" t="s">
        <v>45</v>
      </c>
      <c r="AV721" s="2" t="s">
        <v>45</v>
      </c>
      <c r="AW721" s="2" t="s">
        <v>45</v>
      </c>
      <c r="AX721" s="2" t="s">
        <v>53</v>
      </c>
      <c r="AY721" s="2" t="s">
        <v>53</v>
      </c>
      <c r="AZ721" s="2" t="s">
        <v>624</v>
      </c>
      <c r="BA721" s="2">
        <v>1</v>
      </c>
      <c r="BB721" s="2">
        <v>1</v>
      </c>
      <c r="BC721" s="2">
        <v>1</v>
      </c>
      <c r="BD721">
        <f t="shared" si="45"/>
        <v>3</v>
      </c>
      <c r="BE721" s="2" t="s">
        <v>625</v>
      </c>
      <c r="BF721" t="s">
        <v>751</v>
      </c>
      <c r="BG721" s="2" t="s">
        <v>45</v>
      </c>
    </row>
    <row r="722" spans="1:59" x14ac:dyDescent="0.3">
      <c r="A722" t="s">
        <v>616</v>
      </c>
      <c r="B722">
        <v>2021</v>
      </c>
      <c r="C722">
        <v>98</v>
      </c>
      <c r="D722" t="s">
        <v>922</v>
      </c>
      <c r="E722">
        <v>2012</v>
      </c>
      <c r="F722">
        <v>2012</v>
      </c>
      <c r="G722">
        <v>1</v>
      </c>
      <c r="H722">
        <v>1</v>
      </c>
      <c r="I722" t="s">
        <v>617</v>
      </c>
      <c r="J722" t="s">
        <v>618</v>
      </c>
      <c r="K722" t="s">
        <v>634</v>
      </c>
      <c r="L722">
        <v>-45.28</v>
      </c>
      <c r="M722">
        <v>167.63829999999999</v>
      </c>
      <c r="N722">
        <v>500</v>
      </c>
      <c r="O722" t="s">
        <v>58</v>
      </c>
      <c r="P722" t="s">
        <v>59</v>
      </c>
      <c r="Q722" t="s">
        <v>181</v>
      </c>
      <c r="R722" t="s">
        <v>750</v>
      </c>
      <c r="S722" s="2" t="s">
        <v>188</v>
      </c>
      <c r="T722" s="2" t="s">
        <v>47</v>
      </c>
      <c r="U722" s="2" t="s">
        <v>47</v>
      </c>
      <c r="V722" s="2" t="s">
        <v>45</v>
      </c>
      <c r="W722" s="2" t="s">
        <v>47</v>
      </c>
      <c r="X722" t="s">
        <v>45</v>
      </c>
      <c r="Y722">
        <v>0</v>
      </c>
      <c r="Z722" s="2" t="s">
        <v>46</v>
      </c>
      <c r="AA722" s="2" t="s">
        <v>621</v>
      </c>
      <c r="AB722" s="2">
        <v>1.1100000000000001</v>
      </c>
      <c r="AC722">
        <v>0.3</v>
      </c>
      <c r="AD722" s="2">
        <v>10</v>
      </c>
      <c r="AE722">
        <v>0.483045891539648</v>
      </c>
      <c r="AF722" s="2" t="s">
        <v>45</v>
      </c>
      <c r="AG722">
        <v>0.3</v>
      </c>
      <c r="AH722" s="2">
        <v>10</v>
      </c>
      <c r="AI722">
        <v>0.483045891539648</v>
      </c>
      <c r="AJ722" s="2" t="s">
        <v>45</v>
      </c>
      <c r="AK722" s="2" t="s">
        <v>622</v>
      </c>
      <c r="AL722" s="2" t="s">
        <v>204</v>
      </c>
      <c r="AM722" s="2" t="s">
        <v>50</v>
      </c>
      <c r="AN722" s="3">
        <v>1</v>
      </c>
      <c r="AO722" s="3">
        <v>1</v>
      </c>
      <c r="AP722" s="2" t="s">
        <v>45</v>
      </c>
      <c r="AQ722" s="2" t="s">
        <v>623</v>
      </c>
      <c r="AR722" s="2" t="s">
        <v>623</v>
      </c>
      <c r="AS722" s="2" t="s">
        <v>45</v>
      </c>
      <c r="AT722" s="2">
        <v>2500</v>
      </c>
      <c r="AU722" s="2" t="s">
        <v>45</v>
      </c>
      <c r="AV722" s="2" t="s">
        <v>45</v>
      </c>
      <c r="AW722" s="2" t="s">
        <v>45</v>
      </c>
      <c r="AX722" s="2" t="s">
        <v>53</v>
      </c>
      <c r="AY722" s="2" t="s">
        <v>53</v>
      </c>
      <c r="AZ722" s="2" t="s">
        <v>624</v>
      </c>
      <c r="BA722" s="2">
        <v>1</v>
      </c>
      <c r="BB722" s="2">
        <v>1</v>
      </c>
      <c r="BC722" s="2">
        <v>1</v>
      </c>
      <c r="BD722">
        <f t="shared" si="45"/>
        <v>3</v>
      </c>
      <c r="BE722" s="2" t="s">
        <v>625</v>
      </c>
      <c r="BF722" t="s">
        <v>752</v>
      </c>
      <c r="BG722" s="2" t="s">
        <v>45</v>
      </c>
    </row>
    <row r="723" spans="1:59" x14ac:dyDescent="0.3">
      <c r="A723" t="s">
        <v>616</v>
      </c>
      <c r="B723">
        <v>2021</v>
      </c>
      <c r="C723">
        <v>98</v>
      </c>
      <c r="D723" t="s">
        <v>922</v>
      </c>
      <c r="E723">
        <v>2012</v>
      </c>
      <c r="F723">
        <v>2012</v>
      </c>
      <c r="G723">
        <v>1</v>
      </c>
      <c r="H723">
        <v>1</v>
      </c>
      <c r="I723" t="s">
        <v>617</v>
      </c>
      <c r="J723" t="s">
        <v>618</v>
      </c>
      <c r="K723" t="s">
        <v>634</v>
      </c>
      <c r="L723">
        <v>-45.28</v>
      </c>
      <c r="M723">
        <v>167.63829999999999</v>
      </c>
      <c r="N723">
        <v>500</v>
      </c>
      <c r="O723" t="s">
        <v>58</v>
      </c>
      <c r="P723" t="s">
        <v>59</v>
      </c>
      <c r="Q723" t="s">
        <v>181</v>
      </c>
      <c r="R723" t="s">
        <v>750</v>
      </c>
      <c r="S723" s="2" t="s">
        <v>188</v>
      </c>
      <c r="T723" s="2" t="s">
        <v>47</v>
      </c>
      <c r="U723" s="2" t="s">
        <v>47</v>
      </c>
      <c r="V723" s="2" t="s">
        <v>45</v>
      </c>
      <c r="W723" s="2" t="s">
        <v>47</v>
      </c>
      <c r="X723" t="s">
        <v>45</v>
      </c>
      <c r="Y723">
        <v>100</v>
      </c>
      <c r="Z723" s="2" t="s">
        <v>46</v>
      </c>
      <c r="AA723" s="2" t="s">
        <v>621</v>
      </c>
      <c r="AB723" s="2">
        <v>1.1100000000000001</v>
      </c>
      <c r="AC723">
        <v>0.2</v>
      </c>
      <c r="AD723" s="2">
        <v>10</v>
      </c>
      <c r="AE723">
        <v>0.42163702135578401</v>
      </c>
      <c r="AF723" s="2" t="s">
        <v>45</v>
      </c>
      <c r="AG723">
        <v>0.3</v>
      </c>
      <c r="AH723" s="2">
        <v>10</v>
      </c>
      <c r="AI723">
        <v>0.483045891539648</v>
      </c>
      <c r="AJ723" s="2" t="s">
        <v>45</v>
      </c>
      <c r="AK723" s="2" t="s">
        <v>622</v>
      </c>
      <c r="AL723" s="2" t="s">
        <v>204</v>
      </c>
      <c r="AM723" s="2" t="s">
        <v>50</v>
      </c>
      <c r="AN723" s="3">
        <v>1</v>
      </c>
      <c r="AO723" s="3">
        <v>1</v>
      </c>
      <c r="AP723" s="2" t="s">
        <v>45</v>
      </c>
      <c r="AQ723" s="2" t="s">
        <v>623</v>
      </c>
      <c r="AR723" s="2" t="s">
        <v>623</v>
      </c>
      <c r="AS723" s="2" t="s">
        <v>45</v>
      </c>
      <c r="AT723" s="2">
        <v>2500</v>
      </c>
      <c r="AU723" s="2" t="s">
        <v>45</v>
      </c>
      <c r="AV723" s="2" t="s">
        <v>45</v>
      </c>
      <c r="AW723" s="2" t="s">
        <v>45</v>
      </c>
      <c r="AX723" s="2" t="s">
        <v>53</v>
      </c>
      <c r="AY723" s="2" t="s">
        <v>53</v>
      </c>
      <c r="AZ723" s="2" t="s">
        <v>624</v>
      </c>
      <c r="BA723" s="2">
        <v>1</v>
      </c>
      <c r="BB723" s="2">
        <v>1</v>
      </c>
      <c r="BC723" s="2">
        <v>1</v>
      </c>
      <c r="BD723">
        <f t="shared" si="45"/>
        <v>3</v>
      </c>
      <c r="BE723" s="2" t="s">
        <v>625</v>
      </c>
      <c r="BF723" t="s">
        <v>752</v>
      </c>
      <c r="BG723" s="2" t="s">
        <v>45</v>
      </c>
    </row>
    <row r="724" spans="1:59" x14ac:dyDescent="0.3">
      <c r="A724" t="s">
        <v>616</v>
      </c>
      <c r="B724">
        <v>2021</v>
      </c>
      <c r="C724">
        <v>99</v>
      </c>
      <c r="D724" t="s">
        <v>923</v>
      </c>
      <c r="E724">
        <v>2012</v>
      </c>
      <c r="F724">
        <v>2012</v>
      </c>
      <c r="G724">
        <v>1</v>
      </c>
      <c r="H724">
        <v>1</v>
      </c>
      <c r="I724" t="s">
        <v>617</v>
      </c>
      <c r="J724" t="s">
        <v>618</v>
      </c>
      <c r="K724" t="s">
        <v>634</v>
      </c>
      <c r="L724">
        <v>-45.28</v>
      </c>
      <c r="M724">
        <v>167.63829999999999</v>
      </c>
      <c r="N724">
        <v>500</v>
      </c>
      <c r="O724" t="s">
        <v>58</v>
      </c>
      <c r="P724" t="s">
        <v>59</v>
      </c>
      <c r="Q724" t="s">
        <v>181</v>
      </c>
      <c r="R724" t="s">
        <v>750</v>
      </c>
      <c r="S724" s="2" t="s">
        <v>188</v>
      </c>
      <c r="T724" s="2" t="s">
        <v>47</v>
      </c>
      <c r="U724" s="2" t="s">
        <v>47</v>
      </c>
      <c r="V724" s="2" t="s">
        <v>45</v>
      </c>
      <c r="W724" s="2" t="s">
        <v>47</v>
      </c>
      <c r="X724" t="s">
        <v>45</v>
      </c>
      <c r="Y724">
        <v>0</v>
      </c>
      <c r="Z724" s="2" t="s">
        <v>46</v>
      </c>
      <c r="AA724" s="2" t="s">
        <v>621</v>
      </c>
      <c r="AB724" s="2">
        <v>1.1100000000000001</v>
      </c>
      <c r="AC724">
        <v>0.5</v>
      </c>
      <c r="AD724" s="2">
        <v>10</v>
      </c>
      <c r="AE724">
        <v>0.52704627669473003</v>
      </c>
      <c r="AF724" s="2" t="s">
        <v>45</v>
      </c>
      <c r="AG724">
        <v>0.5</v>
      </c>
      <c r="AH724" s="2">
        <v>10</v>
      </c>
      <c r="AI724">
        <v>0.52704627669473003</v>
      </c>
      <c r="AJ724" s="2" t="s">
        <v>45</v>
      </c>
      <c r="AK724" s="2" t="s">
        <v>622</v>
      </c>
      <c r="AL724" s="2" t="s">
        <v>204</v>
      </c>
      <c r="AM724" s="2" t="s">
        <v>50</v>
      </c>
      <c r="AN724" s="3">
        <v>1</v>
      </c>
      <c r="AO724" s="3">
        <v>1</v>
      </c>
      <c r="AP724" s="2" t="s">
        <v>45</v>
      </c>
      <c r="AQ724" s="2" t="s">
        <v>623</v>
      </c>
      <c r="AR724" s="2" t="s">
        <v>623</v>
      </c>
      <c r="AS724" s="2" t="s">
        <v>45</v>
      </c>
      <c r="AT724" s="2">
        <v>2500</v>
      </c>
      <c r="AU724" s="2" t="s">
        <v>45</v>
      </c>
      <c r="AV724" s="2" t="s">
        <v>45</v>
      </c>
      <c r="AW724" s="2" t="s">
        <v>45</v>
      </c>
      <c r="AX724" s="2" t="s">
        <v>53</v>
      </c>
      <c r="AY724" s="2" t="s">
        <v>53</v>
      </c>
      <c r="AZ724" s="2" t="s">
        <v>624</v>
      </c>
      <c r="BA724" s="2">
        <v>1</v>
      </c>
      <c r="BB724" s="2">
        <v>1</v>
      </c>
      <c r="BC724" s="2">
        <v>1</v>
      </c>
      <c r="BD724">
        <f t="shared" si="45"/>
        <v>3</v>
      </c>
      <c r="BE724" s="2" t="s">
        <v>625</v>
      </c>
      <c r="BF724" t="s">
        <v>753</v>
      </c>
      <c r="BG724" s="2" t="s">
        <v>45</v>
      </c>
    </row>
    <row r="725" spans="1:59" x14ac:dyDescent="0.3">
      <c r="A725" t="s">
        <v>616</v>
      </c>
      <c r="B725">
        <v>2021</v>
      </c>
      <c r="C725">
        <v>99</v>
      </c>
      <c r="D725" t="s">
        <v>923</v>
      </c>
      <c r="E725">
        <v>2012</v>
      </c>
      <c r="F725">
        <v>2012</v>
      </c>
      <c r="G725">
        <v>1</v>
      </c>
      <c r="H725">
        <v>1</v>
      </c>
      <c r="I725" t="s">
        <v>617</v>
      </c>
      <c r="J725" t="s">
        <v>618</v>
      </c>
      <c r="K725" t="s">
        <v>634</v>
      </c>
      <c r="L725">
        <v>-45.28</v>
      </c>
      <c r="M725">
        <v>167.63829999999999</v>
      </c>
      <c r="N725">
        <v>500</v>
      </c>
      <c r="O725" t="s">
        <v>58</v>
      </c>
      <c r="P725" t="s">
        <v>59</v>
      </c>
      <c r="Q725" t="s">
        <v>181</v>
      </c>
      <c r="R725" t="s">
        <v>750</v>
      </c>
      <c r="S725" s="2" t="s">
        <v>188</v>
      </c>
      <c r="T725" s="2" t="s">
        <v>47</v>
      </c>
      <c r="U725" s="2" t="s">
        <v>47</v>
      </c>
      <c r="V725" s="2" t="s">
        <v>45</v>
      </c>
      <c r="W725" s="2" t="s">
        <v>47</v>
      </c>
      <c r="X725" t="s">
        <v>45</v>
      </c>
      <c r="Y725">
        <v>100</v>
      </c>
      <c r="Z725" s="2" t="s">
        <v>46</v>
      </c>
      <c r="AA725" s="2" t="s">
        <v>621</v>
      </c>
      <c r="AB725" s="2">
        <v>1.1100000000000001</v>
      </c>
      <c r="AC725">
        <v>0.2</v>
      </c>
      <c r="AD725" s="2">
        <v>10</v>
      </c>
      <c r="AE725">
        <v>0.42163702135578401</v>
      </c>
      <c r="AF725" s="2" t="s">
        <v>45</v>
      </c>
      <c r="AG725">
        <v>0.5</v>
      </c>
      <c r="AH725" s="2">
        <v>10</v>
      </c>
      <c r="AI725">
        <v>0.52704627669473003</v>
      </c>
      <c r="AJ725" s="2" t="s">
        <v>45</v>
      </c>
      <c r="AK725" s="2" t="s">
        <v>622</v>
      </c>
      <c r="AL725" s="2" t="s">
        <v>204</v>
      </c>
      <c r="AM725" s="2" t="s">
        <v>50</v>
      </c>
      <c r="AN725" s="3">
        <v>1</v>
      </c>
      <c r="AO725" s="3">
        <v>1</v>
      </c>
      <c r="AP725" s="2" t="s">
        <v>45</v>
      </c>
      <c r="AQ725" s="2" t="s">
        <v>623</v>
      </c>
      <c r="AR725" s="2" t="s">
        <v>623</v>
      </c>
      <c r="AS725" s="2" t="s">
        <v>45</v>
      </c>
      <c r="AT725" s="2">
        <v>2500</v>
      </c>
      <c r="AU725" s="2" t="s">
        <v>45</v>
      </c>
      <c r="AV725" s="2" t="s">
        <v>45</v>
      </c>
      <c r="AW725" s="2" t="s">
        <v>45</v>
      </c>
      <c r="AX725" s="2" t="s">
        <v>53</v>
      </c>
      <c r="AY725" s="2" t="s">
        <v>53</v>
      </c>
      <c r="AZ725" s="2" t="s">
        <v>624</v>
      </c>
      <c r="BA725" s="2">
        <v>1</v>
      </c>
      <c r="BB725" s="2">
        <v>1</v>
      </c>
      <c r="BC725" s="2">
        <v>1</v>
      </c>
      <c r="BD725">
        <f t="shared" si="45"/>
        <v>3</v>
      </c>
      <c r="BE725" s="2" t="s">
        <v>625</v>
      </c>
      <c r="BF725" t="s">
        <v>753</v>
      </c>
      <c r="BG725" s="2" t="s">
        <v>45</v>
      </c>
    </row>
    <row r="726" spans="1:59" x14ac:dyDescent="0.3">
      <c r="A726" t="s">
        <v>616</v>
      </c>
      <c r="B726">
        <v>2021</v>
      </c>
      <c r="C726">
        <v>100</v>
      </c>
      <c r="D726" t="s">
        <v>924</v>
      </c>
      <c r="E726">
        <v>2012</v>
      </c>
      <c r="F726">
        <v>2013</v>
      </c>
      <c r="G726">
        <v>2</v>
      </c>
      <c r="H726">
        <v>1</v>
      </c>
      <c r="I726" t="s">
        <v>617</v>
      </c>
      <c r="J726" t="s">
        <v>618</v>
      </c>
      <c r="K726" t="s">
        <v>634</v>
      </c>
      <c r="L726">
        <v>-45.28</v>
      </c>
      <c r="M726">
        <v>167.63829999999999</v>
      </c>
      <c r="N726">
        <v>500</v>
      </c>
      <c r="O726" t="s">
        <v>58</v>
      </c>
      <c r="P726" t="s">
        <v>59</v>
      </c>
      <c r="Q726" t="s">
        <v>181</v>
      </c>
      <c r="R726" t="s">
        <v>750</v>
      </c>
      <c r="S726" s="2" t="s">
        <v>188</v>
      </c>
      <c r="T726" s="2" t="s">
        <v>47</v>
      </c>
      <c r="U726" s="2" t="s">
        <v>47</v>
      </c>
      <c r="V726" s="2" t="s">
        <v>45</v>
      </c>
      <c r="W726" s="2" t="s">
        <v>47</v>
      </c>
      <c r="X726" t="s">
        <v>45</v>
      </c>
      <c r="Y726">
        <v>0</v>
      </c>
      <c r="Z726" s="2" t="s">
        <v>46</v>
      </c>
      <c r="AA726" s="2" t="s">
        <v>621</v>
      </c>
      <c r="AB726" s="2">
        <v>1.1100000000000001</v>
      </c>
      <c r="AC726">
        <v>0.3</v>
      </c>
      <c r="AD726" s="2">
        <v>10</v>
      </c>
      <c r="AE726">
        <v>0.483045891539648</v>
      </c>
      <c r="AF726" s="2" t="s">
        <v>45</v>
      </c>
      <c r="AG726">
        <v>0.3</v>
      </c>
      <c r="AH726" s="2">
        <v>10</v>
      </c>
      <c r="AI726">
        <v>0.483045891539648</v>
      </c>
      <c r="AJ726" s="2" t="s">
        <v>45</v>
      </c>
      <c r="AK726" s="2" t="s">
        <v>622</v>
      </c>
      <c r="AL726" s="2" t="s">
        <v>204</v>
      </c>
      <c r="AM726" s="2" t="s">
        <v>50</v>
      </c>
      <c r="AN726" s="3">
        <v>1</v>
      </c>
      <c r="AO726" s="3">
        <v>1</v>
      </c>
      <c r="AP726" s="2" t="s">
        <v>45</v>
      </c>
      <c r="AQ726" s="2" t="s">
        <v>623</v>
      </c>
      <c r="AR726" s="2" t="s">
        <v>623</v>
      </c>
      <c r="AS726" s="2" t="s">
        <v>45</v>
      </c>
      <c r="AT726" s="2">
        <v>2500</v>
      </c>
      <c r="AU726" s="2" t="s">
        <v>45</v>
      </c>
      <c r="AV726" s="2" t="s">
        <v>45</v>
      </c>
      <c r="AW726" s="2" t="s">
        <v>45</v>
      </c>
      <c r="AX726" s="2" t="s">
        <v>53</v>
      </c>
      <c r="AY726" s="2" t="s">
        <v>53</v>
      </c>
      <c r="AZ726" s="2" t="s">
        <v>624</v>
      </c>
      <c r="BA726" s="2">
        <v>1</v>
      </c>
      <c r="BB726" s="2">
        <v>1</v>
      </c>
      <c r="BC726" s="2">
        <v>1</v>
      </c>
      <c r="BD726">
        <f t="shared" si="45"/>
        <v>3</v>
      </c>
      <c r="BE726" s="2" t="s">
        <v>625</v>
      </c>
      <c r="BF726" t="s">
        <v>754</v>
      </c>
      <c r="BG726" s="2" t="s">
        <v>45</v>
      </c>
    </row>
    <row r="727" spans="1:59" x14ac:dyDescent="0.3">
      <c r="A727" t="s">
        <v>616</v>
      </c>
      <c r="B727">
        <v>2021</v>
      </c>
      <c r="C727">
        <v>100</v>
      </c>
      <c r="D727" t="s">
        <v>924</v>
      </c>
      <c r="E727">
        <v>2012</v>
      </c>
      <c r="F727">
        <v>2013</v>
      </c>
      <c r="G727">
        <v>2</v>
      </c>
      <c r="H727">
        <v>1</v>
      </c>
      <c r="I727" t="s">
        <v>617</v>
      </c>
      <c r="J727" t="s">
        <v>618</v>
      </c>
      <c r="K727" t="s">
        <v>634</v>
      </c>
      <c r="L727">
        <v>-45.28</v>
      </c>
      <c r="M727">
        <v>167.63829999999999</v>
      </c>
      <c r="N727">
        <v>500</v>
      </c>
      <c r="O727" t="s">
        <v>58</v>
      </c>
      <c r="P727" t="s">
        <v>59</v>
      </c>
      <c r="Q727" t="s">
        <v>181</v>
      </c>
      <c r="R727" t="s">
        <v>750</v>
      </c>
      <c r="S727" s="2" t="s">
        <v>188</v>
      </c>
      <c r="T727" s="2" t="s">
        <v>47</v>
      </c>
      <c r="U727" s="2" t="s">
        <v>47</v>
      </c>
      <c r="V727" s="2" t="s">
        <v>45</v>
      </c>
      <c r="W727" s="2" t="s">
        <v>47</v>
      </c>
      <c r="X727" t="s">
        <v>45</v>
      </c>
      <c r="Y727">
        <v>100</v>
      </c>
      <c r="Z727" s="2" t="s">
        <v>46</v>
      </c>
      <c r="AA727" s="2" t="s">
        <v>621</v>
      </c>
      <c r="AB727" s="2">
        <v>1.1100000000000001</v>
      </c>
      <c r="AC727">
        <v>0.5</v>
      </c>
      <c r="AD727" s="2">
        <v>10</v>
      </c>
      <c r="AE727">
        <v>0.52704627669473003</v>
      </c>
      <c r="AF727" s="2" t="s">
        <v>45</v>
      </c>
      <c r="AG727">
        <v>0.3</v>
      </c>
      <c r="AH727" s="2">
        <v>10</v>
      </c>
      <c r="AI727">
        <v>0.483045891539648</v>
      </c>
      <c r="AJ727" s="2" t="s">
        <v>45</v>
      </c>
      <c r="AK727" s="2" t="s">
        <v>622</v>
      </c>
      <c r="AL727" s="2" t="s">
        <v>204</v>
      </c>
      <c r="AM727" s="2" t="s">
        <v>50</v>
      </c>
      <c r="AN727" s="3">
        <v>1</v>
      </c>
      <c r="AO727" s="3">
        <v>1</v>
      </c>
      <c r="AP727" s="2" t="s">
        <v>45</v>
      </c>
      <c r="AQ727" s="2" t="s">
        <v>623</v>
      </c>
      <c r="AR727" s="2" t="s">
        <v>623</v>
      </c>
      <c r="AS727" s="2" t="s">
        <v>45</v>
      </c>
      <c r="AT727" s="2">
        <v>2500</v>
      </c>
      <c r="AU727" s="2" t="s">
        <v>45</v>
      </c>
      <c r="AV727" s="2" t="s">
        <v>45</v>
      </c>
      <c r="AW727" s="2" t="s">
        <v>45</v>
      </c>
      <c r="AX727" s="2" t="s">
        <v>53</v>
      </c>
      <c r="AY727" s="2" t="s">
        <v>53</v>
      </c>
      <c r="AZ727" s="2" t="s">
        <v>624</v>
      </c>
      <c r="BA727" s="2">
        <v>1</v>
      </c>
      <c r="BB727" s="2">
        <v>1</v>
      </c>
      <c r="BC727" s="2">
        <v>1</v>
      </c>
      <c r="BD727">
        <f t="shared" si="45"/>
        <v>3</v>
      </c>
      <c r="BE727" s="2" t="s">
        <v>625</v>
      </c>
      <c r="BF727" t="s">
        <v>754</v>
      </c>
      <c r="BG727" s="2" t="s">
        <v>45</v>
      </c>
    </row>
    <row r="728" spans="1:59" x14ac:dyDescent="0.3">
      <c r="A728" t="s">
        <v>616</v>
      </c>
      <c r="B728">
        <v>2021</v>
      </c>
      <c r="C728">
        <v>101</v>
      </c>
      <c r="D728" t="s">
        <v>925</v>
      </c>
      <c r="E728">
        <v>2012</v>
      </c>
      <c r="F728">
        <v>2013</v>
      </c>
      <c r="G728">
        <v>2</v>
      </c>
      <c r="H728">
        <v>1</v>
      </c>
      <c r="I728" t="s">
        <v>617</v>
      </c>
      <c r="J728" t="s">
        <v>618</v>
      </c>
      <c r="K728" t="s">
        <v>634</v>
      </c>
      <c r="L728">
        <v>-45.28</v>
      </c>
      <c r="M728">
        <v>167.63829999999999</v>
      </c>
      <c r="N728">
        <v>500</v>
      </c>
      <c r="O728" t="s">
        <v>58</v>
      </c>
      <c r="P728" t="s">
        <v>59</v>
      </c>
      <c r="Q728" t="s">
        <v>181</v>
      </c>
      <c r="R728" t="s">
        <v>750</v>
      </c>
      <c r="S728" s="2" t="s">
        <v>188</v>
      </c>
      <c r="T728" s="2" t="s">
        <v>47</v>
      </c>
      <c r="U728" s="2" t="s">
        <v>47</v>
      </c>
      <c r="V728" s="2" t="s">
        <v>45</v>
      </c>
      <c r="W728" s="2" t="s">
        <v>47</v>
      </c>
      <c r="X728" t="s">
        <v>45</v>
      </c>
      <c r="Y728">
        <v>0</v>
      </c>
      <c r="Z728" s="2" t="s">
        <v>46</v>
      </c>
      <c r="AA728" s="2" t="s">
        <v>621</v>
      </c>
      <c r="AB728" s="2">
        <v>1.1100000000000001</v>
      </c>
      <c r="AC728">
        <v>0.7</v>
      </c>
      <c r="AD728" s="2">
        <v>10</v>
      </c>
      <c r="AE728">
        <v>0.483045891539648</v>
      </c>
      <c r="AF728" s="2" t="s">
        <v>45</v>
      </c>
      <c r="AG728">
        <v>0.7</v>
      </c>
      <c r="AH728" s="2">
        <v>10</v>
      </c>
      <c r="AI728">
        <v>0.483045891539648</v>
      </c>
      <c r="AJ728" s="2" t="s">
        <v>45</v>
      </c>
      <c r="AK728" s="2" t="s">
        <v>622</v>
      </c>
      <c r="AL728" s="2" t="s">
        <v>204</v>
      </c>
      <c r="AM728" s="2" t="s">
        <v>50</v>
      </c>
      <c r="AN728" s="3">
        <v>1</v>
      </c>
      <c r="AO728" s="3">
        <v>1</v>
      </c>
      <c r="AP728" s="2" t="s">
        <v>45</v>
      </c>
      <c r="AQ728" s="2" t="s">
        <v>623</v>
      </c>
      <c r="AR728" s="2" t="s">
        <v>623</v>
      </c>
      <c r="AS728" s="2" t="s">
        <v>45</v>
      </c>
      <c r="AT728" s="2">
        <v>2500</v>
      </c>
      <c r="AU728" s="2" t="s">
        <v>45</v>
      </c>
      <c r="AV728" s="2" t="s">
        <v>45</v>
      </c>
      <c r="AW728" s="2" t="s">
        <v>45</v>
      </c>
      <c r="AX728" s="2" t="s">
        <v>53</v>
      </c>
      <c r="AY728" s="2" t="s">
        <v>53</v>
      </c>
      <c r="AZ728" s="2" t="s">
        <v>624</v>
      </c>
      <c r="BA728" s="2">
        <v>1</v>
      </c>
      <c r="BB728" s="2">
        <v>1</v>
      </c>
      <c r="BC728" s="2">
        <v>1</v>
      </c>
      <c r="BD728">
        <f t="shared" si="45"/>
        <v>3</v>
      </c>
      <c r="BE728" s="2" t="s">
        <v>625</v>
      </c>
      <c r="BF728" t="s">
        <v>755</v>
      </c>
      <c r="BG728" s="2" t="s">
        <v>45</v>
      </c>
    </row>
    <row r="729" spans="1:59" x14ac:dyDescent="0.3">
      <c r="A729" t="s">
        <v>616</v>
      </c>
      <c r="B729">
        <v>2021</v>
      </c>
      <c r="C729">
        <v>101</v>
      </c>
      <c r="D729" t="s">
        <v>925</v>
      </c>
      <c r="E729">
        <v>2012</v>
      </c>
      <c r="F729">
        <v>2013</v>
      </c>
      <c r="G729">
        <v>2</v>
      </c>
      <c r="H729">
        <v>1</v>
      </c>
      <c r="I729" t="s">
        <v>617</v>
      </c>
      <c r="J729" t="s">
        <v>618</v>
      </c>
      <c r="K729" t="s">
        <v>634</v>
      </c>
      <c r="L729">
        <v>-45.28</v>
      </c>
      <c r="M729">
        <v>167.63829999999999</v>
      </c>
      <c r="N729">
        <v>500</v>
      </c>
      <c r="O729" t="s">
        <v>58</v>
      </c>
      <c r="P729" t="s">
        <v>59</v>
      </c>
      <c r="Q729" t="s">
        <v>181</v>
      </c>
      <c r="R729" t="s">
        <v>750</v>
      </c>
      <c r="S729" s="2" t="s">
        <v>188</v>
      </c>
      <c r="T729" s="2" t="s">
        <v>47</v>
      </c>
      <c r="U729" s="2" t="s">
        <v>47</v>
      </c>
      <c r="V729" s="2" t="s">
        <v>45</v>
      </c>
      <c r="W729" s="2" t="s">
        <v>47</v>
      </c>
      <c r="X729" t="s">
        <v>45</v>
      </c>
      <c r="Y729">
        <v>100</v>
      </c>
      <c r="Z729" s="2" t="s">
        <v>46</v>
      </c>
      <c r="AA729" s="2" t="s">
        <v>621</v>
      </c>
      <c r="AB729" s="2">
        <v>1.1100000000000001</v>
      </c>
      <c r="AC729">
        <v>0.5</v>
      </c>
      <c r="AD729" s="2">
        <v>10</v>
      </c>
      <c r="AE729">
        <v>0.52704627669473003</v>
      </c>
      <c r="AF729" s="2" t="s">
        <v>45</v>
      </c>
      <c r="AG729">
        <v>0.7</v>
      </c>
      <c r="AH729" s="2">
        <v>10</v>
      </c>
      <c r="AI729">
        <v>0.483045891539648</v>
      </c>
      <c r="AJ729" s="2" t="s">
        <v>45</v>
      </c>
      <c r="AK729" s="2" t="s">
        <v>622</v>
      </c>
      <c r="AL729" s="2" t="s">
        <v>204</v>
      </c>
      <c r="AM729" s="2" t="s">
        <v>50</v>
      </c>
      <c r="AN729" s="3">
        <v>1</v>
      </c>
      <c r="AO729" s="3">
        <v>1</v>
      </c>
      <c r="AP729" s="2" t="s">
        <v>45</v>
      </c>
      <c r="AQ729" s="2" t="s">
        <v>623</v>
      </c>
      <c r="AR729" s="2" t="s">
        <v>623</v>
      </c>
      <c r="AS729" s="2" t="s">
        <v>45</v>
      </c>
      <c r="AT729" s="2">
        <v>2500</v>
      </c>
      <c r="AU729" s="2" t="s">
        <v>45</v>
      </c>
      <c r="AV729" s="2" t="s">
        <v>45</v>
      </c>
      <c r="AW729" s="2" t="s">
        <v>45</v>
      </c>
      <c r="AX729" s="2" t="s">
        <v>53</v>
      </c>
      <c r="AY729" s="2" t="s">
        <v>53</v>
      </c>
      <c r="AZ729" s="2" t="s">
        <v>624</v>
      </c>
      <c r="BA729" s="2">
        <v>1</v>
      </c>
      <c r="BB729" s="2">
        <v>1</v>
      </c>
      <c r="BC729" s="2">
        <v>1</v>
      </c>
      <c r="BD729">
        <f t="shared" si="45"/>
        <v>3</v>
      </c>
      <c r="BE729" s="2" t="s">
        <v>625</v>
      </c>
      <c r="BF729" t="s">
        <v>755</v>
      </c>
      <c r="BG729" s="2" t="s">
        <v>45</v>
      </c>
    </row>
    <row r="730" spans="1:59" x14ac:dyDescent="0.3">
      <c r="A730" t="s">
        <v>616</v>
      </c>
      <c r="B730">
        <v>2021</v>
      </c>
      <c r="C730">
        <v>102</v>
      </c>
      <c r="D730" t="s">
        <v>926</v>
      </c>
      <c r="E730">
        <v>2012</v>
      </c>
      <c r="F730">
        <v>2014</v>
      </c>
      <c r="G730">
        <v>3</v>
      </c>
      <c r="H730">
        <v>1</v>
      </c>
      <c r="I730" t="s">
        <v>617</v>
      </c>
      <c r="J730" t="s">
        <v>618</v>
      </c>
      <c r="K730" t="s">
        <v>634</v>
      </c>
      <c r="L730">
        <v>-45.28</v>
      </c>
      <c r="M730">
        <v>167.63829999999999</v>
      </c>
      <c r="N730">
        <v>500</v>
      </c>
      <c r="O730" t="s">
        <v>58</v>
      </c>
      <c r="P730" t="s">
        <v>59</v>
      </c>
      <c r="Q730" t="s">
        <v>181</v>
      </c>
      <c r="R730" t="s">
        <v>750</v>
      </c>
      <c r="S730" s="2" t="s">
        <v>188</v>
      </c>
      <c r="T730" s="2" t="s">
        <v>47</v>
      </c>
      <c r="U730" s="2" t="s">
        <v>47</v>
      </c>
      <c r="V730" s="2" t="s">
        <v>45</v>
      </c>
      <c r="W730" s="2" t="s">
        <v>47</v>
      </c>
      <c r="X730" t="s">
        <v>45</v>
      </c>
      <c r="Y730">
        <v>0</v>
      </c>
      <c r="Z730" s="2" t="s">
        <v>46</v>
      </c>
      <c r="AA730" s="2" t="s">
        <v>621</v>
      </c>
      <c r="AB730" s="2">
        <v>1.1100000000000001</v>
      </c>
      <c r="AC730">
        <v>0.4</v>
      </c>
      <c r="AD730" s="2">
        <v>10</v>
      </c>
      <c r="AE730">
        <v>0.51639777949432197</v>
      </c>
      <c r="AF730" s="2" t="s">
        <v>45</v>
      </c>
      <c r="AG730">
        <v>0.4</v>
      </c>
      <c r="AH730" s="2">
        <v>10</v>
      </c>
      <c r="AI730">
        <v>0.51639777949432197</v>
      </c>
      <c r="AJ730" s="2" t="s">
        <v>45</v>
      </c>
      <c r="AK730" s="2" t="s">
        <v>622</v>
      </c>
      <c r="AL730" s="2" t="s">
        <v>204</v>
      </c>
      <c r="AM730" s="2" t="s">
        <v>50</v>
      </c>
      <c r="AN730" s="3">
        <v>1</v>
      </c>
      <c r="AO730" s="3">
        <v>1</v>
      </c>
      <c r="AP730" s="2" t="s">
        <v>45</v>
      </c>
      <c r="AQ730" s="2" t="s">
        <v>623</v>
      </c>
      <c r="AR730" s="2" t="s">
        <v>623</v>
      </c>
      <c r="AS730" s="2" t="s">
        <v>45</v>
      </c>
      <c r="AT730" s="2">
        <v>2500</v>
      </c>
      <c r="AU730" s="2" t="s">
        <v>45</v>
      </c>
      <c r="AV730" s="2" t="s">
        <v>45</v>
      </c>
      <c r="AW730" s="2" t="s">
        <v>45</v>
      </c>
      <c r="AX730" s="2" t="s">
        <v>53</v>
      </c>
      <c r="AY730" s="2" t="s">
        <v>53</v>
      </c>
      <c r="AZ730" s="2" t="s">
        <v>624</v>
      </c>
      <c r="BA730" s="2">
        <v>1</v>
      </c>
      <c r="BB730" s="2">
        <v>1</v>
      </c>
      <c r="BC730" s="2">
        <v>1</v>
      </c>
      <c r="BD730">
        <f t="shared" si="45"/>
        <v>3</v>
      </c>
      <c r="BE730" s="2" t="s">
        <v>625</v>
      </c>
      <c r="BF730" t="s">
        <v>756</v>
      </c>
      <c r="BG730" s="2" t="s">
        <v>45</v>
      </c>
    </row>
    <row r="731" spans="1:59" x14ac:dyDescent="0.3">
      <c r="A731" t="s">
        <v>616</v>
      </c>
      <c r="B731">
        <v>2021</v>
      </c>
      <c r="C731">
        <v>102</v>
      </c>
      <c r="D731" t="s">
        <v>926</v>
      </c>
      <c r="E731">
        <v>2012</v>
      </c>
      <c r="F731">
        <v>2014</v>
      </c>
      <c r="G731">
        <v>3</v>
      </c>
      <c r="H731">
        <v>1</v>
      </c>
      <c r="I731" t="s">
        <v>617</v>
      </c>
      <c r="J731" t="s">
        <v>618</v>
      </c>
      <c r="K731" t="s">
        <v>634</v>
      </c>
      <c r="L731">
        <v>-45.28</v>
      </c>
      <c r="M731">
        <v>167.63829999999999</v>
      </c>
      <c r="N731">
        <v>500</v>
      </c>
      <c r="O731" t="s">
        <v>58</v>
      </c>
      <c r="P731" t="s">
        <v>59</v>
      </c>
      <c r="Q731" t="s">
        <v>181</v>
      </c>
      <c r="R731" t="s">
        <v>750</v>
      </c>
      <c r="S731" s="2" t="s">
        <v>188</v>
      </c>
      <c r="T731" s="2" t="s">
        <v>47</v>
      </c>
      <c r="U731" s="2" t="s">
        <v>47</v>
      </c>
      <c r="V731" s="2" t="s">
        <v>45</v>
      </c>
      <c r="W731" s="2" t="s">
        <v>47</v>
      </c>
      <c r="X731" t="s">
        <v>45</v>
      </c>
      <c r="Y731">
        <v>25</v>
      </c>
      <c r="Z731" s="2" t="s">
        <v>46</v>
      </c>
      <c r="AA731" s="2" t="s">
        <v>621</v>
      </c>
      <c r="AB731" s="2">
        <v>1.1100000000000001</v>
      </c>
      <c r="AC731">
        <v>0.1</v>
      </c>
      <c r="AD731" s="2">
        <v>10</v>
      </c>
      <c r="AE731">
        <v>0.316227766016838</v>
      </c>
      <c r="AF731" s="2" t="s">
        <v>45</v>
      </c>
      <c r="AG731">
        <v>0.4</v>
      </c>
      <c r="AH731" s="2">
        <v>10</v>
      </c>
      <c r="AI731">
        <v>0.51639777949432197</v>
      </c>
      <c r="AJ731" s="2" t="s">
        <v>45</v>
      </c>
      <c r="AK731" s="2" t="s">
        <v>622</v>
      </c>
      <c r="AL731" s="2" t="s">
        <v>204</v>
      </c>
      <c r="AM731" s="2" t="s">
        <v>50</v>
      </c>
      <c r="AN731" s="3">
        <v>1</v>
      </c>
      <c r="AO731" s="3">
        <v>1</v>
      </c>
      <c r="AP731" s="2" t="s">
        <v>45</v>
      </c>
      <c r="AQ731" s="2" t="s">
        <v>623</v>
      </c>
      <c r="AR731" s="2" t="s">
        <v>623</v>
      </c>
      <c r="AS731" s="2" t="s">
        <v>45</v>
      </c>
      <c r="AT731" s="2">
        <v>2500</v>
      </c>
      <c r="AU731" s="2" t="s">
        <v>45</v>
      </c>
      <c r="AV731" s="2" t="s">
        <v>45</v>
      </c>
      <c r="AW731" s="2" t="s">
        <v>45</v>
      </c>
      <c r="AX731" s="2" t="s">
        <v>53</v>
      </c>
      <c r="AY731" s="2" t="s">
        <v>53</v>
      </c>
      <c r="AZ731" s="2" t="s">
        <v>624</v>
      </c>
      <c r="BA731" s="2">
        <v>1</v>
      </c>
      <c r="BB731" s="2">
        <v>1</v>
      </c>
      <c r="BC731" s="2">
        <v>1</v>
      </c>
      <c r="BD731">
        <f t="shared" si="45"/>
        <v>3</v>
      </c>
      <c r="BE731" s="2" t="s">
        <v>625</v>
      </c>
      <c r="BF731" t="s">
        <v>756</v>
      </c>
      <c r="BG731" s="2" t="s">
        <v>45</v>
      </c>
    </row>
    <row r="732" spans="1:59" x14ac:dyDescent="0.3">
      <c r="A732" t="s">
        <v>616</v>
      </c>
      <c r="B732">
        <v>2021</v>
      </c>
      <c r="C732">
        <v>103</v>
      </c>
      <c r="D732" t="s">
        <v>927</v>
      </c>
      <c r="E732">
        <v>2012</v>
      </c>
      <c r="F732">
        <v>2014</v>
      </c>
      <c r="G732">
        <v>3</v>
      </c>
      <c r="H732">
        <v>1</v>
      </c>
      <c r="I732" t="s">
        <v>617</v>
      </c>
      <c r="J732" t="s">
        <v>618</v>
      </c>
      <c r="K732" t="s">
        <v>634</v>
      </c>
      <c r="L732">
        <v>-45.28</v>
      </c>
      <c r="M732">
        <v>167.63829999999999</v>
      </c>
      <c r="N732">
        <v>500</v>
      </c>
      <c r="O732" t="s">
        <v>58</v>
      </c>
      <c r="P732" t="s">
        <v>59</v>
      </c>
      <c r="Q732" t="s">
        <v>181</v>
      </c>
      <c r="R732" t="s">
        <v>750</v>
      </c>
      <c r="S732" s="2" t="s">
        <v>188</v>
      </c>
      <c r="T732" s="2" t="s">
        <v>47</v>
      </c>
      <c r="U732" s="2" t="s">
        <v>47</v>
      </c>
      <c r="V732" s="2" t="s">
        <v>45</v>
      </c>
      <c r="W732" s="2" t="s">
        <v>47</v>
      </c>
      <c r="X732" t="s">
        <v>45</v>
      </c>
      <c r="Y732">
        <v>0</v>
      </c>
      <c r="Z732" s="2" t="s">
        <v>46</v>
      </c>
      <c r="AA732" s="2" t="s">
        <v>621</v>
      </c>
      <c r="AB732" s="2">
        <v>1.1100000000000001</v>
      </c>
      <c r="AC732">
        <v>0.3</v>
      </c>
      <c r="AD732" s="2">
        <v>10</v>
      </c>
      <c r="AE732">
        <v>0.483045891539648</v>
      </c>
      <c r="AF732" s="2" t="s">
        <v>45</v>
      </c>
      <c r="AG732">
        <v>0.3</v>
      </c>
      <c r="AH732" s="2">
        <v>10</v>
      </c>
      <c r="AI732">
        <v>0.483045891539648</v>
      </c>
      <c r="AJ732" s="2" t="s">
        <v>45</v>
      </c>
      <c r="AK732" s="2" t="s">
        <v>622</v>
      </c>
      <c r="AL732" s="2" t="s">
        <v>204</v>
      </c>
      <c r="AM732" s="2" t="s">
        <v>50</v>
      </c>
      <c r="AN732" s="3">
        <v>1</v>
      </c>
      <c r="AO732" s="3">
        <v>1</v>
      </c>
      <c r="AP732" s="2" t="s">
        <v>45</v>
      </c>
      <c r="AQ732" s="2" t="s">
        <v>623</v>
      </c>
      <c r="AR732" s="2" t="s">
        <v>623</v>
      </c>
      <c r="AS732" s="2" t="s">
        <v>45</v>
      </c>
      <c r="AT732" s="2">
        <v>2500</v>
      </c>
      <c r="AU732" s="2" t="s">
        <v>45</v>
      </c>
      <c r="AV732" s="2" t="s">
        <v>45</v>
      </c>
      <c r="AW732" s="2" t="s">
        <v>45</v>
      </c>
      <c r="AX732" s="2" t="s">
        <v>53</v>
      </c>
      <c r="AY732" s="2" t="s">
        <v>53</v>
      </c>
      <c r="AZ732" s="2" t="s">
        <v>624</v>
      </c>
      <c r="BA732" s="2">
        <v>1</v>
      </c>
      <c r="BB732" s="2">
        <v>1</v>
      </c>
      <c r="BC732" s="2">
        <v>1</v>
      </c>
      <c r="BD732">
        <f t="shared" si="45"/>
        <v>3</v>
      </c>
      <c r="BE732" s="2" t="s">
        <v>625</v>
      </c>
      <c r="BF732" t="s">
        <v>757</v>
      </c>
      <c r="BG732" s="2" t="s">
        <v>45</v>
      </c>
    </row>
    <row r="733" spans="1:59" x14ac:dyDescent="0.3">
      <c r="A733" t="s">
        <v>616</v>
      </c>
      <c r="B733">
        <v>2021</v>
      </c>
      <c r="C733">
        <v>103</v>
      </c>
      <c r="D733" t="s">
        <v>927</v>
      </c>
      <c r="E733">
        <v>2012</v>
      </c>
      <c r="F733">
        <v>2014</v>
      </c>
      <c r="G733">
        <v>3</v>
      </c>
      <c r="H733">
        <v>1</v>
      </c>
      <c r="I733" t="s">
        <v>617</v>
      </c>
      <c r="J733" t="s">
        <v>618</v>
      </c>
      <c r="K733" t="s">
        <v>634</v>
      </c>
      <c r="L733">
        <v>-45.28</v>
      </c>
      <c r="M733">
        <v>167.63829999999999</v>
      </c>
      <c r="N733">
        <v>500</v>
      </c>
      <c r="O733" t="s">
        <v>58</v>
      </c>
      <c r="P733" t="s">
        <v>59</v>
      </c>
      <c r="Q733" t="s">
        <v>181</v>
      </c>
      <c r="R733" t="s">
        <v>750</v>
      </c>
      <c r="S733" s="2" t="s">
        <v>188</v>
      </c>
      <c r="T733" s="2" t="s">
        <v>47</v>
      </c>
      <c r="U733" s="2" t="s">
        <v>47</v>
      </c>
      <c r="V733" s="2" t="s">
        <v>45</v>
      </c>
      <c r="W733" s="2" t="s">
        <v>47</v>
      </c>
      <c r="X733" t="s">
        <v>45</v>
      </c>
      <c r="Y733">
        <v>25</v>
      </c>
      <c r="Z733" s="2" t="s">
        <v>46</v>
      </c>
      <c r="AA733" s="2" t="s">
        <v>621</v>
      </c>
      <c r="AB733" s="2">
        <v>1.1100000000000001</v>
      </c>
      <c r="AC733">
        <v>0.5</v>
      </c>
      <c r="AD733" s="2">
        <v>10</v>
      </c>
      <c r="AE733">
        <v>0.52704627669473003</v>
      </c>
      <c r="AF733" s="2" t="s">
        <v>45</v>
      </c>
      <c r="AG733">
        <v>0.3</v>
      </c>
      <c r="AH733" s="2">
        <v>10</v>
      </c>
      <c r="AI733">
        <v>0.483045891539648</v>
      </c>
      <c r="AJ733" s="2" t="s">
        <v>45</v>
      </c>
      <c r="AK733" s="2" t="s">
        <v>622</v>
      </c>
      <c r="AL733" s="2" t="s">
        <v>204</v>
      </c>
      <c r="AM733" s="2" t="s">
        <v>50</v>
      </c>
      <c r="AN733" s="3">
        <v>1</v>
      </c>
      <c r="AO733" s="3">
        <v>1</v>
      </c>
      <c r="AP733" s="2" t="s">
        <v>45</v>
      </c>
      <c r="AQ733" s="2" t="s">
        <v>623</v>
      </c>
      <c r="AR733" s="2" t="s">
        <v>623</v>
      </c>
      <c r="AS733" s="2" t="s">
        <v>45</v>
      </c>
      <c r="AT733" s="2">
        <v>2500</v>
      </c>
      <c r="AU733" s="2" t="s">
        <v>45</v>
      </c>
      <c r="AV733" s="2" t="s">
        <v>45</v>
      </c>
      <c r="AW733" s="2" t="s">
        <v>45</v>
      </c>
      <c r="AX733" s="2" t="s">
        <v>53</v>
      </c>
      <c r="AY733" s="2" t="s">
        <v>53</v>
      </c>
      <c r="AZ733" s="2" t="s">
        <v>624</v>
      </c>
      <c r="BA733" s="2">
        <v>1</v>
      </c>
      <c r="BB733" s="2">
        <v>1</v>
      </c>
      <c r="BC733" s="2">
        <v>1</v>
      </c>
      <c r="BD733">
        <f t="shared" si="45"/>
        <v>3</v>
      </c>
      <c r="BE733" s="2" t="s">
        <v>625</v>
      </c>
      <c r="BF733" t="s">
        <v>757</v>
      </c>
      <c r="BG733" s="2" t="s">
        <v>45</v>
      </c>
    </row>
    <row r="734" spans="1:59" x14ac:dyDescent="0.3">
      <c r="A734" t="s">
        <v>616</v>
      </c>
      <c r="B734">
        <v>2021</v>
      </c>
      <c r="C734">
        <v>104</v>
      </c>
      <c r="D734" t="s">
        <v>928</v>
      </c>
      <c r="E734">
        <v>2012</v>
      </c>
      <c r="F734">
        <v>2015</v>
      </c>
      <c r="G734">
        <v>4</v>
      </c>
      <c r="H734">
        <v>1</v>
      </c>
      <c r="I734" t="s">
        <v>617</v>
      </c>
      <c r="J734" t="s">
        <v>618</v>
      </c>
      <c r="K734" t="s">
        <v>634</v>
      </c>
      <c r="L734">
        <v>-45.28</v>
      </c>
      <c r="M734">
        <v>167.63829999999999</v>
      </c>
      <c r="N734">
        <v>500</v>
      </c>
      <c r="O734" t="s">
        <v>58</v>
      </c>
      <c r="P734" t="s">
        <v>59</v>
      </c>
      <c r="Q734" t="s">
        <v>181</v>
      </c>
      <c r="R734" t="s">
        <v>750</v>
      </c>
      <c r="S734" s="2" t="s">
        <v>188</v>
      </c>
      <c r="T734" s="2" t="s">
        <v>47</v>
      </c>
      <c r="U734" s="2" t="s">
        <v>47</v>
      </c>
      <c r="V734" s="2" t="s">
        <v>45</v>
      </c>
      <c r="W734" s="2" t="s">
        <v>47</v>
      </c>
      <c r="X734" t="s">
        <v>45</v>
      </c>
      <c r="Y734">
        <v>0</v>
      </c>
      <c r="Z734" s="2" t="s">
        <v>46</v>
      </c>
      <c r="AA734" s="2" t="s">
        <v>621</v>
      </c>
      <c r="AB734" s="2">
        <v>1.1100000000000001</v>
      </c>
      <c r="AC734">
        <v>0.9</v>
      </c>
      <c r="AD734" s="2">
        <v>10</v>
      </c>
      <c r="AE734">
        <v>0.73786478737262196</v>
      </c>
      <c r="AF734" s="2" t="s">
        <v>45</v>
      </c>
      <c r="AG734">
        <v>0.9</v>
      </c>
      <c r="AH734" s="2">
        <v>10</v>
      </c>
      <c r="AI734">
        <v>0.73786478737262196</v>
      </c>
      <c r="AJ734" s="2" t="s">
        <v>45</v>
      </c>
      <c r="AK734" s="2" t="s">
        <v>622</v>
      </c>
      <c r="AL734" s="2" t="s">
        <v>204</v>
      </c>
      <c r="AM734" s="2" t="s">
        <v>50</v>
      </c>
      <c r="AN734" s="3">
        <v>1</v>
      </c>
      <c r="AO734" s="3">
        <v>1</v>
      </c>
      <c r="AP734" s="2" t="s">
        <v>45</v>
      </c>
      <c r="AQ734" s="2" t="s">
        <v>623</v>
      </c>
      <c r="AR734" s="2" t="s">
        <v>623</v>
      </c>
      <c r="AS734" s="2" t="s">
        <v>45</v>
      </c>
      <c r="AT734" s="2">
        <v>2500</v>
      </c>
      <c r="AU734" s="2" t="s">
        <v>45</v>
      </c>
      <c r="AV734" s="2" t="s">
        <v>45</v>
      </c>
      <c r="AW734" s="2" t="s">
        <v>45</v>
      </c>
      <c r="AX734" s="2" t="s">
        <v>53</v>
      </c>
      <c r="AY734" s="2" t="s">
        <v>53</v>
      </c>
      <c r="AZ734" s="2" t="s">
        <v>624</v>
      </c>
      <c r="BA734" s="2">
        <v>1</v>
      </c>
      <c r="BB734" s="2">
        <v>1</v>
      </c>
      <c r="BC734" s="2">
        <v>1</v>
      </c>
      <c r="BD734">
        <f t="shared" si="45"/>
        <v>3</v>
      </c>
      <c r="BE734" s="2" t="s">
        <v>625</v>
      </c>
      <c r="BF734" t="s">
        <v>758</v>
      </c>
      <c r="BG734" s="2" t="s">
        <v>45</v>
      </c>
    </row>
    <row r="735" spans="1:59" x14ac:dyDescent="0.3">
      <c r="A735" t="s">
        <v>616</v>
      </c>
      <c r="B735">
        <v>2021</v>
      </c>
      <c r="C735">
        <v>104</v>
      </c>
      <c r="D735" t="s">
        <v>928</v>
      </c>
      <c r="E735">
        <v>2012</v>
      </c>
      <c r="F735">
        <v>2015</v>
      </c>
      <c r="G735">
        <v>4</v>
      </c>
      <c r="H735">
        <v>1</v>
      </c>
      <c r="I735" t="s">
        <v>617</v>
      </c>
      <c r="J735" t="s">
        <v>618</v>
      </c>
      <c r="K735" t="s">
        <v>634</v>
      </c>
      <c r="L735">
        <v>-45.28</v>
      </c>
      <c r="M735">
        <v>167.63829999999999</v>
      </c>
      <c r="N735">
        <v>500</v>
      </c>
      <c r="O735" t="s">
        <v>58</v>
      </c>
      <c r="P735" t="s">
        <v>59</v>
      </c>
      <c r="Q735" t="s">
        <v>181</v>
      </c>
      <c r="R735" t="s">
        <v>750</v>
      </c>
      <c r="S735" s="2" t="s">
        <v>188</v>
      </c>
      <c r="T735" s="2" t="s">
        <v>47</v>
      </c>
      <c r="U735" s="2" t="s">
        <v>47</v>
      </c>
      <c r="V735" s="2" t="s">
        <v>45</v>
      </c>
      <c r="W735" s="2" t="s">
        <v>47</v>
      </c>
      <c r="X735" t="s">
        <v>45</v>
      </c>
      <c r="Y735">
        <v>25</v>
      </c>
      <c r="Z735" s="2" t="s">
        <v>46</v>
      </c>
      <c r="AA735" s="2" t="s">
        <v>621</v>
      </c>
      <c r="AB735" s="2">
        <v>1.1100000000000001</v>
      </c>
      <c r="AC735">
        <v>0.9</v>
      </c>
      <c r="AD735" s="2">
        <v>10</v>
      </c>
      <c r="AE735">
        <v>0.56764621219754696</v>
      </c>
      <c r="AF735" s="2" t="s">
        <v>45</v>
      </c>
      <c r="AG735">
        <v>0.9</v>
      </c>
      <c r="AH735" s="2">
        <v>10</v>
      </c>
      <c r="AI735">
        <v>0.73786478737262196</v>
      </c>
      <c r="AJ735" s="2" t="s">
        <v>45</v>
      </c>
      <c r="AK735" s="2" t="s">
        <v>622</v>
      </c>
      <c r="AL735" s="2" t="s">
        <v>204</v>
      </c>
      <c r="AM735" s="2" t="s">
        <v>50</v>
      </c>
      <c r="AN735" s="3">
        <v>1</v>
      </c>
      <c r="AO735" s="3">
        <v>1</v>
      </c>
      <c r="AP735" s="2" t="s">
        <v>45</v>
      </c>
      <c r="AQ735" s="2" t="s">
        <v>623</v>
      </c>
      <c r="AR735" s="2" t="s">
        <v>623</v>
      </c>
      <c r="AS735" s="2" t="s">
        <v>45</v>
      </c>
      <c r="AT735" s="2">
        <v>2500</v>
      </c>
      <c r="AU735" s="2" t="s">
        <v>45</v>
      </c>
      <c r="AV735" s="2" t="s">
        <v>45</v>
      </c>
      <c r="AW735" s="2" t="s">
        <v>45</v>
      </c>
      <c r="AX735" s="2" t="s">
        <v>53</v>
      </c>
      <c r="AY735" s="2" t="s">
        <v>53</v>
      </c>
      <c r="AZ735" s="2" t="s">
        <v>624</v>
      </c>
      <c r="BA735" s="2">
        <v>1</v>
      </c>
      <c r="BB735" s="2">
        <v>1</v>
      </c>
      <c r="BC735" s="2">
        <v>1</v>
      </c>
      <c r="BD735">
        <f t="shared" si="45"/>
        <v>3</v>
      </c>
      <c r="BE735" s="2" t="s">
        <v>625</v>
      </c>
      <c r="BF735" t="s">
        <v>758</v>
      </c>
      <c r="BG735" s="2" t="s">
        <v>45</v>
      </c>
    </row>
    <row r="736" spans="1:59" x14ac:dyDescent="0.3">
      <c r="A736" t="s">
        <v>616</v>
      </c>
      <c r="B736">
        <v>2021</v>
      </c>
      <c r="C736">
        <v>105</v>
      </c>
      <c r="D736" t="s">
        <v>929</v>
      </c>
      <c r="E736">
        <v>2012</v>
      </c>
      <c r="F736">
        <v>2015</v>
      </c>
      <c r="G736">
        <v>4</v>
      </c>
      <c r="H736">
        <v>1</v>
      </c>
      <c r="I736" t="s">
        <v>617</v>
      </c>
      <c r="J736" t="s">
        <v>618</v>
      </c>
      <c r="K736" t="s">
        <v>634</v>
      </c>
      <c r="L736">
        <v>-45.28</v>
      </c>
      <c r="M736">
        <v>167.63829999999999</v>
      </c>
      <c r="N736">
        <v>500</v>
      </c>
      <c r="O736" t="s">
        <v>58</v>
      </c>
      <c r="P736" t="s">
        <v>59</v>
      </c>
      <c r="Q736" t="s">
        <v>181</v>
      </c>
      <c r="R736" t="s">
        <v>750</v>
      </c>
      <c r="S736" s="2" t="s">
        <v>188</v>
      </c>
      <c r="T736" s="2" t="s">
        <v>47</v>
      </c>
      <c r="U736" s="2" t="s">
        <v>47</v>
      </c>
      <c r="V736" s="2" t="s">
        <v>45</v>
      </c>
      <c r="W736" s="2" t="s">
        <v>47</v>
      </c>
      <c r="X736" t="s">
        <v>45</v>
      </c>
      <c r="Y736">
        <v>0</v>
      </c>
      <c r="Z736" s="2" t="s">
        <v>46</v>
      </c>
      <c r="AA736" s="2" t="s">
        <v>621</v>
      </c>
      <c r="AB736" s="2">
        <v>1.1100000000000001</v>
      </c>
      <c r="AC736">
        <v>0.8</v>
      </c>
      <c r="AD736" s="2">
        <v>10</v>
      </c>
      <c r="AE736">
        <v>0.42163702135578401</v>
      </c>
      <c r="AF736" s="2" t="s">
        <v>45</v>
      </c>
      <c r="AG736">
        <v>0.8</v>
      </c>
      <c r="AH736" s="2">
        <v>10</v>
      </c>
      <c r="AI736">
        <v>0.42163702135578401</v>
      </c>
      <c r="AJ736" s="2" t="s">
        <v>45</v>
      </c>
      <c r="AK736" s="2" t="s">
        <v>622</v>
      </c>
      <c r="AL736" s="2" t="s">
        <v>204</v>
      </c>
      <c r="AM736" s="2" t="s">
        <v>50</v>
      </c>
      <c r="AN736" s="3">
        <v>1</v>
      </c>
      <c r="AO736" s="3">
        <v>1</v>
      </c>
      <c r="AP736" s="2" t="s">
        <v>45</v>
      </c>
      <c r="AQ736" s="2" t="s">
        <v>623</v>
      </c>
      <c r="AR736" s="2" t="s">
        <v>623</v>
      </c>
      <c r="AS736" s="2" t="s">
        <v>45</v>
      </c>
      <c r="AT736" s="2">
        <v>2500</v>
      </c>
      <c r="AU736" s="2" t="s">
        <v>45</v>
      </c>
      <c r="AV736" s="2" t="s">
        <v>45</v>
      </c>
      <c r="AW736" s="2" t="s">
        <v>45</v>
      </c>
      <c r="AX736" s="2" t="s">
        <v>53</v>
      </c>
      <c r="AY736" s="2" t="s">
        <v>53</v>
      </c>
      <c r="AZ736" s="2" t="s">
        <v>624</v>
      </c>
      <c r="BA736" s="2">
        <v>1</v>
      </c>
      <c r="BB736" s="2">
        <v>1</v>
      </c>
      <c r="BC736" s="2">
        <v>1</v>
      </c>
      <c r="BD736">
        <f t="shared" si="45"/>
        <v>3</v>
      </c>
      <c r="BE736" s="2" t="s">
        <v>625</v>
      </c>
      <c r="BF736" t="s">
        <v>759</v>
      </c>
      <c r="BG736" s="2" t="s">
        <v>45</v>
      </c>
    </row>
    <row r="737" spans="1:59" x14ac:dyDescent="0.3">
      <c r="A737" t="s">
        <v>616</v>
      </c>
      <c r="B737">
        <v>2021</v>
      </c>
      <c r="C737">
        <v>105</v>
      </c>
      <c r="D737" t="s">
        <v>929</v>
      </c>
      <c r="E737">
        <v>2012</v>
      </c>
      <c r="F737">
        <v>2015</v>
      </c>
      <c r="G737">
        <v>4</v>
      </c>
      <c r="H737">
        <v>1</v>
      </c>
      <c r="I737" t="s">
        <v>617</v>
      </c>
      <c r="J737" t="s">
        <v>618</v>
      </c>
      <c r="K737" t="s">
        <v>634</v>
      </c>
      <c r="L737">
        <v>-45.28</v>
      </c>
      <c r="M737">
        <v>167.63829999999999</v>
      </c>
      <c r="N737">
        <v>500</v>
      </c>
      <c r="O737" t="s">
        <v>58</v>
      </c>
      <c r="P737" t="s">
        <v>59</v>
      </c>
      <c r="Q737" t="s">
        <v>181</v>
      </c>
      <c r="R737" t="s">
        <v>750</v>
      </c>
      <c r="S737" s="2" t="s">
        <v>188</v>
      </c>
      <c r="T737" s="2" t="s">
        <v>47</v>
      </c>
      <c r="U737" s="2" t="s">
        <v>47</v>
      </c>
      <c r="V737" s="2" t="s">
        <v>45</v>
      </c>
      <c r="W737" s="2" t="s">
        <v>47</v>
      </c>
      <c r="X737" t="s">
        <v>45</v>
      </c>
      <c r="Y737">
        <v>25</v>
      </c>
      <c r="Z737" s="2" t="s">
        <v>46</v>
      </c>
      <c r="AA737" s="2" t="s">
        <v>621</v>
      </c>
      <c r="AB737" s="2">
        <v>1.1100000000000001</v>
      </c>
      <c r="AC737">
        <v>0.9</v>
      </c>
      <c r="AD737" s="2">
        <v>10</v>
      </c>
      <c r="AE737">
        <v>0.316227766016838</v>
      </c>
      <c r="AF737" s="2" t="s">
        <v>45</v>
      </c>
      <c r="AG737">
        <v>0.8</v>
      </c>
      <c r="AH737" s="2">
        <v>10</v>
      </c>
      <c r="AI737">
        <v>0.42163702135578401</v>
      </c>
      <c r="AJ737" s="2" t="s">
        <v>45</v>
      </c>
      <c r="AK737" s="2" t="s">
        <v>622</v>
      </c>
      <c r="AL737" s="2" t="s">
        <v>204</v>
      </c>
      <c r="AM737" s="2" t="s">
        <v>50</v>
      </c>
      <c r="AN737" s="3">
        <v>1</v>
      </c>
      <c r="AO737" s="3">
        <v>1</v>
      </c>
      <c r="AP737" s="2" t="s">
        <v>45</v>
      </c>
      <c r="AQ737" s="2" t="s">
        <v>623</v>
      </c>
      <c r="AR737" s="2" t="s">
        <v>623</v>
      </c>
      <c r="AS737" s="2" t="s">
        <v>45</v>
      </c>
      <c r="AT737" s="2">
        <v>2500</v>
      </c>
      <c r="AU737" s="2" t="s">
        <v>45</v>
      </c>
      <c r="AV737" s="2" t="s">
        <v>45</v>
      </c>
      <c r="AW737" s="2" t="s">
        <v>45</v>
      </c>
      <c r="AX737" s="2" t="s">
        <v>53</v>
      </c>
      <c r="AY737" s="2" t="s">
        <v>53</v>
      </c>
      <c r="AZ737" s="2" t="s">
        <v>624</v>
      </c>
      <c r="BA737" s="2">
        <v>1</v>
      </c>
      <c r="BB737" s="2">
        <v>1</v>
      </c>
      <c r="BC737" s="2">
        <v>1</v>
      </c>
      <c r="BD737">
        <f t="shared" si="45"/>
        <v>3</v>
      </c>
      <c r="BE737" s="2" t="s">
        <v>625</v>
      </c>
      <c r="BF737" t="s">
        <v>759</v>
      </c>
      <c r="BG737" s="2" t="s">
        <v>45</v>
      </c>
    </row>
    <row r="738" spans="1:59" x14ac:dyDescent="0.3">
      <c r="A738" t="s">
        <v>616</v>
      </c>
      <c r="B738">
        <v>2021</v>
      </c>
      <c r="C738">
        <v>90</v>
      </c>
      <c r="D738" t="s">
        <v>930</v>
      </c>
      <c r="E738">
        <v>2012</v>
      </c>
      <c r="F738">
        <v>2012</v>
      </c>
      <c r="G738">
        <v>1</v>
      </c>
      <c r="H738">
        <v>1</v>
      </c>
      <c r="I738" t="s">
        <v>617</v>
      </c>
      <c r="J738" t="s">
        <v>618</v>
      </c>
      <c r="K738" t="s">
        <v>619</v>
      </c>
      <c r="L738">
        <v>-45.288899999999998</v>
      </c>
      <c r="M738">
        <v>167.6592</v>
      </c>
      <c r="N738">
        <v>500</v>
      </c>
      <c r="O738" t="s">
        <v>58</v>
      </c>
      <c r="P738" t="s">
        <v>59</v>
      </c>
      <c r="Q738" t="s">
        <v>181</v>
      </c>
      <c r="R738" t="s">
        <v>760</v>
      </c>
      <c r="S738" s="2" t="s">
        <v>188</v>
      </c>
      <c r="T738" s="2" t="s">
        <v>47</v>
      </c>
      <c r="U738" s="2" t="s">
        <v>47</v>
      </c>
      <c r="V738" s="2" t="s">
        <v>45</v>
      </c>
      <c r="W738" s="2" t="s">
        <v>47</v>
      </c>
      <c r="X738" t="s">
        <v>45</v>
      </c>
      <c r="Y738">
        <v>0</v>
      </c>
      <c r="Z738" s="2" t="s">
        <v>46</v>
      </c>
      <c r="AA738" s="2" t="s">
        <v>621</v>
      </c>
      <c r="AB738" s="2">
        <v>1.1100000000000001</v>
      </c>
      <c r="AC738">
        <v>0.1</v>
      </c>
      <c r="AD738" s="2">
        <v>10</v>
      </c>
      <c r="AE738">
        <v>0.316227766016838</v>
      </c>
      <c r="AF738" s="2" t="s">
        <v>45</v>
      </c>
      <c r="AG738">
        <v>0.1</v>
      </c>
      <c r="AH738" s="2">
        <v>10</v>
      </c>
      <c r="AI738">
        <v>0.316227766016838</v>
      </c>
      <c r="AJ738" s="2" t="s">
        <v>45</v>
      </c>
      <c r="AK738" s="2" t="s">
        <v>622</v>
      </c>
      <c r="AL738" s="2" t="s">
        <v>204</v>
      </c>
      <c r="AM738" s="2" t="s">
        <v>50</v>
      </c>
      <c r="AN738" s="3">
        <v>1</v>
      </c>
      <c r="AO738" s="3">
        <v>1</v>
      </c>
      <c r="AP738" s="2" t="s">
        <v>45</v>
      </c>
      <c r="AQ738" s="2" t="s">
        <v>623</v>
      </c>
      <c r="AR738" s="2" t="s">
        <v>623</v>
      </c>
      <c r="AS738" s="2" t="s">
        <v>45</v>
      </c>
      <c r="AT738" s="2">
        <v>2500</v>
      </c>
      <c r="AU738" s="2" t="s">
        <v>45</v>
      </c>
      <c r="AV738" s="2" t="s">
        <v>45</v>
      </c>
      <c r="AW738" s="2" t="s">
        <v>45</v>
      </c>
      <c r="AX738" s="2" t="s">
        <v>53</v>
      </c>
      <c r="AY738" s="2" t="s">
        <v>53</v>
      </c>
      <c r="AZ738" s="2" t="s">
        <v>624</v>
      </c>
      <c r="BA738" s="2">
        <v>1</v>
      </c>
      <c r="BB738" s="2">
        <v>1</v>
      </c>
      <c r="BC738" s="2">
        <v>1</v>
      </c>
      <c r="BD738">
        <f t="shared" si="45"/>
        <v>3</v>
      </c>
      <c r="BE738" s="2" t="s">
        <v>625</v>
      </c>
      <c r="BF738" t="s">
        <v>761</v>
      </c>
      <c r="BG738" s="2" t="s">
        <v>45</v>
      </c>
    </row>
    <row r="739" spans="1:59" x14ac:dyDescent="0.3">
      <c r="A739" t="s">
        <v>616</v>
      </c>
      <c r="B739">
        <v>2021</v>
      </c>
      <c r="C739">
        <v>90</v>
      </c>
      <c r="D739" t="s">
        <v>930</v>
      </c>
      <c r="E739">
        <v>2012</v>
      </c>
      <c r="F739">
        <v>2012</v>
      </c>
      <c r="G739">
        <v>1</v>
      </c>
      <c r="H739">
        <v>1</v>
      </c>
      <c r="I739" t="s">
        <v>617</v>
      </c>
      <c r="J739" t="s">
        <v>618</v>
      </c>
      <c r="K739" t="s">
        <v>619</v>
      </c>
      <c r="L739">
        <v>-45.288899999999998</v>
      </c>
      <c r="M739">
        <v>167.6592</v>
      </c>
      <c r="N739">
        <v>500</v>
      </c>
      <c r="O739" t="s">
        <v>58</v>
      </c>
      <c r="P739" t="s">
        <v>59</v>
      </c>
      <c r="Q739" t="s">
        <v>181</v>
      </c>
      <c r="R739" t="s">
        <v>760</v>
      </c>
      <c r="S739" s="2" t="s">
        <v>188</v>
      </c>
      <c r="T739" s="2" t="s">
        <v>47</v>
      </c>
      <c r="U739" s="2" t="s">
        <v>47</v>
      </c>
      <c r="V739" s="2" t="s">
        <v>45</v>
      </c>
      <c r="W739" s="2" t="s">
        <v>47</v>
      </c>
      <c r="X739" t="s">
        <v>45</v>
      </c>
      <c r="Y739">
        <v>100</v>
      </c>
      <c r="Z739" s="2" t="s">
        <v>46</v>
      </c>
      <c r="AA739" s="2" t="s">
        <v>621</v>
      </c>
      <c r="AB739" s="2">
        <v>1.1100000000000001</v>
      </c>
      <c r="AC739">
        <v>0</v>
      </c>
      <c r="AD739" s="2">
        <v>10</v>
      </c>
      <c r="AE739">
        <v>0</v>
      </c>
      <c r="AF739" s="2" t="s">
        <v>45</v>
      </c>
      <c r="AG739">
        <v>0.1</v>
      </c>
      <c r="AH739" s="2">
        <v>10</v>
      </c>
      <c r="AI739">
        <v>0.316227766016838</v>
      </c>
      <c r="AJ739" s="2" t="s">
        <v>45</v>
      </c>
      <c r="AK739" s="2" t="s">
        <v>622</v>
      </c>
      <c r="AL739" s="2" t="s">
        <v>204</v>
      </c>
      <c r="AM739" s="2" t="s">
        <v>50</v>
      </c>
      <c r="AN739" s="3">
        <v>1</v>
      </c>
      <c r="AO739" s="3">
        <v>1</v>
      </c>
      <c r="AP739" s="2" t="s">
        <v>45</v>
      </c>
      <c r="AQ739" s="2" t="s">
        <v>623</v>
      </c>
      <c r="AR739" s="2" t="s">
        <v>623</v>
      </c>
      <c r="AS739" s="2" t="s">
        <v>45</v>
      </c>
      <c r="AT739" s="2">
        <v>2500</v>
      </c>
      <c r="AU739" s="2" t="s">
        <v>45</v>
      </c>
      <c r="AV739" s="2" t="s">
        <v>45</v>
      </c>
      <c r="AW739" s="2" t="s">
        <v>45</v>
      </c>
      <c r="AX739" s="2" t="s">
        <v>53</v>
      </c>
      <c r="AY739" s="2" t="s">
        <v>53</v>
      </c>
      <c r="AZ739" s="2" t="s">
        <v>624</v>
      </c>
      <c r="BA739" s="2">
        <v>1</v>
      </c>
      <c r="BB739" s="2">
        <v>1</v>
      </c>
      <c r="BC739" s="2">
        <v>1</v>
      </c>
      <c r="BD739">
        <f t="shared" si="45"/>
        <v>3</v>
      </c>
      <c r="BE739" s="2" t="s">
        <v>625</v>
      </c>
      <c r="BF739" t="s">
        <v>761</v>
      </c>
      <c r="BG739" s="2" t="s">
        <v>45</v>
      </c>
    </row>
    <row r="740" spans="1:59" x14ac:dyDescent="0.3">
      <c r="A740" t="s">
        <v>616</v>
      </c>
      <c r="B740">
        <v>2021</v>
      </c>
      <c r="C740">
        <v>93</v>
      </c>
      <c r="D740" t="s">
        <v>931</v>
      </c>
      <c r="E740">
        <v>2012</v>
      </c>
      <c r="F740">
        <v>2013</v>
      </c>
      <c r="G740">
        <v>2</v>
      </c>
      <c r="H740">
        <v>1</v>
      </c>
      <c r="I740" t="s">
        <v>617</v>
      </c>
      <c r="J740" t="s">
        <v>618</v>
      </c>
      <c r="K740" t="s">
        <v>619</v>
      </c>
      <c r="L740">
        <v>-45.288899999999998</v>
      </c>
      <c r="M740">
        <v>167.6592</v>
      </c>
      <c r="N740">
        <v>500</v>
      </c>
      <c r="O740" t="s">
        <v>58</v>
      </c>
      <c r="P740" t="s">
        <v>59</v>
      </c>
      <c r="Q740" t="s">
        <v>181</v>
      </c>
      <c r="R740" t="s">
        <v>760</v>
      </c>
      <c r="S740" s="2" t="s">
        <v>188</v>
      </c>
      <c r="T740" s="2" t="s">
        <v>47</v>
      </c>
      <c r="U740" s="2" t="s">
        <v>47</v>
      </c>
      <c r="V740" s="2" t="s">
        <v>45</v>
      </c>
      <c r="W740" s="2" t="s">
        <v>47</v>
      </c>
      <c r="X740" t="s">
        <v>45</v>
      </c>
      <c r="Y740">
        <v>0</v>
      </c>
      <c r="Z740" s="2" t="s">
        <v>46</v>
      </c>
      <c r="AA740" s="2" t="s">
        <v>621</v>
      </c>
      <c r="AB740" s="2">
        <v>1.1100000000000001</v>
      </c>
      <c r="AC740">
        <v>0</v>
      </c>
      <c r="AD740" s="2">
        <v>10</v>
      </c>
      <c r="AE740">
        <v>0</v>
      </c>
      <c r="AF740" s="2" t="s">
        <v>45</v>
      </c>
      <c r="AG740">
        <v>0</v>
      </c>
      <c r="AH740" s="2">
        <v>10</v>
      </c>
      <c r="AI740">
        <v>0</v>
      </c>
      <c r="AJ740" s="2" t="s">
        <v>45</v>
      </c>
      <c r="AK740" s="2" t="s">
        <v>622</v>
      </c>
      <c r="AL740" s="2" t="s">
        <v>204</v>
      </c>
      <c r="AM740" s="2" t="s">
        <v>50</v>
      </c>
      <c r="AN740" s="3">
        <v>1</v>
      </c>
      <c r="AO740" s="3">
        <v>1</v>
      </c>
      <c r="AP740" s="2" t="s">
        <v>45</v>
      </c>
      <c r="AQ740" s="2" t="s">
        <v>623</v>
      </c>
      <c r="AR740" s="2" t="s">
        <v>623</v>
      </c>
      <c r="AS740" s="2" t="s">
        <v>45</v>
      </c>
      <c r="AT740" s="2">
        <v>2500</v>
      </c>
      <c r="AU740" s="2" t="s">
        <v>45</v>
      </c>
      <c r="AV740" s="2" t="s">
        <v>45</v>
      </c>
      <c r="AW740" s="2" t="s">
        <v>45</v>
      </c>
      <c r="AX740" s="2" t="s">
        <v>53</v>
      </c>
      <c r="AY740" s="2" t="s">
        <v>53</v>
      </c>
      <c r="AZ740" s="2" t="s">
        <v>624</v>
      </c>
      <c r="BA740" s="2">
        <v>1</v>
      </c>
      <c r="BB740" s="2">
        <v>1</v>
      </c>
      <c r="BC740" s="2">
        <v>1</v>
      </c>
      <c r="BD740">
        <f t="shared" si="45"/>
        <v>3</v>
      </c>
      <c r="BE740" s="2" t="s">
        <v>625</v>
      </c>
      <c r="BF740" t="s">
        <v>762</v>
      </c>
      <c r="BG740" s="2" t="s">
        <v>45</v>
      </c>
    </row>
    <row r="741" spans="1:59" x14ac:dyDescent="0.3">
      <c r="A741" t="s">
        <v>616</v>
      </c>
      <c r="B741">
        <v>2021</v>
      </c>
      <c r="C741">
        <v>93</v>
      </c>
      <c r="D741" t="s">
        <v>931</v>
      </c>
      <c r="E741">
        <v>2012</v>
      </c>
      <c r="F741">
        <v>2013</v>
      </c>
      <c r="G741">
        <v>2</v>
      </c>
      <c r="H741">
        <v>1</v>
      </c>
      <c r="I741" t="s">
        <v>617</v>
      </c>
      <c r="J741" t="s">
        <v>618</v>
      </c>
      <c r="K741" t="s">
        <v>619</v>
      </c>
      <c r="L741">
        <v>-45.288899999999998</v>
      </c>
      <c r="M741">
        <v>167.6592</v>
      </c>
      <c r="N741">
        <v>500</v>
      </c>
      <c r="O741" t="s">
        <v>58</v>
      </c>
      <c r="P741" t="s">
        <v>59</v>
      </c>
      <c r="Q741" t="s">
        <v>181</v>
      </c>
      <c r="R741" t="s">
        <v>760</v>
      </c>
      <c r="S741" s="2" t="s">
        <v>188</v>
      </c>
      <c r="T741" s="2" t="s">
        <v>47</v>
      </c>
      <c r="U741" s="2" t="s">
        <v>47</v>
      </c>
      <c r="V741" s="2" t="s">
        <v>45</v>
      </c>
      <c r="W741" s="2" t="s">
        <v>47</v>
      </c>
      <c r="X741" t="s">
        <v>45</v>
      </c>
      <c r="Y741">
        <v>100</v>
      </c>
      <c r="Z741" s="2" t="s">
        <v>46</v>
      </c>
      <c r="AA741" s="2" t="s">
        <v>621</v>
      </c>
      <c r="AB741" s="2">
        <v>1.1100000000000001</v>
      </c>
      <c r="AC741">
        <v>0.1</v>
      </c>
      <c r="AD741" s="2">
        <v>10</v>
      </c>
      <c r="AE741">
        <v>0.316227766016838</v>
      </c>
      <c r="AF741" s="2" t="s">
        <v>45</v>
      </c>
      <c r="AG741">
        <v>0</v>
      </c>
      <c r="AH741" s="2">
        <v>10</v>
      </c>
      <c r="AI741">
        <v>0</v>
      </c>
      <c r="AJ741" s="2" t="s">
        <v>45</v>
      </c>
      <c r="AK741" s="2" t="s">
        <v>622</v>
      </c>
      <c r="AL741" s="2" t="s">
        <v>204</v>
      </c>
      <c r="AM741" s="2" t="s">
        <v>50</v>
      </c>
      <c r="AN741" s="3">
        <v>1</v>
      </c>
      <c r="AO741" s="3">
        <v>1</v>
      </c>
      <c r="AP741" s="2" t="s">
        <v>45</v>
      </c>
      <c r="AQ741" s="2" t="s">
        <v>623</v>
      </c>
      <c r="AR741" s="2" t="s">
        <v>623</v>
      </c>
      <c r="AS741" s="2" t="s">
        <v>45</v>
      </c>
      <c r="AT741" s="2">
        <v>2500</v>
      </c>
      <c r="AU741" s="2" t="s">
        <v>45</v>
      </c>
      <c r="AV741" s="2" t="s">
        <v>45</v>
      </c>
      <c r="AW741" s="2" t="s">
        <v>45</v>
      </c>
      <c r="AX741" s="2" t="s">
        <v>53</v>
      </c>
      <c r="AY741" s="2" t="s">
        <v>53</v>
      </c>
      <c r="AZ741" s="2" t="s">
        <v>624</v>
      </c>
      <c r="BA741" s="2">
        <v>1</v>
      </c>
      <c r="BB741" s="2">
        <v>1</v>
      </c>
      <c r="BC741" s="2">
        <v>1</v>
      </c>
      <c r="BD741">
        <f t="shared" si="45"/>
        <v>3</v>
      </c>
      <c r="BE741" s="2" t="s">
        <v>625</v>
      </c>
      <c r="BF741" t="s">
        <v>762</v>
      </c>
      <c r="BG741" s="2" t="s">
        <v>45</v>
      </c>
    </row>
    <row r="742" spans="1:59" x14ac:dyDescent="0.3">
      <c r="A742" t="s">
        <v>616</v>
      </c>
      <c r="B742">
        <v>2021</v>
      </c>
      <c r="C742">
        <v>94</v>
      </c>
      <c r="D742" t="s">
        <v>932</v>
      </c>
      <c r="E742">
        <v>2012</v>
      </c>
      <c r="F742">
        <v>2014</v>
      </c>
      <c r="G742">
        <v>3</v>
      </c>
      <c r="H742">
        <v>1</v>
      </c>
      <c r="I742" t="s">
        <v>617</v>
      </c>
      <c r="J742" t="s">
        <v>618</v>
      </c>
      <c r="K742" t="s">
        <v>619</v>
      </c>
      <c r="L742">
        <v>-45.288899999999998</v>
      </c>
      <c r="M742">
        <v>167.6592</v>
      </c>
      <c r="N742">
        <v>500</v>
      </c>
      <c r="O742" t="s">
        <v>58</v>
      </c>
      <c r="P742" t="s">
        <v>59</v>
      </c>
      <c r="Q742" t="s">
        <v>181</v>
      </c>
      <c r="R742" t="s">
        <v>760</v>
      </c>
      <c r="S742" s="2" t="s">
        <v>188</v>
      </c>
      <c r="T742" s="2" t="s">
        <v>47</v>
      </c>
      <c r="U742" s="2" t="s">
        <v>47</v>
      </c>
      <c r="V742" s="2" t="s">
        <v>45</v>
      </c>
      <c r="W742" s="2" t="s">
        <v>47</v>
      </c>
      <c r="X742" t="s">
        <v>45</v>
      </c>
      <c r="Y742">
        <v>0</v>
      </c>
      <c r="Z742" s="2" t="s">
        <v>46</v>
      </c>
      <c r="AA742" s="2" t="s">
        <v>621</v>
      </c>
      <c r="AB742" s="2">
        <v>1.1100000000000001</v>
      </c>
      <c r="AC742">
        <v>0</v>
      </c>
      <c r="AD742" s="2">
        <v>10</v>
      </c>
      <c r="AE742">
        <v>0</v>
      </c>
      <c r="AF742" s="2" t="s">
        <v>45</v>
      </c>
      <c r="AG742">
        <v>0</v>
      </c>
      <c r="AH742" s="2">
        <v>10</v>
      </c>
      <c r="AI742">
        <v>0</v>
      </c>
      <c r="AJ742" s="2" t="s">
        <v>45</v>
      </c>
      <c r="AK742" s="2" t="s">
        <v>622</v>
      </c>
      <c r="AL742" s="2" t="s">
        <v>204</v>
      </c>
      <c r="AM742" s="2" t="s">
        <v>50</v>
      </c>
      <c r="AN742" s="3">
        <v>1</v>
      </c>
      <c r="AO742" s="3">
        <v>1</v>
      </c>
      <c r="AP742" s="2" t="s">
        <v>45</v>
      </c>
      <c r="AQ742" s="2" t="s">
        <v>623</v>
      </c>
      <c r="AR742" s="2" t="s">
        <v>623</v>
      </c>
      <c r="AS742" s="2" t="s">
        <v>45</v>
      </c>
      <c r="AT742" s="2">
        <v>2500</v>
      </c>
      <c r="AU742" s="2" t="s">
        <v>45</v>
      </c>
      <c r="AV742" s="2" t="s">
        <v>45</v>
      </c>
      <c r="AW742" s="2" t="s">
        <v>45</v>
      </c>
      <c r="AX742" s="2" t="s">
        <v>53</v>
      </c>
      <c r="AY742" s="2" t="s">
        <v>53</v>
      </c>
      <c r="AZ742" s="2" t="s">
        <v>624</v>
      </c>
      <c r="BA742" s="2">
        <v>1</v>
      </c>
      <c r="BB742" s="2">
        <v>1</v>
      </c>
      <c r="BC742" s="2">
        <v>1</v>
      </c>
      <c r="BD742">
        <f t="shared" si="45"/>
        <v>3</v>
      </c>
      <c r="BE742" s="2" t="s">
        <v>625</v>
      </c>
      <c r="BF742" t="s">
        <v>763</v>
      </c>
      <c r="BG742" s="2" t="s">
        <v>45</v>
      </c>
    </row>
    <row r="743" spans="1:59" x14ac:dyDescent="0.3">
      <c r="A743" t="s">
        <v>616</v>
      </c>
      <c r="B743">
        <v>2021</v>
      </c>
      <c r="C743">
        <v>94</v>
      </c>
      <c r="D743" t="s">
        <v>932</v>
      </c>
      <c r="E743">
        <v>2012</v>
      </c>
      <c r="F743">
        <v>2014</v>
      </c>
      <c r="G743">
        <v>3</v>
      </c>
      <c r="H743">
        <v>1</v>
      </c>
      <c r="I743" t="s">
        <v>617</v>
      </c>
      <c r="J743" t="s">
        <v>618</v>
      </c>
      <c r="K743" t="s">
        <v>619</v>
      </c>
      <c r="L743">
        <v>-45.288899999999998</v>
      </c>
      <c r="M743">
        <v>167.6592</v>
      </c>
      <c r="N743">
        <v>500</v>
      </c>
      <c r="O743" t="s">
        <v>58</v>
      </c>
      <c r="P743" t="s">
        <v>59</v>
      </c>
      <c r="Q743" t="s">
        <v>181</v>
      </c>
      <c r="R743" t="s">
        <v>760</v>
      </c>
      <c r="S743" s="2" t="s">
        <v>188</v>
      </c>
      <c r="T743" s="2" t="s">
        <v>47</v>
      </c>
      <c r="U743" s="2" t="s">
        <v>47</v>
      </c>
      <c r="V743" s="2" t="s">
        <v>45</v>
      </c>
      <c r="W743" s="2" t="s">
        <v>47</v>
      </c>
      <c r="X743" t="s">
        <v>45</v>
      </c>
      <c r="Y743">
        <v>25</v>
      </c>
      <c r="Z743" s="2" t="s">
        <v>46</v>
      </c>
      <c r="AA743" s="2" t="s">
        <v>621</v>
      </c>
      <c r="AB743" s="2">
        <v>1.1100000000000001</v>
      </c>
      <c r="AC743">
        <v>0.1</v>
      </c>
      <c r="AD743" s="2">
        <v>10</v>
      </c>
      <c r="AE743">
        <v>0.316227766016838</v>
      </c>
      <c r="AF743" s="2" t="s">
        <v>45</v>
      </c>
      <c r="AG743">
        <v>0</v>
      </c>
      <c r="AH743" s="2">
        <v>10</v>
      </c>
      <c r="AI743">
        <v>0</v>
      </c>
      <c r="AJ743" s="2" t="s">
        <v>45</v>
      </c>
      <c r="AK743" s="2" t="s">
        <v>622</v>
      </c>
      <c r="AL743" s="2" t="s">
        <v>204</v>
      </c>
      <c r="AM743" s="2" t="s">
        <v>50</v>
      </c>
      <c r="AN743" s="3">
        <v>1</v>
      </c>
      <c r="AO743" s="3">
        <v>1</v>
      </c>
      <c r="AP743" s="2" t="s">
        <v>45</v>
      </c>
      <c r="AQ743" s="2" t="s">
        <v>623</v>
      </c>
      <c r="AR743" s="2" t="s">
        <v>623</v>
      </c>
      <c r="AS743" s="2" t="s">
        <v>45</v>
      </c>
      <c r="AT743" s="2">
        <v>2500</v>
      </c>
      <c r="AU743" s="2" t="s">
        <v>45</v>
      </c>
      <c r="AV743" s="2" t="s">
        <v>45</v>
      </c>
      <c r="AW743" s="2" t="s">
        <v>45</v>
      </c>
      <c r="AX743" s="2" t="s">
        <v>53</v>
      </c>
      <c r="AY743" s="2" t="s">
        <v>53</v>
      </c>
      <c r="AZ743" s="2" t="s">
        <v>624</v>
      </c>
      <c r="BA743" s="2">
        <v>1</v>
      </c>
      <c r="BB743" s="2">
        <v>1</v>
      </c>
      <c r="BC743" s="2">
        <v>1</v>
      </c>
      <c r="BD743">
        <f t="shared" si="45"/>
        <v>3</v>
      </c>
      <c r="BE743" s="2" t="s">
        <v>625</v>
      </c>
      <c r="BF743" t="s">
        <v>763</v>
      </c>
      <c r="BG743" s="2" t="s">
        <v>45</v>
      </c>
    </row>
    <row r="744" spans="1:59" x14ac:dyDescent="0.3">
      <c r="A744" t="s">
        <v>616</v>
      </c>
      <c r="B744">
        <v>2021</v>
      </c>
      <c r="C744">
        <v>95</v>
      </c>
      <c r="D744" t="s">
        <v>933</v>
      </c>
      <c r="E744">
        <v>2012</v>
      </c>
      <c r="F744">
        <v>2014</v>
      </c>
      <c r="G744">
        <v>3</v>
      </c>
      <c r="H744">
        <v>1</v>
      </c>
      <c r="I744" t="s">
        <v>617</v>
      </c>
      <c r="J744" t="s">
        <v>618</v>
      </c>
      <c r="K744" t="s">
        <v>619</v>
      </c>
      <c r="L744">
        <v>-45.288899999999998</v>
      </c>
      <c r="M744">
        <v>167.6592</v>
      </c>
      <c r="N744">
        <v>500</v>
      </c>
      <c r="O744" t="s">
        <v>58</v>
      </c>
      <c r="P744" t="s">
        <v>59</v>
      </c>
      <c r="Q744" t="s">
        <v>181</v>
      </c>
      <c r="R744" t="s">
        <v>760</v>
      </c>
      <c r="S744" s="2" t="s">
        <v>188</v>
      </c>
      <c r="T744" s="2" t="s">
        <v>47</v>
      </c>
      <c r="U744" s="2" t="s">
        <v>47</v>
      </c>
      <c r="V744" s="2" t="s">
        <v>45</v>
      </c>
      <c r="W744" s="2" t="s">
        <v>47</v>
      </c>
      <c r="X744" t="s">
        <v>45</v>
      </c>
      <c r="Y744">
        <v>0</v>
      </c>
      <c r="Z744" s="2" t="s">
        <v>46</v>
      </c>
      <c r="AA744" s="2" t="s">
        <v>621</v>
      </c>
      <c r="AB744" s="2">
        <v>1.1100000000000001</v>
      </c>
      <c r="AC744">
        <v>0</v>
      </c>
      <c r="AD744" s="2">
        <v>10</v>
      </c>
      <c r="AE744">
        <v>0</v>
      </c>
      <c r="AF744" s="2" t="s">
        <v>45</v>
      </c>
      <c r="AG744">
        <v>0</v>
      </c>
      <c r="AH744" s="2">
        <v>10</v>
      </c>
      <c r="AI744">
        <v>0</v>
      </c>
      <c r="AJ744" s="2" t="s">
        <v>45</v>
      </c>
      <c r="AK744" s="2" t="s">
        <v>622</v>
      </c>
      <c r="AL744" s="2" t="s">
        <v>204</v>
      </c>
      <c r="AM744" s="2" t="s">
        <v>50</v>
      </c>
      <c r="AN744" s="3">
        <v>1</v>
      </c>
      <c r="AO744" s="3">
        <v>1</v>
      </c>
      <c r="AP744" s="2" t="s">
        <v>45</v>
      </c>
      <c r="AQ744" s="2" t="s">
        <v>623</v>
      </c>
      <c r="AR744" s="2" t="s">
        <v>623</v>
      </c>
      <c r="AS744" s="2" t="s">
        <v>45</v>
      </c>
      <c r="AT744" s="2">
        <v>2500</v>
      </c>
      <c r="AU744" s="2" t="s">
        <v>45</v>
      </c>
      <c r="AV744" s="2" t="s">
        <v>45</v>
      </c>
      <c r="AW744" s="2" t="s">
        <v>45</v>
      </c>
      <c r="AX744" s="2" t="s">
        <v>53</v>
      </c>
      <c r="AY744" s="2" t="s">
        <v>53</v>
      </c>
      <c r="AZ744" s="2" t="s">
        <v>624</v>
      </c>
      <c r="BA744" s="2">
        <v>1</v>
      </c>
      <c r="BB744" s="2">
        <v>1</v>
      </c>
      <c r="BC744" s="2">
        <v>1</v>
      </c>
      <c r="BD744">
        <f t="shared" si="45"/>
        <v>3</v>
      </c>
      <c r="BE744" s="2" t="s">
        <v>625</v>
      </c>
      <c r="BF744" t="s">
        <v>764</v>
      </c>
      <c r="BG744" s="2" t="s">
        <v>45</v>
      </c>
    </row>
    <row r="745" spans="1:59" x14ac:dyDescent="0.3">
      <c r="A745" t="s">
        <v>616</v>
      </c>
      <c r="B745">
        <v>2021</v>
      </c>
      <c r="C745">
        <v>95</v>
      </c>
      <c r="D745" t="s">
        <v>933</v>
      </c>
      <c r="E745">
        <v>2012</v>
      </c>
      <c r="F745">
        <v>2014</v>
      </c>
      <c r="G745">
        <v>3</v>
      </c>
      <c r="H745">
        <v>1</v>
      </c>
      <c r="I745" t="s">
        <v>617</v>
      </c>
      <c r="J745" t="s">
        <v>618</v>
      </c>
      <c r="K745" t="s">
        <v>619</v>
      </c>
      <c r="L745">
        <v>-45.288899999999998</v>
      </c>
      <c r="M745">
        <v>167.6592</v>
      </c>
      <c r="N745">
        <v>500</v>
      </c>
      <c r="O745" t="s">
        <v>58</v>
      </c>
      <c r="P745" t="s">
        <v>59</v>
      </c>
      <c r="Q745" t="s">
        <v>181</v>
      </c>
      <c r="R745" t="s">
        <v>760</v>
      </c>
      <c r="S745" s="2" t="s">
        <v>188</v>
      </c>
      <c r="T745" s="2" t="s">
        <v>47</v>
      </c>
      <c r="U745" s="2" t="s">
        <v>47</v>
      </c>
      <c r="V745" s="2" t="s">
        <v>45</v>
      </c>
      <c r="W745" s="2" t="s">
        <v>47</v>
      </c>
      <c r="X745" t="s">
        <v>45</v>
      </c>
      <c r="Y745">
        <v>25</v>
      </c>
      <c r="Z745" s="2" t="s">
        <v>46</v>
      </c>
      <c r="AA745" s="2" t="s">
        <v>621</v>
      </c>
      <c r="AB745" s="2">
        <v>1.1100000000000001</v>
      </c>
      <c r="AC745">
        <v>0.3</v>
      </c>
      <c r="AD745" s="2">
        <v>10</v>
      </c>
      <c r="AE745">
        <v>0.483045891539648</v>
      </c>
      <c r="AF745" s="2" t="s">
        <v>45</v>
      </c>
      <c r="AG745">
        <v>0</v>
      </c>
      <c r="AH745" s="2">
        <v>10</v>
      </c>
      <c r="AI745">
        <v>0</v>
      </c>
      <c r="AJ745" s="2" t="s">
        <v>45</v>
      </c>
      <c r="AK745" s="2" t="s">
        <v>622</v>
      </c>
      <c r="AL745" s="2" t="s">
        <v>204</v>
      </c>
      <c r="AM745" s="2" t="s">
        <v>50</v>
      </c>
      <c r="AN745" s="3">
        <v>1</v>
      </c>
      <c r="AO745" s="3">
        <v>1</v>
      </c>
      <c r="AP745" s="2" t="s">
        <v>45</v>
      </c>
      <c r="AQ745" s="2" t="s">
        <v>623</v>
      </c>
      <c r="AR745" s="2" t="s">
        <v>623</v>
      </c>
      <c r="AS745" s="2" t="s">
        <v>45</v>
      </c>
      <c r="AT745" s="2">
        <v>2500</v>
      </c>
      <c r="AU745" s="2" t="s">
        <v>45</v>
      </c>
      <c r="AV745" s="2" t="s">
        <v>45</v>
      </c>
      <c r="AW745" s="2" t="s">
        <v>45</v>
      </c>
      <c r="AX745" s="2" t="s">
        <v>53</v>
      </c>
      <c r="AY745" s="2" t="s">
        <v>53</v>
      </c>
      <c r="AZ745" s="2" t="s">
        <v>624</v>
      </c>
      <c r="BA745" s="2">
        <v>1</v>
      </c>
      <c r="BB745" s="2">
        <v>1</v>
      </c>
      <c r="BC745" s="2">
        <v>1</v>
      </c>
      <c r="BD745">
        <f t="shared" si="45"/>
        <v>3</v>
      </c>
      <c r="BE745" s="2" t="s">
        <v>625</v>
      </c>
      <c r="BF745" t="s">
        <v>764</v>
      </c>
      <c r="BG745" s="2" t="s">
        <v>45</v>
      </c>
    </row>
    <row r="746" spans="1:59" x14ac:dyDescent="0.3">
      <c r="A746" t="s">
        <v>616</v>
      </c>
      <c r="B746">
        <v>2021</v>
      </c>
      <c r="C746">
        <v>96</v>
      </c>
      <c r="D746" t="s">
        <v>934</v>
      </c>
      <c r="E746">
        <v>2012</v>
      </c>
      <c r="F746">
        <v>2015</v>
      </c>
      <c r="G746">
        <v>4</v>
      </c>
      <c r="H746">
        <v>1</v>
      </c>
      <c r="I746" t="s">
        <v>617</v>
      </c>
      <c r="J746" t="s">
        <v>618</v>
      </c>
      <c r="K746" t="s">
        <v>619</v>
      </c>
      <c r="L746">
        <v>-45.288899999999998</v>
      </c>
      <c r="M746">
        <v>167.6592</v>
      </c>
      <c r="N746">
        <v>500</v>
      </c>
      <c r="O746" t="s">
        <v>58</v>
      </c>
      <c r="P746" t="s">
        <v>59</v>
      </c>
      <c r="Q746" t="s">
        <v>181</v>
      </c>
      <c r="R746" t="s">
        <v>760</v>
      </c>
      <c r="S746" s="2" t="s">
        <v>188</v>
      </c>
      <c r="T746" s="2" t="s">
        <v>47</v>
      </c>
      <c r="U746" s="2" t="s">
        <v>47</v>
      </c>
      <c r="V746" s="2" t="s">
        <v>45</v>
      </c>
      <c r="W746" s="2" t="s">
        <v>47</v>
      </c>
      <c r="X746" t="s">
        <v>45</v>
      </c>
      <c r="Y746">
        <v>0</v>
      </c>
      <c r="Z746" s="2" t="s">
        <v>46</v>
      </c>
      <c r="AA746" s="2" t="s">
        <v>621</v>
      </c>
      <c r="AB746" s="2">
        <v>1.1100000000000001</v>
      </c>
      <c r="AC746">
        <v>0</v>
      </c>
      <c r="AD746" s="2">
        <v>10</v>
      </c>
      <c r="AE746">
        <v>0</v>
      </c>
      <c r="AF746" s="2" t="s">
        <v>45</v>
      </c>
      <c r="AG746">
        <v>0</v>
      </c>
      <c r="AH746" s="2">
        <v>10</v>
      </c>
      <c r="AI746">
        <v>0</v>
      </c>
      <c r="AJ746" s="2" t="s">
        <v>45</v>
      </c>
      <c r="AK746" s="2" t="s">
        <v>622</v>
      </c>
      <c r="AL746" s="2" t="s">
        <v>204</v>
      </c>
      <c r="AM746" s="2" t="s">
        <v>50</v>
      </c>
      <c r="AN746" s="3">
        <v>1</v>
      </c>
      <c r="AO746" s="3">
        <v>1</v>
      </c>
      <c r="AP746" s="2" t="s">
        <v>45</v>
      </c>
      <c r="AQ746" s="2" t="s">
        <v>623</v>
      </c>
      <c r="AR746" s="2" t="s">
        <v>623</v>
      </c>
      <c r="AS746" s="2" t="s">
        <v>45</v>
      </c>
      <c r="AT746" s="2">
        <v>2500</v>
      </c>
      <c r="AU746" s="2" t="s">
        <v>45</v>
      </c>
      <c r="AV746" s="2" t="s">
        <v>45</v>
      </c>
      <c r="AW746" s="2" t="s">
        <v>45</v>
      </c>
      <c r="AX746" s="2" t="s">
        <v>53</v>
      </c>
      <c r="AY746" s="2" t="s">
        <v>53</v>
      </c>
      <c r="AZ746" s="2" t="s">
        <v>624</v>
      </c>
      <c r="BA746" s="2">
        <v>1</v>
      </c>
      <c r="BB746" s="2">
        <v>1</v>
      </c>
      <c r="BC746" s="2">
        <v>1</v>
      </c>
      <c r="BD746">
        <f t="shared" si="45"/>
        <v>3</v>
      </c>
      <c r="BE746" s="2" t="s">
        <v>625</v>
      </c>
      <c r="BF746" t="s">
        <v>765</v>
      </c>
      <c r="BG746" s="2" t="s">
        <v>45</v>
      </c>
    </row>
    <row r="747" spans="1:59" x14ac:dyDescent="0.3">
      <c r="A747" t="s">
        <v>616</v>
      </c>
      <c r="B747">
        <v>2021</v>
      </c>
      <c r="C747">
        <v>96</v>
      </c>
      <c r="D747" t="s">
        <v>934</v>
      </c>
      <c r="E747">
        <v>2012</v>
      </c>
      <c r="F747">
        <v>2015</v>
      </c>
      <c r="G747">
        <v>4</v>
      </c>
      <c r="H747">
        <v>1</v>
      </c>
      <c r="I747" t="s">
        <v>617</v>
      </c>
      <c r="J747" t="s">
        <v>618</v>
      </c>
      <c r="K747" t="s">
        <v>619</v>
      </c>
      <c r="L747">
        <v>-45.288899999999998</v>
      </c>
      <c r="M747">
        <v>167.6592</v>
      </c>
      <c r="N747">
        <v>500</v>
      </c>
      <c r="O747" t="s">
        <v>58</v>
      </c>
      <c r="P747" t="s">
        <v>59</v>
      </c>
      <c r="Q747" t="s">
        <v>181</v>
      </c>
      <c r="R747" t="s">
        <v>760</v>
      </c>
      <c r="S747" s="2" t="s">
        <v>188</v>
      </c>
      <c r="T747" s="2" t="s">
        <v>47</v>
      </c>
      <c r="U747" s="2" t="s">
        <v>47</v>
      </c>
      <c r="V747" s="2" t="s">
        <v>45</v>
      </c>
      <c r="W747" s="2" t="s">
        <v>47</v>
      </c>
      <c r="X747" t="s">
        <v>45</v>
      </c>
      <c r="Y747">
        <v>25</v>
      </c>
      <c r="Z747" s="2" t="s">
        <v>46</v>
      </c>
      <c r="AA747" s="2" t="s">
        <v>621</v>
      </c>
      <c r="AB747" s="2">
        <v>1.1100000000000001</v>
      </c>
      <c r="AC747">
        <v>0.2</v>
      </c>
      <c r="AD747" s="2">
        <v>10</v>
      </c>
      <c r="AE747">
        <v>0.42163702135578401</v>
      </c>
      <c r="AF747" s="2" t="s">
        <v>45</v>
      </c>
      <c r="AG747">
        <v>0</v>
      </c>
      <c r="AH747" s="2">
        <v>10</v>
      </c>
      <c r="AI747">
        <v>0</v>
      </c>
      <c r="AJ747" s="2" t="s">
        <v>45</v>
      </c>
      <c r="AK747" s="2" t="s">
        <v>622</v>
      </c>
      <c r="AL747" s="2" t="s">
        <v>204</v>
      </c>
      <c r="AM747" s="2" t="s">
        <v>50</v>
      </c>
      <c r="AN747" s="3">
        <v>1</v>
      </c>
      <c r="AO747" s="3">
        <v>1</v>
      </c>
      <c r="AP747" s="2" t="s">
        <v>45</v>
      </c>
      <c r="AQ747" s="2" t="s">
        <v>623</v>
      </c>
      <c r="AR747" s="2" t="s">
        <v>623</v>
      </c>
      <c r="AS747" s="2" t="s">
        <v>45</v>
      </c>
      <c r="AT747" s="2">
        <v>2500</v>
      </c>
      <c r="AU747" s="2" t="s">
        <v>45</v>
      </c>
      <c r="AV747" s="2" t="s">
        <v>45</v>
      </c>
      <c r="AW747" s="2" t="s">
        <v>45</v>
      </c>
      <c r="AX747" s="2" t="s">
        <v>53</v>
      </c>
      <c r="AY747" s="2" t="s">
        <v>53</v>
      </c>
      <c r="AZ747" s="2" t="s">
        <v>624</v>
      </c>
      <c r="BA747" s="2">
        <v>1</v>
      </c>
      <c r="BB747" s="2">
        <v>1</v>
      </c>
      <c r="BC747" s="2">
        <v>1</v>
      </c>
      <c r="BD747">
        <f t="shared" si="45"/>
        <v>3</v>
      </c>
      <c r="BE747" s="2" t="s">
        <v>625</v>
      </c>
      <c r="BF747" t="s">
        <v>765</v>
      </c>
      <c r="BG747" s="2" t="s">
        <v>45</v>
      </c>
    </row>
    <row r="748" spans="1:59" x14ac:dyDescent="0.3">
      <c r="A748" t="s">
        <v>616</v>
      </c>
      <c r="B748">
        <v>2021</v>
      </c>
      <c r="C748">
        <v>97</v>
      </c>
      <c r="D748" t="s">
        <v>935</v>
      </c>
      <c r="E748">
        <v>2012</v>
      </c>
      <c r="F748">
        <v>2015</v>
      </c>
      <c r="G748">
        <v>4</v>
      </c>
      <c r="H748">
        <v>1</v>
      </c>
      <c r="I748" t="s">
        <v>617</v>
      </c>
      <c r="J748" t="s">
        <v>618</v>
      </c>
      <c r="K748" t="s">
        <v>619</v>
      </c>
      <c r="L748">
        <v>-45.288899999999998</v>
      </c>
      <c r="M748">
        <v>167.6592</v>
      </c>
      <c r="N748">
        <v>500</v>
      </c>
      <c r="O748" t="s">
        <v>58</v>
      </c>
      <c r="P748" t="s">
        <v>59</v>
      </c>
      <c r="Q748" t="s">
        <v>181</v>
      </c>
      <c r="R748" t="s">
        <v>760</v>
      </c>
      <c r="S748" s="2" t="s">
        <v>188</v>
      </c>
      <c r="T748" s="2" t="s">
        <v>47</v>
      </c>
      <c r="U748" s="2" t="s">
        <v>47</v>
      </c>
      <c r="V748" s="2" t="s">
        <v>45</v>
      </c>
      <c r="W748" s="2" t="s">
        <v>47</v>
      </c>
      <c r="X748" t="s">
        <v>45</v>
      </c>
      <c r="Y748">
        <v>0</v>
      </c>
      <c r="Z748" s="2" t="s">
        <v>46</v>
      </c>
      <c r="AA748" s="2" t="s">
        <v>621</v>
      </c>
      <c r="AB748" s="2">
        <v>1.1100000000000001</v>
      </c>
      <c r="AC748">
        <v>0.4</v>
      </c>
      <c r="AD748" s="2">
        <v>10</v>
      </c>
      <c r="AE748">
        <v>0.51639777949432197</v>
      </c>
      <c r="AF748" s="2" t="s">
        <v>45</v>
      </c>
      <c r="AG748">
        <v>0.4</v>
      </c>
      <c r="AH748" s="2">
        <v>10</v>
      </c>
      <c r="AI748">
        <v>0.51639777949432197</v>
      </c>
      <c r="AJ748" s="2" t="s">
        <v>45</v>
      </c>
      <c r="AK748" s="2" t="s">
        <v>622</v>
      </c>
      <c r="AL748" s="2" t="s">
        <v>204</v>
      </c>
      <c r="AM748" s="2" t="s">
        <v>50</v>
      </c>
      <c r="AN748" s="3">
        <v>1</v>
      </c>
      <c r="AO748" s="3">
        <v>1</v>
      </c>
      <c r="AP748" s="2" t="s">
        <v>45</v>
      </c>
      <c r="AQ748" s="2" t="s">
        <v>623</v>
      </c>
      <c r="AR748" s="2" t="s">
        <v>623</v>
      </c>
      <c r="AS748" s="2" t="s">
        <v>45</v>
      </c>
      <c r="AT748" s="2">
        <v>2500</v>
      </c>
      <c r="AU748" s="2" t="s">
        <v>45</v>
      </c>
      <c r="AV748" s="2" t="s">
        <v>45</v>
      </c>
      <c r="AW748" s="2" t="s">
        <v>45</v>
      </c>
      <c r="AX748" s="2" t="s">
        <v>53</v>
      </c>
      <c r="AY748" s="2" t="s">
        <v>53</v>
      </c>
      <c r="AZ748" s="2" t="s">
        <v>624</v>
      </c>
      <c r="BA748" s="2">
        <v>1</v>
      </c>
      <c r="BB748" s="2">
        <v>1</v>
      </c>
      <c r="BC748" s="2">
        <v>1</v>
      </c>
      <c r="BD748">
        <f t="shared" si="45"/>
        <v>3</v>
      </c>
      <c r="BE748" s="2" t="s">
        <v>625</v>
      </c>
      <c r="BF748" t="s">
        <v>766</v>
      </c>
      <c r="BG748" s="2" t="s">
        <v>45</v>
      </c>
    </row>
    <row r="749" spans="1:59" x14ac:dyDescent="0.3">
      <c r="A749" t="s">
        <v>616</v>
      </c>
      <c r="B749">
        <v>2021</v>
      </c>
      <c r="C749">
        <v>97</v>
      </c>
      <c r="D749" t="s">
        <v>935</v>
      </c>
      <c r="E749">
        <v>2012</v>
      </c>
      <c r="F749">
        <v>2015</v>
      </c>
      <c r="G749">
        <v>4</v>
      </c>
      <c r="H749">
        <v>1</v>
      </c>
      <c r="I749" t="s">
        <v>617</v>
      </c>
      <c r="J749" t="s">
        <v>618</v>
      </c>
      <c r="K749" t="s">
        <v>619</v>
      </c>
      <c r="L749">
        <v>-45.288899999999998</v>
      </c>
      <c r="M749">
        <v>167.6592</v>
      </c>
      <c r="N749">
        <v>500</v>
      </c>
      <c r="O749" t="s">
        <v>58</v>
      </c>
      <c r="P749" t="s">
        <v>59</v>
      </c>
      <c r="Q749" t="s">
        <v>181</v>
      </c>
      <c r="R749" t="s">
        <v>760</v>
      </c>
      <c r="S749" s="2" t="s">
        <v>188</v>
      </c>
      <c r="T749" s="2" t="s">
        <v>47</v>
      </c>
      <c r="U749" s="2" t="s">
        <v>47</v>
      </c>
      <c r="V749" s="2" t="s">
        <v>45</v>
      </c>
      <c r="W749" s="2" t="s">
        <v>47</v>
      </c>
      <c r="X749" t="s">
        <v>45</v>
      </c>
      <c r="Y749">
        <v>25</v>
      </c>
      <c r="Z749" s="2" t="s">
        <v>46</v>
      </c>
      <c r="AA749" s="2" t="s">
        <v>621</v>
      </c>
      <c r="AB749" s="2">
        <v>1.1100000000000001</v>
      </c>
      <c r="AC749">
        <v>0.6</v>
      </c>
      <c r="AD749" s="2">
        <v>10</v>
      </c>
      <c r="AE749">
        <v>0.51639777949432197</v>
      </c>
      <c r="AF749" s="2" t="s">
        <v>45</v>
      </c>
      <c r="AG749">
        <v>0.4</v>
      </c>
      <c r="AH749" s="2">
        <v>10</v>
      </c>
      <c r="AI749">
        <v>0.51639777949432197</v>
      </c>
      <c r="AJ749" s="2" t="s">
        <v>45</v>
      </c>
      <c r="AK749" s="2" t="s">
        <v>622</v>
      </c>
      <c r="AL749" s="2" t="s">
        <v>204</v>
      </c>
      <c r="AM749" s="2" t="s">
        <v>50</v>
      </c>
      <c r="AN749" s="3">
        <v>1</v>
      </c>
      <c r="AO749" s="3">
        <v>1</v>
      </c>
      <c r="AP749" s="2" t="s">
        <v>45</v>
      </c>
      <c r="AQ749" s="2" t="s">
        <v>623</v>
      </c>
      <c r="AR749" s="2" t="s">
        <v>623</v>
      </c>
      <c r="AS749" s="2" t="s">
        <v>45</v>
      </c>
      <c r="AT749" s="2">
        <v>2500</v>
      </c>
      <c r="AU749" s="2" t="s">
        <v>45</v>
      </c>
      <c r="AV749" s="2" t="s">
        <v>45</v>
      </c>
      <c r="AW749" s="2" t="s">
        <v>45</v>
      </c>
      <c r="AX749" s="2" t="s">
        <v>53</v>
      </c>
      <c r="AY749" s="2" t="s">
        <v>53</v>
      </c>
      <c r="AZ749" s="2" t="s">
        <v>624</v>
      </c>
      <c r="BA749" s="2">
        <v>1</v>
      </c>
      <c r="BB749" s="2">
        <v>1</v>
      </c>
      <c r="BC749" s="2">
        <v>1</v>
      </c>
      <c r="BD749">
        <f t="shared" si="45"/>
        <v>3</v>
      </c>
      <c r="BE749" s="2" t="s">
        <v>625</v>
      </c>
      <c r="BF749" t="s">
        <v>766</v>
      </c>
      <c r="BG749" s="2" t="s">
        <v>45</v>
      </c>
    </row>
    <row r="750" spans="1:59" x14ac:dyDescent="0.3">
      <c r="A750" t="s">
        <v>616</v>
      </c>
      <c r="B750">
        <v>2021</v>
      </c>
      <c r="C750">
        <v>98</v>
      </c>
      <c r="D750" t="s">
        <v>936</v>
      </c>
      <c r="E750">
        <v>2012</v>
      </c>
      <c r="F750">
        <v>2012</v>
      </c>
      <c r="G750">
        <v>1</v>
      </c>
      <c r="H750">
        <v>1</v>
      </c>
      <c r="I750" t="s">
        <v>617</v>
      </c>
      <c r="J750" t="s">
        <v>618</v>
      </c>
      <c r="K750" t="s">
        <v>634</v>
      </c>
      <c r="L750">
        <v>-45.28</v>
      </c>
      <c r="M750">
        <v>167.63829999999999</v>
      </c>
      <c r="N750">
        <v>500</v>
      </c>
      <c r="O750" t="s">
        <v>58</v>
      </c>
      <c r="P750" t="s">
        <v>59</v>
      </c>
      <c r="Q750" t="s">
        <v>181</v>
      </c>
      <c r="R750" t="s">
        <v>760</v>
      </c>
      <c r="S750" s="2" t="s">
        <v>188</v>
      </c>
      <c r="T750" s="2" t="s">
        <v>47</v>
      </c>
      <c r="U750" s="2" t="s">
        <v>47</v>
      </c>
      <c r="V750" s="2" t="s">
        <v>45</v>
      </c>
      <c r="W750" s="2" t="s">
        <v>47</v>
      </c>
      <c r="X750" t="s">
        <v>45</v>
      </c>
      <c r="Y750">
        <v>0</v>
      </c>
      <c r="Z750" s="2" t="s">
        <v>46</v>
      </c>
      <c r="AA750" s="2" t="s">
        <v>621</v>
      </c>
      <c r="AB750" s="2">
        <v>1.1100000000000001</v>
      </c>
      <c r="AC750">
        <v>0</v>
      </c>
      <c r="AD750" s="2">
        <v>10</v>
      </c>
      <c r="AE750">
        <v>0</v>
      </c>
      <c r="AF750" s="2" t="s">
        <v>45</v>
      </c>
      <c r="AG750">
        <v>0</v>
      </c>
      <c r="AH750" s="2">
        <v>10</v>
      </c>
      <c r="AI750">
        <v>0</v>
      </c>
      <c r="AJ750" s="2" t="s">
        <v>45</v>
      </c>
      <c r="AK750" s="2" t="s">
        <v>622</v>
      </c>
      <c r="AL750" s="2" t="s">
        <v>204</v>
      </c>
      <c r="AM750" s="2" t="s">
        <v>50</v>
      </c>
      <c r="AN750" s="3">
        <v>1</v>
      </c>
      <c r="AO750" s="3">
        <v>1</v>
      </c>
      <c r="AP750" s="2" t="s">
        <v>45</v>
      </c>
      <c r="AQ750" s="2" t="s">
        <v>623</v>
      </c>
      <c r="AR750" s="2" t="s">
        <v>623</v>
      </c>
      <c r="AS750" s="2" t="s">
        <v>45</v>
      </c>
      <c r="AT750" s="2">
        <v>2500</v>
      </c>
      <c r="AU750" s="2" t="s">
        <v>45</v>
      </c>
      <c r="AV750" s="2" t="s">
        <v>45</v>
      </c>
      <c r="AW750" s="2" t="s">
        <v>45</v>
      </c>
      <c r="AX750" s="2" t="s">
        <v>53</v>
      </c>
      <c r="AY750" s="2" t="s">
        <v>53</v>
      </c>
      <c r="AZ750" s="2" t="s">
        <v>624</v>
      </c>
      <c r="BA750" s="2">
        <v>1</v>
      </c>
      <c r="BB750" s="2">
        <v>1</v>
      </c>
      <c r="BC750" s="2">
        <v>1</v>
      </c>
      <c r="BD750">
        <f t="shared" si="45"/>
        <v>3</v>
      </c>
      <c r="BE750" s="2" t="s">
        <v>625</v>
      </c>
      <c r="BF750" t="s">
        <v>767</v>
      </c>
      <c r="BG750" s="2" t="s">
        <v>45</v>
      </c>
    </row>
    <row r="751" spans="1:59" x14ac:dyDescent="0.3">
      <c r="A751" t="s">
        <v>616</v>
      </c>
      <c r="B751">
        <v>2021</v>
      </c>
      <c r="C751">
        <v>98</v>
      </c>
      <c r="D751" t="s">
        <v>936</v>
      </c>
      <c r="E751">
        <v>2012</v>
      </c>
      <c r="F751">
        <v>2012</v>
      </c>
      <c r="G751">
        <v>1</v>
      </c>
      <c r="H751">
        <v>1</v>
      </c>
      <c r="I751" t="s">
        <v>617</v>
      </c>
      <c r="J751" t="s">
        <v>618</v>
      </c>
      <c r="K751" t="s">
        <v>634</v>
      </c>
      <c r="L751">
        <v>-45.28</v>
      </c>
      <c r="M751">
        <v>167.63829999999999</v>
      </c>
      <c r="N751">
        <v>500</v>
      </c>
      <c r="O751" t="s">
        <v>58</v>
      </c>
      <c r="P751" t="s">
        <v>59</v>
      </c>
      <c r="Q751" t="s">
        <v>181</v>
      </c>
      <c r="R751" t="s">
        <v>760</v>
      </c>
      <c r="S751" s="2" t="s">
        <v>188</v>
      </c>
      <c r="T751" s="2" t="s">
        <v>47</v>
      </c>
      <c r="U751" s="2" t="s">
        <v>47</v>
      </c>
      <c r="V751" s="2" t="s">
        <v>45</v>
      </c>
      <c r="W751" s="2" t="s">
        <v>47</v>
      </c>
      <c r="X751" t="s">
        <v>45</v>
      </c>
      <c r="Y751">
        <v>100</v>
      </c>
      <c r="Z751" s="2" t="s">
        <v>46</v>
      </c>
      <c r="AA751" s="2" t="s">
        <v>621</v>
      </c>
      <c r="AB751" s="2">
        <v>1.1100000000000001</v>
      </c>
      <c r="AC751">
        <v>0.1</v>
      </c>
      <c r="AD751" s="2">
        <v>10</v>
      </c>
      <c r="AE751">
        <v>0.316227766016838</v>
      </c>
      <c r="AF751" s="2" t="s">
        <v>45</v>
      </c>
      <c r="AG751">
        <v>0</v>
      </c>
      <c r="AH751" s="2">
        <v>10</v>
      </c>
      <c r="AI751">
        <v>0</v>
      </c>
      <c r="AJ751" s="2" t="s">
        <v>45</v>
      </c>
      <c r="AK751" s="2" t="s">
        <v>622</v>
      </c>
      <c r="AL751" s="2" t="s">
        <v>204</v>
      </c>
      <c r="AM751" s="2" t="s">
        <v>50</v>
      </c>
      <c r="AN751" s="3">
        <v>1</v>
      </c>
      <c r="AO751" s="3">
        <v>1</v>
      </c>
      <c r="AP751" s="2" t="s">
        <v>45</v>
      </c>
      <c r="AQ751" s="2" t="s">
        <v>623</v>
      </c>
      <c r="AR751" s="2" t="s">
        <v>623</v>
      </c>
      <c r="AS751" s="2" t="s">
        <v>45</v>
      </c>
      <c r="AT751" s="2">
        <v>2500</v>
      </c>
      <c r="AU751" s="2" t="s">
        <v>45</v>
      </c>
      <c r="AV751" s="2" t="s">
        <v>45</v>
      </c>
      <c r="AW751" s="2" t="s">
        <v>45</v>
      </c>
      <c r="AX751" s="2" t="s">
        <v>53</v>
      </c>
      <c r="AY751" s="2" t="s">
        <v>53</v>
      </c>
      <c r="AZ751" s="2" t="s">
        <v>624</v>
      </c>
      <c r="BA751" s="2">
        <v>1</v>
      </c>
      <c r="BB751" s="2">
        <v>1</v>
      </c>
      <c r="BC751" s="2">
        <v>1</v>
      </c>
      <c r="BD751">
        <f t="shared" si="45"/>
        <v>3</v>
      </c>
      <c r="BE751" s="2" t="s">
        <v>625</v>
      </c>
      <c r="BF751" t="s">
        <v>767</v>
      </c>
      <c r="BG751" s="2" t="s">
        <v>45</v>
      </c>
    </row>
    <row r="752" spans="1:59" x14ac:dyDescent="0.3">
      <c r="A752" t="s">
        <v>616</v>
      </c>
      <c r="B752">
        <v>2021</v>
      </c>
      <c r="C752">
        <v>99</v>
      </c>
      <c r="D752" t="s">
        <v>937</v>
      </c>
      <c r="E752">
        <v>2012</v>
      </c>
      <c r="F752">
        <v>2012</v>
      </c>
      <c r="G752">
        <v>1</v>
      </c>
      <c r="H752">
        <v>1</v>
      </c>
      <c r="I752" t="s">
        <v>617</v>
      </c>
      <c r="J752" t="s">
        <v>618</v>
      </c>
      <c r="K752" t="s">
        <v>634</v>
      </c>
      <c r="L752">
        <v>-45.28</v>
      </c>
      <c r="M752">
        <v>167.63829999999999</v>
      </c>
      <c r="N752">
        <v>500</v>
      </c>
      <c r="O752" t="s">
        <v>58</v>
      </c>
      <c r="P752" t="s">
        <v>59</v>
      </c>
      <c r="Q752" t="s">
        <v>181</v>
      </c>
      <c r="R752" t="s">
        <v>760</v>
      </c>
      <c r="S752" s="2" t="s">
        <v>188</v>
      </c>
      <c r="T752" s="2" t="s">
        <v>47</v>
      </c>
      <c r="U752" s="2" t="s">
        <v>47</v>
      </c>
      <c r="V752" s="2" t="s">
        <v>45</v>
      </c>
      <c r="W752" s="2" t="s">
        <v>47</v>
      </c>
      <c r="X752" t="s">
        <v>45</v>
      </c>
      <c r="Y752">
        <v>0</v>
      </c>
      <c r="Z752" s="2" t="s">
        <v>46</v>
      </c>
      <c r="AA752" s="2" t="s">
        <v>621</v>
      </c>
      <c r="AB752" s="2">
        <v>1.1100000000000001</v>
      </c>
      <c r="AC752">
        <v>0.1</v>
      </c>
      <c r="AD752" s="2">
        <v>10</v>
      </c>
      <c r="AE752">
        <v>0.316227766016838</v>
      </c>
      <c r="AF752" s="2" t="s">
        <v>45</v>
      </c>
      <c r="AG752">
        <v>0.1</v>
      </c>
      <c r="AH752" s="2">
        <v>10</v>
      </c>
      <c r="AI752">
        <v>0.316227766016838</v>
      </c>
      <c r="AJ752" s="2" t="s">
        <v>45</v>
      </c>
      <c r="AK752" s="2" t="s">
        <v>622</v>
      </c>
      <c r="AL752" s="2" t="s">
        <v>204</v>
      </c>
      <c r="AM752" s="2" t="s">
        <v>50</v>
      </c>
      <c r="AN752" s="3">
        <v>1</v>
      </c>
      <c r="AO752" s="3">
        <v>1</v>
      </c>
      <c r="AP752" s="2" t="s">
        <v>45</v>
      </c>
      <c r="AQ752" s="2" t="s">
        <v>623</v>
      </c>
      <c r="AR752" s="2" t="s">
        <v>623</v>
      </c>
      <c r="AS752" s="2" t="s">
        <v>45</v>
      </c>
      <c r="AT752" s="2">
        <v>2500</v>
      </c>
      <c r="AU752" s="2" t="s">
        <v>45</v>
      </c>
      <c r="AV752" s="2" t="s">
        <v>45</v>
      </c>
      <c r="AW752" s="2" t="s">
        <v>45</v>
      </c>
      <c r="AX752" s="2" t="s">
        <v>53</v>
      </c>
      <c r="AY752" s="2" t="s">
        <v>53</v>
      </c>
      <c r="AZ752" s="2" t="s">
        <v>624</v>
      </c>
      <c r="BA752" s="2">
        <v>1</v>
      </c>
      <c r="BB752" s="2">
        <v>1</v>
      </c>
      <c r="BC752" s="2">
        <v>1</v>
      </c>
      <c r="BD752">
        <f t="shared" si="45"/>
        <v>3</v>
      </c>
      <c r="BE752" s="2" t="s">
        <v>625</v>
      </c>
      <c r="BF752" t="s">
        <v>768</v>
      </c>
      <c r="BG752" s="2" t="s">
        <v>45</v>
      </c>
    </row>
    <row r="753" spans="1:59" x14ac:dyDescent="0.3">
      <c r="A753" t="s">
        <v>616</v>
      </c>
      <c r="B753">
        <v>2021</v>
      </c>
      <c r="C753">
        <v>99</v>
      </c>
      <c r="D753" t="s">
        <v>937</v>
      </c>
      <c r="E753">
        <v>2012</v>
      </c>
      <c r="F753">
        <v>2012</v>
      </c>
      <c r="G753">
        <v>1</v>
      </c>
      <c r="H753">
        <v>1</v>
      </c>
      <c r="I753" t="s">
        <v>617</v>
      </c>
      <c r="J753" t="s">
        <v>618</v>
      </c>
      <c r="K753" t="s">
        <v>634</v>
      </c>
      <c r="L753">
        <v>-45.28</v>
      </c>
      <c r="M753">
        <v>167.63829999999999</v>
      </c>
      <c r="N753">
        <v>500</v>
      </c>
      <c r="O753" t="s">
        <v>58</v>
      </c>
      <c r="P753" t="s">
        <v>59</v>
      </c>
      <c r="Q753" t="s">
        <v>181</v>
      </c>
      <c r="R753" t="s">
        <v>760</v>
      </c>
      <c r="S753" s="2" t="s">
        <v>188</v>
      </c>
      <c r="T753" s="2" t="s">
        <v>47</v>
      </c>
      <c r="U753" s="2" t="s">
        <v>47</v>
      </c>
      <c r="V753" s="2" t="s">
        <v>45</v>
      </c>
      <c r="W753" s="2" t="s">
        <v>47</v>
      </c>
      <c r="X753" t="s">
        <v>45</v>
      </c>
      <c r="Y753">
        <v>100</v>
      </c>
      <c r="Z753" s="2" t="s">
        <v>46</v>
      </c>
      <c r="AA753" s="2" t="s">
        <v>621</v>
      </c>
      <c r="AB753" s="2">
        <v>1.1100000000000001</v>
      </c>
      <c r="AC753">
        <v>0</v>
      </c>
      <c r="AD753" s="2">
        <v>10</v>
      </c>
      <c r="AE753">
        <v>0</v>
      </c>
      <c r="AF753" s="2" t="s">
        <v>45</v>
      </c>
      <c r="AG753">
        <v>0.1</v>
      </c>
      <c r="AH753" s="2">
        <v>10</v>
      </c>
      <c r="AI753">
        <v>0.316227766016838</v>
      </c>
      <c r="AJ753" s="2" t="s">
        <v>45</v>
      </c>
      <c r="AK753" s="2" t="s">
        <v>622</v>
      </c>
      <c r="AL753" s="2" t="s">
        <v>204</v>
      </c>
      <c r="AM753" s="2" t="s">
        <v>50</v>
      </c>
      <c r="AN753" s="3">
        <v>1</v>
      </c>
      <c r="AO753" s="3">
        <v>1</v>
      </c>
      <c r="AP753" s="2" t="s">
        <v>45</v>
      </c>
      <c r="AQ753" s="2" t="s">
        <v>623</v>
      </c>
      <c r="AR753" s="2" t="s">
        <v>623</v>
      </c>
      <c r="AS753" s="2" t="s">
        <v>45</v>
      </c>
      <c r="AT753" s="2">
        <v>2500</v>
      </c>
      <c r="AU753" s="2" t="s">
        <v>45</v>
      </c>
      <c r="AV753" s="2" t="s">
        <v>45</v>
      </c>
      <c r="AW753" s="2" t="s">
        <v>45</v>
      </c>
      <c r="AX753" s="2" t="s">
        <v>53</v>
      </c>
      <c r="AY753" s="2" t="s">
        <v>53</v>
      </c>
      <c r="AZ753" s="2" t="s">
        <v>624</v>
      </c>
      <c r="BA753" s="2">
        <v>1</v>
      </c>
      <c r="BB753" s="2">
        <v>1</v>
      </c>
      <c r="BC753" s="2">
        <v>1</v>
      </c>
      <c r="BD753">
        <f t="shared" si="45"/>
        <v>3</v>
      </c>
      <c r="BE753" s="2" t="s">
        <v>625</v>
      </c>
      <c r="BF753" t="s">
        <v>768</v>
      </c>
      <c r="BG753" s="2" t="s">
        <v>45</v>
      </c>
    </row>
    <row r="754" spans="1:59" x14ac:dyDescent="0.3">
      <c r="A754" t="s">
        <v>616</v>
      </c>
      <c r="B754">
        <v>2021</v>
      </c>
      <c r="C754">
        <v>104</v>
      </c>
      <c r="D754" t="s">
        <v>938</v>
      </c>
      <c r="E754">
        <v>2012</v>
      </c>
      <c r="F754">
        <v>2015</v>
      </c>
      <c r="G754">
        <v>4</v>
      </c>
      <c r="H754">
        <v>1</v>
      </c>
      <c r="I754" t="s">
        <v>617</v>
      </c>
      <c r="J754" t="s">
        <v>618</v>
      </c>
      <c r="K754" t="s">
        <v>634</v>
      </c>
      <c r="L754">
        <v>-45.28</v>
      </c>
      <c r="M754">
        <v>167.63829999999999</v>
      </c>
      <c r="N754">
        <v>500</v>
      </c>
      <c r="O754" t="s">
        <v>58</v>
      </c>
      <c r="P754" t="s">
        <v>59</v>
      </c>
      <c r="Q754" t="s">
        <v>181</v>
      </c>
      <c r="R754" t="s">
        <v>760</v>
      </c>
      <c r="S754" s="2" t="s">
        <v>188</v>
      </c>
      <c r="T754" s="2" t="s">
        <v>47</v>
      </c>
      <c r="U754" s="2" t="s">
        <v>47</v>
      </c>
      <c r="V754" s="2" t="s">
        <v>45</v>
      </c>
      <c r="W754" s="2" t="s">
        <v>47</v>
      </c>
      <c r="X754" t="s">
        <v>45</v>
      </c>
      <c r="Y754">
        <v>0</v>
      </c>
      <c r="Z754" s="2" t="s">
        <v>46</v>
      </c>
      <c r="AA754" s="2" t="s">
        <v>621</v>
      </c>
      <c r="AB754" s="2">
        <v>1.1100000000000001</v>
      </c>
      <c r="AC754">
        <v>0.1</v>
      </c>
      <c r="AD754" s="2">
        <v>10</v>
      </c>
      <c r="AE754">
        <v>0.316227766016838</v>
      </c>
      <c r="AF754" s="2" t="s">
        <v>45</v>
      </c>
      <c r="AG754">
        <v>0.1</v>
      </c>
      <c r="AH754" s="2">
        <v>10</v>
      </c>
      <c r="AI754">
        <v>0.316227766016838</v>
      </c>
      <c r="AJ754" s="2" t="s">
        <v>45</v>
      </c>
      <c r="AK754" s="2" t="s">
        <v>622</v>
      </c>
      <c r="AL754" s="2" t="s">
        <v>204</v>
      </c>
      <c r="AM754" s="2" t="s">
        <v>50</v>
      </c>
      <c r="AN754" s="3">
        <v>1</v>
      </c>
      <c r="AO754" s="3">
        <v>1</v>
      </c>
      <c r="AP754" s="2" t="s">
        <v>45</v>
      </c>
      <c r="AQ754" s="2" t="s">
        <v>623</v>
      </c>
      <c r="AR754" s="2" t="s">
        <v>623</v>
      </c>
      <c r="AS754" s="2" t="s">
        <v>45</v>
      </c>
      <c r="AT754" s="2">
        <v>2500</v>
      </c>
      <c r="AU754" s="2" t="s">
        <v>45</v>
      </c>
      <c r="AV754" s="2" t="s">
        <v>45</v>
      </c>
      <c r="AW754" s="2" t="s">
        <v>45</v>
      </c>
      <c r="AX754" s="2" t="s">
        <v>53</v>
      </c>
      <c r="AY754" s="2" t="s">
        <v>53</v>
      </c>
      <c r="AZ754" s="2" t="s">
        <v>624</v>
      </c>
      <c r="BA754" s="2">
        <v>1</v>
      </c>
      <c r="BB754" s="2">
        <v>1</v>
      </c>
      <c r="BC754" s="2">
        <v>1</v>
      </c>
      <c r="BD754">
        <f t="shared" si="45"/>
        <v>3</v>
      </c>
      <c r="BE754" s="2" t="s">
        <v>625</v>
      </c>
      <c r="BF754" t="s">
        <v>769</v>
      </c>
      <c r="BG754" s="2" t="s">
        <v>45</v>
      </c>
    </row>
    <row r="755" spans="1:59" x14ac:dyDescent="0.3">
      <c r="A755" t="s">
        <v>616</v>
      </c>
      <c r="B755">
        <v>2021</v>
      </c>
      <c r="C755">
        <v>104</v>
      </c>
      <c r="D755" t="s">
        <v>938</v>
      </c>
      <c r="E755">
        <v>2012</v>
      </c>
      <c r="F755">
        <v>2015</v>
      </c>
      <c r="G755">
        <v>4</v>
      </c>
      <c r="H755">
        <v>1</v>
      </c>
      <c r="I755" t="s">
        <v>617</v>
      </c>
      <c r="J755" t="s">
        <v>618</v>
      </c>
      <c r="K755" t="s">
        <v>634</v>
      </c>
      <c r="L755">
        <v>-45.28</v>
      </c>
      <c r="M755">
        <v>167.63829999999999</v>
      </c>
      <c r="N755">
        <v>500</v>
      </c>
      <c r="O755" t="s">
        <v>58</v>
      </c>
      <c r="P755" t="s">
        <v>59</v>
      </c>
      <c r="Q755" t="s">
        <v>181</v>
      </c>
      <c r="R755" t="s">
        <v>760</v>
      </c>
      <c r="S755" s="2" t="s">
        <v>188</v>
      </c>
      <c r="T755" s="2" t="s">
        <v>47</v>
      </c>
      <c r="U755" s="2" t="s">
        <v>47</v>
      </c>
      <c r="V755" s="2" t="s">
        <v>45</v>
      </c>
      <c r="W755" s="2" t="s">
        <v>47</v>
      </c>
      <c r="X755" t="s">
        <v>45</v>
      </c>
      <c r="Y755">
        <v>25</v>
      </c>
      <c r="Z755" s="2" t="s">
        <v>46</v>
      </c>
      <c r="AA755" s="2" t="s">
        <v>621</v>
      </c>
      <c r="AB755" s="2">
        <v>1.1100000000000001</v>
      </c>
      <c r="AC755">
        <v>0.1</v>
      </c>
      <c r="AD755" s="2">
        <v>10</v>
      </c>
      <c r="AE755">
        <v>0.316227766016838</v>
      </c>
      <c r="AF755" s="2" t="s">
        <v>45</v>
      </c>
      <c r="AG755">
        <v>0.1</v>
      </c>
      <c r="AH755" s="2">
        <v>10</v>
      </c>
      <c r="AI755">
        <v>0.316227766016838</v>
      </c>
      <c r="AJ755" s="2" t="s">
        <v>45</v>
      </c>
      <c r="AK755" s="2" t="s">
        <v>622</v>
      </c>
      <c r="AL755" s="2" t="s">
        <v>204</v>
      </c>
      <c r="AM755" s="2" t="s">
        <v>50</v>
      </c>
      <c r="AN755" s="3">
        <v>1</v>
      </c>
      <c r="AO755" s="3">
        <v>1</v>
      </c>
      <c r="AP755" s="2" t="s">
        <v>45</v>
      </c>
      <c r="AQ755" s="2" t="s">
        <v>623</v>
      </c>
      <c r="AR755" s="2" t="s">
        <v>623</v>
      </c>
      <c r="AS755" s="2" t="s">
        <v>45</v>
      </c>
      <c r="AT755" s="2">
        <v>2500</v>
      </c>
      <c r="AU755" s="2" t="s">
        <v>45</v>
      </c>
      <c r="AV755" s="2" t="s">
        <v>45</v>
      </c>
      <c r="AW755" s="2" t="s">
        <v>45</v>
      </c>
      <c r="AX755" s="2" t="s">
        <v>53</v>
      </c>
      <c r="AY755" s="2" t="s">
        <v>53</v>
      </c>
      <c r="AZ755" s="2" t="s">
        <v>624</v>
      </c>
      <c r="BA755" s="2">
        <v>1</v>
      </c>
      <c r="BB755" s="2">
        <v>1</v>
      </c>
      <c r="BC755" s="2">
        <v>1</v>
      </c>
      <c r="BD755">
        <f t="shared" si="45"/>
        <v>3</v>
      </c>
      <c r="BE755" s="2" t="s">
        <v>625</v>
      </c>
      <c r="BF755" t="s">
        <v>769</v>
      </c>
      <c r="BG755" s="2" t="s">
        <v>45</v>
      </c>
    </row>
    <row r="756" spans="1:59" x14ac:dyDescent="0.3">
      <c r="A756" t="s">
        <v>616</v>
      </c>
      <c r="B756">
        <v>2021</v>
      </c>
      <c r="C756">
        <v>90</v>
      </c>
      <c r="D756" t="s">
        <v>939</v>
      </c>
      <c r="E756">
        <v>2012</v>
      </c>
      <c r="F756">
        <v>2012</v>
      </c>
      <c r="G756">
        <v>1</v>
      </c>
      <c r="H756">
        <v>1</v>
      </c>
      <c r="I756" t="s">
        <v>617</v>
      </c>
      <c r="J756" t="s">
        <v>618</v>
      </c>
      <c r="K756" t="s">
        <v>619</v>
      </c>
      <c r="L756">
        <v>-45.288899999999998</v>
      </c>
      <c r="M756">
        <v>167.6592</v>
      </c>
      <c r="N756">
        <v>500</v>
      </c>
      <c r="O756" t="s">
        <v>58</v>
      </c>
      <c r="P756" t="s">
        <v>59</v>
      </c>
      <c r="Q756" t="s">
        <v>181</v>
      </c>
      <c r="R756" t="s">
        <v>770</v>
      </c>
      <c r="S756" s="2" t="s">
        <v>188</v>
      </c>
      <c r="T756" s="2" t="s">
        <v>47</v>
      </c>
      <c r="U756" s="2" t="s">
        <v>47</v>
      </c>
      <c r="V756" s="2" t="s">
        <v>45</v>
      </c>
      <c r="W756" s="2" t="s">
        <v>47</v>
      </c>
      <c r="X756" t="s">
        <v>45</v>
      </c>
      <c r="Y756">
        <v>0</v>
      </c>
      <c r="Z756" s="2" t="s">
        <v>46</v>
      </c>
      <c r="AA756" s="2" t="s">
        <v>621</v>
      </c>
      <c r="AB756" s="2">
        <v>1.1100000000000001</v>
      </c>
      <c r="AC756">
        <v>0.1</v>
      </c>
      <c r="AD756" s="2">
        <v>10</v>
      </c>
      <c r="AE756">
        <v>0.316227766016838</v>
      </c>
      <c r="AF756" s="2" t="s">
        <v>45</v>
      </c>
      <c r="AG756">
        <v>0.1</v>
      </c>
      <c r="AH756" s="2">
        <v>10</v>
      </c>
      <c r="AI756">
        <v>0.316227766016838</v>
      </c>
      <c r="AJ756" s="2" t="s">
        <v>45</v>
      </c>
      <c r="AK756" s="2" t="s">
        <v>622</v>
      </c>
      <c r="AL756" s="2" t="s">
        <v>204</v>
      </c>
      <c r="AM756" s="2" t="s">
        <v>50</v>
      </c>
      <c r="AN756" s="3">
        <v>1</v>
      </c>
      <c r="AO756" s="3">
        <v>1</v>
      </c>
      <c r="AP756" s="2" t="s">
        <v>45</v>
      </c>
      <c r="AQ756" s="2" t="s">
        <v>623</v>
      </c>
      <c r="AR756" s="2" t="s">
        <v>623</v>
      </c>
      <c r="AS756" s="2" t="s">
        <v>45</v>
      </c>
      <c r="AT756" s="2">
        <v>2500</v>
      </c>
      <c r="AU756" s="2" t="s">
        <v>45</v>
      </c>
      <c r="AV756" s="2" t="s">
        <v>45</v>
      </c>
      <c r="AW756" s="2" t="s">
        <v>45</v>
      </c>
      <c r="AX756" s="2" t="s">
        <v>53</v>
      </c>
      <c r="AY756" s="2" t="s">
        <v>53</v>
      </c>
      <c r="AZ756" s="2" t="s">
        <v>624</v>
      </c>
      <c r="BA756" s="2">
        <v>1</v>
      </c>
      <c r="BB756" s="2">
        <v>1</v>
      </c>
      <c r="BC756" s="2">
        <v>1</v>
      </c>
      <c r="BD756">
        <f t="shared" si="45"/>
        <v>3</v>
      </c>
      <c r="BE756" s="2" t="s">
        <v>625</v>
      </c>
      <c r="BF756" t="s">
        <v>771</v>
      </c>
      <c r="BG756" s="2" t="s">
        <v>45</v>
      </c>
    </row>
    <row r="757" spans="1:59" x14ac:dyDescent="0.3">
      <c r="A757" t="s">
        <v>616</v>
      </c>
      <c r="B757">
        <v>2021</v>
      </c>
      <c r="C757">
        <v>90</v>
      </c>
      <c r="D757" t="s">
        <v>939</v>
      </c>
      <c r="E757">
        <v>2012</v>
      </c>
      <c r="F757">
        <v>2012</v>
      </c>
      <c r="G757">
        <v>1</v>
      </c>
      <c r="H757">
        <v>1</v>
      </c>
      <c r="I757" t="s">
        <v>617</v>
      </c>
      <c r="J757" t="s">
        <v>618</v>
      </c>
      <c r="K757" t="s">
        <v>619</v>
      </c>
      <c r="L757">
        <v>-45.288899999999998</v>
      </c>
      <c r="M757">
        <v>167.6592</v>
      </c>
      <c r="N757">
        <v>500</v>
      </c>
      <c r="O757" t="s">
        <v>58</v>
      </c>
      <c r="P757" t="s">
        <v>59</v>
      </c>
      <c r="Q757" t="s">
        <v>181</v>
      </c>
      <c r="R757" t="s">
        <v>770</v>
      </c>
      <c r="S757" s="2" t="s">
        <v>188</v>
      </c>
      <c r="T757" s="2" t="s">
        <v>47</v>
      </c>
      <c r="U757" s="2" t="s">
        <v>47</v>
      </c>
      <c r="V757" s="2" t="s">
        <v>45</v>
      </c>
      <c r="W757" s="2" t="s">
        <v>47</v>
      </c>
      <c r="X757" t="s">
        <v>45</v>
      </c>
      <c r="Y757">
        <v>100</v>
      </c>
      <c r="Z757" s="2" t="s">
        <v>46</v>
      </c>
      <c r="AA757" s="2" t="s">
        <v>621</v>
      </c>
      <c r="AB757" s="2">
        <v>1.1100000000000001</v>
      </c>
      <c r="AC757">
        <v>0.2</v>
      </c>
      <c r="AD757" s="2">
        <v>10</v>
      </c>
      <c r="AE757">
        <v>0.42163702135578401</v>
      </c>
      <c r="AF757" s="2" t="s">
        <v>45</v>
      </c>
      <c r="AG757">
        <v>0.1</v>
      </c>
      <c r="AH757" s="2">
        <v>10</v>
      </c>
      <c r="AI757">
        <v>0.316227766016838</v>
      </c>
      <c r="AJ757" s="2" t="s">
        <v>45</v>
      </c>
      <c r="AK757" s="2" t="s">
        <v>622</v>
      </c>
      <c r="AL757" s="2" t="s">
        <v>204</v>
      </c>
      <c r="AM757" s="2" t="s">
        <v>50</v>
      </c>
      <c r="AN757" s="3">
        <v>1</v>
      </c>
      <c r="AO757" s="3">
        <v>1</v>
      </c>
      <c r="AP757" s="2" t="s">
        <v>45</v>
      </c>
      <c r="AQ757" s="2" t="s">
        <v>623</v>
      </c>
      <c r="AR757" s="2" t="s">
        <v>623</v>
      </c>
      <c r="AS757" s="2" t="s">
        <v>45</v>
      </c>
      <c r="AT757" s="2">
        <v>2500</v>
      </c>
      <c r="AU757" s="2" t="s">
        <v>45</v>
      </c>
      <c r="AV757" s="2" t="s">
        <v>45</v>
      </c>
      <c r="AW757" s="2" t="s">
        <v>45</v>
      </c>
      <c r="AX757" s="2" t="s">
        <v>53</v>
      </c>
      <c r="AY757" s="2" t="s">
        <v>53</v>
      </c>
      <c r="AZ757" s="2" t="s">
        <v>624</v>
      </c>
      <c r="BA757" s="2">
        <v>1</v>
      </c>
      <c r="BB757" s="2">
        <v>1</v>
      </c>
      <c r="BC757" s="2">
        <v>1</v>
      </c>
      <c r="BD757">
        <f t="shared" si="45"/>
        <v>3</v>
      </c>
      <c r="BE757" s="2" t="s">
        <v>625</v>
      </c>
      <c r="BF757" t="s">
        <v>771</v>
      </c>
      <c r="BG757" s="2" t="s">
        <v>45</v>
      </c>
    </row>
    <row r="758" spans="1:59" x14ac:dyDescent="0.3">
      <c r="A758" t="s">
        <v>616</v>
      </c>
      <c r="B758">
        <v>2021</v>
      </c>
      <c r="C758">
        <v>91</v>
      </c>
      <c r="D758" t="s">
        <v>940</v>
      </c>
      <c r="E758">
        <v>2012</v>
      </c>
      <c r="F758">
        <v>2012</v>
      </c>
      <c r="G758">
        <v>1</v>
      </c>
      <c r="H758">
        <v>1</v>
      </c>
      <c r="I758" t="s">
        <v>617</v>
      </c>
      <c r="J758" t="s">
        <v>618</v>
      </c>
      <c r="K758" t="s">
        <v>619</v>
      </c>
      <c r="L758">
        <v>-45.288899999999998</v>
      </c>
      <c r="M758">
        <v>167.6592</v>
      </c>
      <c r="N758">
        <v>500</v>
      </c>
      <c r="O758" t="s">
        <v>58</v>
      </c>
      <c r="P758" t="s">
        <v>59</v>
      </c>
      <c r="Q758" t="s">
        <v>181</v>
      </c>
      <c r="R758" t="s">
        <v>770</v>
      </c>
      <c r="S758" s="2" t="s">
        <v>188</v>
      </c>
      <c r="T758" s="2" t="s">
        <v>47</v>
      </c>
      <c r="U758" s="2" t="s">
        <v>47</v>
      </c>
      <c r="V758" s="2" t="s">
        <v>45</v>
      </c>
      <c r="W758" s="2" t="s">
        <v>47</v>
      </c>
      <c r="X758" t="s">
        <v>45</v>
      </c>
      <c r="Y758">
        <v>0</v>
      </c>
      <c r="Z758" s="2" t="s">
        <v>46</v>
      </c>
      <c r="AA758" s="2" t="s">
        <v>621</v>
      </c>
      <c r="AB758" s="2">
        <v>1.1100000000000001</v>
      </c>
      <c r="AC758">
        <v>0.6</v>
      </c>
      <c r="AD758" s="2">
        <v>10</v>
      </c>
      <c r="AE758">
        <v>0.69920589878010098</v>
      </c>
      <c r="AF758" s="2" t="s">
        <v>45</v>
      </c>
      <c r="AG758">
        <v>0.6</v>
      </c>
      <c r="AH758" s="2">
        <v>10</v>
      </c>
      <c r="AI758">
        <v>0.69920589878010098</v>
      </c>
      <c r="AJ758" s="2" t="s">
        <v>45</v>
      </c>
      <c r="AK758" s="2" t="s">
        <v>622</v>
      </c>
      <c r="AL758" s="2" t="s">
        <v>204</v>
      </c>
      <c r="AM758" s="2" t="s">
        <v>50</v>
      </c>
      <c r="AN758" s="3">
        <v>1</v>
      </c>
      <c r="AO758" s="3">
        <v>1</v>
      </c>
      <c r="AP758" s="2" t="s">
        <v>45</v>
      </c>
      <c r="AQ758" s="2" t="s">
        <v>623</v>
      </c>
      <c r="AR758" s="2" t="s">
        <v>623</v>
      </c>
      <c r="AS758" s="2" t="s">
        <v>45</v>
      </c>
      <c r="AT758" s="2">
        <v>2500</v>
      </c>
      <c r="AU758" s="2" t="s">
        <v>45</v>
      </c>
      <c r="AV758" s="2" t="s">
        <v>45</v>
      </c>
      <c r="AW758" s="2" t="s">
        <v>45</v>
      </c>
      <c r="AX758" s="2" t="s">
        <v>53</v>
      </c>
      <c r="AY758" s="2" t="s">
        <v>53</v>
      </c>
      <c r="AZ758" s="2" t="s">
        <v>624</v>
      </c>
      <c r="BA758" s="2">
        <v>1</v>
      </c>
      <c r="BB758" s="2">
        <v>1</v>
      </c>
      <c r="BC758" s="2">
        <v>1</v>
      </c>
      <c r="BD758">
        <f t="shared" si="45"/>
        <v>3</v>
      </c>
      <c r="BE758" s="2" t="s">
        <v>625</v>
      </c>
      <c r="BF758" t="s">
        <v>772</v>
      </c>
      <c r="BG758" s="2" t="s">
        <v>45</v>
      </c>
    </row>
    <row r="759" spans="1:59" x14ac:dyDescent="0.3">
      <c r="A759" t="s">
        <v>616</v>
      </c>
      <c r="B759">
        <v>2021</v>
      </c>
      <c r="C759">
        <v>91</v>
      </c>
      <c r="D759" t="s">
        <v>940</v>
      </c>
      <c r="E759">
        <v>2012</v>
      </c>
      <c r="F759">
        <v>2012</v>
      </c>
      <c r="G759">
        <v>1</v>
      </c>
      <c r="H759">
        <v>1</v>
      </c>
      <c r="I759" t="s">
        <v>617</v>
      </c>
      <c r="J759" t="s">
        <v>618</v>
      </c>
      <c r="K759" t="s">
        <v>619</v>
      </c>
      <c r="L759">
        <v>-45.288899999999998</v>
      </c>
      <c r="M759">
        <v>167.6592</v>
      </c>
      <c r="N759">
        <v>500</v>
      </c>
      <c r="O759" t="s">
        <v>58</v>
      </c>
      <c r="P759" t="s">
        <v>59</v>
      </c>
      <c r="Q759" t="s">
        <v>181</v>
      </c>
      <c r="R759" t="s">
        <v>770</v>
      </c>
      <c r="S759" s="2" t="s">
        <v>188</v>
      </c>
      <c r="T759" s="2" t="s">
        <v>47</v>
      </c>
      <c r="U759" s="2" t="s">
        <v>47</v>
      </c>
      <c r="V759" s="2" t="s">
        <v>45</v>
      </c>
      <c r="W759" s="2" t="s">
        <v>47</v>
      </c>
      <c r="X759" t="s">
        <v>45</v>
      </c>
      <c r="Y759">
        <v>100</v>
      </c>
      <c r="Z759" s="2" t="s">
        <v>46</v>
      </c>
      <c r="AA759" s="2" t="s">
        <v>621</v>
      </c>
      <c r="AB759" s="2">
        <v>1.1100000000000001</v>
      </c>
      <c r="AC759">
        <v>0.4</v>
      </c>
      <c r="AD759" s="2">
        <v>10</v>
      </c>
      <c r="AE759">
        <v>0.51639777949432197</v>
      </c>
      <c r="AF759" s="2" t="s">
        <v>45</v>
      </c>
      <c r="AG759">
        <v>0.6</v>
      </c>
      <c r="AH759" s="2">
        <v>10</v>
      </c>
      <c r="AI759">
        <v>0.69920589878010098</v>
      </c>
      <c r="AJ759" s="2" t="s">
        <v>45</v>
      </c>
      <c r="AK759" s="2" t="s">
        <v>622</v>
      </c>
      <c r="AL759" s="2" t="s">
        <v>204</v>
      </c>
      <c r="AM759" s="2" t="s">
        <v>50</v>
      </c>
      <c r="AN759" s="3">
        <v>1</v>
      </c>
      <c r="AO759" s="3">
        <v>1</v>
      </c>
      <c r="AP759" s="2" t="s">
        <v>45</v>
      </c>
      <c r="AQ759" s="2" t="s">
        <v>623</v>
      </c>
      <c r="AR759" s="2" t="s">
        <v>623</v>
      </c>
      <c r="AS759" s="2" t="s">
        <v>45</v>
      </c>
      <c r="AT759" s="2">
        <v>2500</v>
      </c>
      <c r="AU759" s="2" t="s">
        <v>45</v>
      </c>
      <c r="AV759" s="2" t="s">
        <v>45</v>
      </c>
      <c r="AW759" s="2" t="s">
        <v>45</v>
      </c>
      <c r="AX759" s="2" t="s">
        <v>53</v>
      </c>
      <c r="AY759" s="2" t="s">
        <v>53</v>
      </c>
      <c r="AZ759" s="2" t="s">
        <v>624</v>
      </c>
      <c r="BA759" s="2">
        <v>1</v>
      </c>
      <c r="BB759" s="2">
        <v>1</v>
      </c>
      <c r="BC759" s="2">
        <v>1</v>
      </c>
      <c r="BD759">
        <f t="shared" si="45"/>
        <v>3</v>
      </c>
      <c r="BE759" s="2" t="s">
        <v>625</v>
      </c>
      <c r="BF759" t="s">
        <v>772</v>
      </c>
      <c r="BG759" s="2" t="s">
        <v>45</v>
      </c>
    </row>
    <row r="760" spans="1:59" x14ac:dyDescent="0.3">
      <c r="A760" t="s">
        <v>616</v>
      </c>
      <c r="B760">
        <v>2021</v>
      </c>
      <c r="C760">
        <v>94</v>
      </c>
      <c r="D760" t="s">
        <v>941</v>
      </c>
      <c r="E760">
        <v>2012</v>
      </c>
      <c r="F760">
        <v>2014</v>
      </c>
      <c r="G760">
        <v>3</v>
      </c>
      <c r="H760">
        <v>1</v>
      </c>
      <c r="I760" t="s">
        <v>617</v>
      </c>
      <c r="J760" t="s">
        <v>618</v>
      </c>
      <c r="K760" t="s">
        <v>619</v>
      </c>
      <c r="L760">
        <v>-45.288899999999998</v>
      </c>
      <c r="M760">
        <v>167.6592</v>
      </c>
      <c r="N760">
        <v>500</v>
      </c>
      <c r="O760" t="s">
        <v>58</v>
      </c>
      <c r="P760" t="s">
        <v>59</v>
      </c>
      <c r="Q760" t="s">
        <v>181</v>
      </c>
      <c r="R760" t="s">
        <v>770</v>
      </c>
      <c r="S760" s="2" t="s">
        <v>188</v>
      </c>
      <c r="T760" s="2" t="s">
        <v>47</v>
      </c>
      <c r="U760" s="2" t="s">
        <v>47</v>
      </c>
      <c r="V760" s="2" t="s">
        <v>45</v>
      </c>
      <c r="W760" s="2" t="s">
        <v>47</v>
      </c>
      <c r="X760" t="s">
        <v>45</v>
      </c>
      <c r="Y760">
        <v>0</v>
      </c>
      <c r="Z760" s="2" t="s">
        <v>46</v>
      </c>
      <c r="AA760" s="2" t="s">
        <v>621</v>
      </c>
      <c r="AB760" s="2">
        <v>1.1100000000000001</v>
      </c>
      <c r="AC760">
        <v>0.2</v>
      </c>
      <c r="AD760" s="2">
        <v>10</v>
      </c>
      <c r="AE760">
        <v>0.42163702135578401</v>
      </c>
      <c r="AF760" s="2" t="s">
        <v>45</v>
      </c>
      <c r="AG760">
        <v>0.2</v>
      </c>
      <c r="AH760" s="2">
        <v>10</v>
      </c>
      <c r="AI760">
        <v>0.42163702135578401</v>
      </c>
      <c r="AJ760" s="2" t="s">
        <v>45</v>
      </c>
      <c r="AK760" s="2" t="s">
        <v>622</v>
      </c>
      <c r="AL760" s="2" t="s">
        <v>204</v>
      </c>
      <c r="AM760" s="2" t="s">
        <v>50</v>
      </c>
      <c r="AN760" s="3">
        <v>1</v>
      </c>
      <c r="AO760" s="3">
        <v>1</v>
      </c>
      <c r="AP760" s="2" t="s">
        <v>45</v>
      </c>
      <c r="AQ760" s="2" t="s">
        <v>623</v>
      </c>
      <c r="AR760" s="2" t="s">
        <v>623</v>
      </c>
      <c r="AS760" s="2" t="s">
        <v>45</v>
      </c>
      <c r="AT760" s="2">
        <v>2500</v>
      </c>
      <c r="AU760" s="2" t="s">
        <v>45</v>
      </c>
      <c r="AV760" s="2" t="s">
        <v>45</v>
      </c>
      <c r="AW760" s="2" t="s">
        <v>45</v>
      </c>
      <c r="AX760" s="2" t="s">
        <v>53</v>
      </c>
      <c r="AY760" s="2" t="s">
        <v>53</v>
      </c>
      <c r="AZ760" s="2" t="s">
        <v>624</v>
      </c>
      <c r="BA760" s="2">
        <v>1</v>
      </c>
      <c r="BB760" s="2">
        <v>1</v>
      </c>
      <c r="BC760" s="2">
        <v>1</v>
      </c>
      <c r="BD760">
        <f t="shared" si="45"/>
        <v>3</v>
      </c>
      <c r="BE760" s="2" t="s">
        <v>625</v>
      </c>
      <c r="BF760" t="s">
        <v>773</v>
      </c>
      <c r="BG760" s="2" t="s">
        <v>45</v>
      </c>
    </row>
    <row r="761" spans="1:59" x14ac:dyDescent="0.3">
      <c r="A761" t="s">
        <v>616</v>
      </c>
      <c r="B761">
        <v>2021</v>
      </c>
      <c r="C761">
        <v>94</v>
      </c>
      <c r="D761" t="s">
        <v>941</v>
      </c>
      <c r="E761">
        <v>2012</v>
      </c>
      <c r="F761">
        <v>2014</v>
      </c>
      <c r="G761">
        <v>3</v>
      </c>
      <c r="H761">
        <v>1</v>
      </c>
      <c r="I761" t="s">
        <v>617</v>
      </c>
      <c r="J761" t="s">
        <v>618</v>
      </c>
      <c r="K761" t="s">
        <v>619</v>
      </c>
      <c r="L761">
        <v>-45.288899999999998</v>
      </c>
      <c r="M761">
        <v>167.6592</v>
      </c>
      <c r="N761">
        <v>500</v>
      </c>
      <c r="O761" t="s">
        <v>58</v>
      </c>
      <c r="P761" t="s">
        <v>59</v>
      </c>
      <c r="Q761" t="s">
        <v>181</v>
      </c>
      <c r="R761" t="s">
        <v>770</v>
      </c>
      <c r="S761" s="2" t="s">
        <v>188</v>
      </c>
      <c r="T761" s="2" t="s">
        <v>47</v>
      </c>
      <c r="U761" s="2" t="s">
        <v>47</v>
      </c>
      <c r="V761" s="2" t="s">
        <v>45</v>
      </c>
      <c r="W761" s="2" t="s">
        <v>47</v>
      </c>
      <c r="X761" t="s">
        <v>45</v>
      </c>
      <c r="Y761">
        <v>25</v>
      </c>
      <c r="Z761" s="2" t="s">
        <v>46</v>
      </c>
      <c r="AA761" s="2" t="s">
        <v>621</v>
      </c>
      <c r="AB761" s="2">
        <v>1.1100000000000001</v>
      </c>
      <c r="AC761">
        <v>0.1</v>
      </c>
      <c r="AD761" s="2">
        <v>10</v>
      </c>
      <c r="AE761">
        <v>0.316227766016838</v>
      </c>
      <c r="AF761" s="2" t="s">
        <v>45</v>
      </c>
      <c r="AG761">
        <v>0.2</v>
      </c>
      <c r="AH761" s="2">
        <v>10</v>
      </c>
      <c r="AI761">
        <v>0.42163702135578401</v>
      </c>
      <c r="AJ761" s="2" t="s">
        <v>45</v>
      </c>
      <c r="AK761" s="2" t="s">
        <v>622</v>
      </c>
      <c r="AL761" s="2" t="s">
        <v>204</v>
      </c>
      <c r="AM761" s="2" t="s">
        <v>50</v>
      </c>
      <c r="AN761" s="3">
        <v>1</v>
      </c>
      <c r="AO761" s="3">
        <v>1</v>
      </c>
      <c r="AP761" s="2" t="s">
        <v>45</v>
      </c>
      <c r="AQ761" s="2" t="s">
        <v>623</v>
      </c>
      <c r="AR761" s="2" t="s">
        <v>623</v>
      </c>
      <c r="AS761" s="2" t="s">
        <v>45</v>
      </c>
      <c r="AT761" s="2">
        <v>2500</v>
      </c>
      <c r="AU761" s="2" t="s">
        <v>45</v>
      </c>
      <c r="AV761" s="2" t="s">
        <v>45</v>
      </c>
      <c r="AW761" s="2" t="s">
        <v>45</v>
      </c>
      <c r="AX761" s="2" t="s">
        <v>53</v>
      </c>
      <c r="AY761" s="2" t="s">
        <v>53</v>
      </c>
      <c r="AZ761" s="2" t="s">
        <v>624</v>
      </c>
      <c r="BA761" s="2">
        <v>1</v>
      </c>
      <c r="BB761" s="2">
        <v>1</v>
      </c>
      <c r="BC761" s="2">
        <v>1</v>
      </c>
      <c r="BD761">
        <f t="shared" si="45"/>
        <v>3</v>
      </c>
      <c r="BE761" s="2" t="s">
        <v>625</v>
      </c>
      <c r="BF761" t="s">
        <v>773</v>
      </c>
      <c r="BG761" s="2" t="s">
        <v>45</v>
      </c>
    </row>
    <row r="762" spans="1:59" x14ac:dyDescent="0.3">
      <c r="A762" t="s">
        <v>616</v>
      </c>
      <c r="B762">
        <v>2021</v>
      </c>
      <c r="C762">
        <v>95</v>
      </c>
      <c r="D762" t="s">
        <v>942</v>
      </c>
      <c r="E762">
        <v>2012</v>
      </c>
      <c r="F762">
        <v>2014</v>
      </c>
      <c r="G762">
        <v>3</v>
      </c>
      <c r="H762">
        <v>1</v>
      </c>
      <c r="I762" t="s">
        <v>617</v>
      </c>
      <c r="J762" t="s">
        <v>618</v>
      </c>
      <c r="K762" t="s">
        <v>619</v>
      </c>
      <c r="L762">
        <v>-45.288899999999998</v>
      </c>
      <c r="M762">
        <v>167.6592</v>
      </c>
      <c r="N762">
        <v>500</v>
      </c>
      <c r="O762" t="s">
        <v>58</v>
      </c>
      <c r="P762" t="s">
        <v>59</v>
      </c>
      <c r="Q762" t="s">
        <v>181</v>
      </c>
      <c r="R762" t="s">
        <v>770</v>
      </c>
      <c r="S762" s="2" t="s">
        <v>188</v>
      </c>
      <c r="T762" s="2" t="s">
        <v>47</v>
      </c>
      <c r="U762" s="2" t="s">
        <v>47</v>
      </c>
      <c r="V762" s="2" t="s">
        <v>45</v>
      </c>
      <c r="W762" s="2" t="s">
        <v>47</v>
      </c>
      <c r="X762" t="s">
        <v>45</v>
      </c>
      <c r="Y762">
        <v>0</v>
      </c>
      <c r="Z762" s="2" t="s">
        <v>46</v>
      </c>
      <c r="AA762" s="2" t="s">
        <v>621</v>
      </c>
      <c r="AB762" s="2">
        <v>1.1100000000000001</v>
      </c>
      <c r="AC762">
        <v>0.1</v>
      </c>
      <c r="AD762" s="2">
        <v>10</v>
      </c>
      <c r="AE762">
        <v>0.316227766016838</v>
      </c>
      <c r="AF762" s="2" t="s">
        <v>45</v>
      </c>
      <c r="AG762">
        <v>0.1</v>
      </c>
      <c r="AH762" s="2">
        <v>10</v>
      </c>
      <c r="AI762">
        <v>0.316227766016838</v>
      </c>
      <c r="AJ762" s="2" t="s">
        <v>45</v>
      </c>
      <c r="AK762" s="2" t="s">
        <v>622</v>
      </c>
      <c r="AL762" s="2" t="s">
        <v>204</v>
      </c>
      <c r="AM762" s="2" t="s">
        <v>50</v>
      </c>
      <c r="AN762" s="3">
        <v>1</v>
      </c>
      <c r="AO762" s="3">
        <v>1</v>
      </c>
      <c r="AP762" s="2" t="s">
        <v>45</v>
      </c>
      <c r="AQ762" s="2" t="s">
        <v>623</v>
      </c>
      <c r="AR762" s="2" t="s">
        <v>623</v>
      </c>
      <c r="AS762" s="2" t="s">
        <v>45</v>
      </c>
      <c r="AT762" s="2">
        <v>2500</v>
      </c>
      <c r="AU762" s="2" t="s">
        <v>45</v>
      </c>
      <c r="AV762" s="2" t="s">
        <v>45</v>
      </c>
      <c r="AW762" s="2" t="s">
        <v>45</v>
      </c>
      <c r="AX762" s="2" t="s">
        <v>53</v>
      </c>
      <c r="AY762" s="2" t="s">
        <v>53</v>
      </c>
      <c r="AZ762" s="2" t="s">
        <v>624</v>
      </c>
      <c r="BA762" s="2">
        <v>1</v>
      </c>
      <c r="BB762" s="2">
        <v>1</v>
      </c>
      <c r="BC762" s="2">
        <v>1</v>
      </c>
      <c r="BD762">
        <f t="shared" si="45"/>
        <v>3</v>
      </c>
      <c r="BE762" s="2" t="s">
        <v>625</v>
      </c>
      <c r="BF762" t="s">
        <v>774</v>
      </c>
      <c r="BG762" s="2" t="s">
        <v>45</v>
      </c>
    </row>
    <row r="763" spans="1:59" x14ac:dyDescent="0.3">
      <c r="A763" t="s">
        <v>616</v>
      </c>
      <c r="B763">
        <v>2021</v>
      </c>
      <c r="C763">
        <v>95</v>
      </c>
      <c r="D763" t="s">
        <v>942</v>
      </c>
      <c r="E763">
        <v>2012</v>
      </c>
      <c r="F763">
        <v>2014</v>
      </c>
      <c r="G763">
        <v>3</v>
      </c>
      <c r="H763">
        <v>1</v>
      </c>
      <c r="I763" t="s">
        <v>617</v>
      </c>
      <c r="J763" t="s">
        <v>618</v>
      </c>
      <c r="K763" t="s">
        <v>619</v>
      </c>
      <c r="L763">
        <v>-45.288899999999998</v>
      </c>
      <c r="M763">
        <v>167.6592</v>
      </c>
      <c r="N763">
        <v>500</v>
      </c>
      <c r="O763" t="s">
        <v>58</v>
      </c>
      <c r="P763" t="s">
        <v>59</v>
      </c>
      <c r="Q763" t="s">
        <v>181</v>
      </c>
      <c r="R763" t="s">
        <v>770</v>
      </c>
      <c r="S763" s="2" t="s">
        <v>188</v>
      </c>
      <c r="T763" s="2" t="s">
        <v>47</v>
      </c>
      <c r="U763" s="2" t="s">
        <v>47</v>
      </c>
      <c r="V763" s="2" t="s">
        <v>45</v>
      </c>
      <c r="W763" s="2" t="s">
        <v>47</v>
      </c>
      <c r="X763" t="s">
        <v>45</v>
      </c>
      <c r="Y763">
        <v>25</v>
      </c>
      <c r="Z763" s="2" t="s">
        <v>46</v>
      </c>
      <c r="AA763" s="2" t="s">
        <v>621</v>
      </c>
      <c r="AB763" s="2">
        <v>1.1100000000000001</v>
      </c>
      <c r="AC763">
        <v>0.3</v>
      </c>
      <c r="AD763" s="2">
        <v>10</v>
      </c>
      <c r="AE763">
        <v>0.483045891539648</v>
      </c>
      <c r="AF763" s="2" t="s">
        <v>45</v>
      </c>
      <c r="AG763">
        <v>0.1</v>
      </c>
      <c r="AH763" s="2">
        <v>10</v>
      </c>
      <c r="AI763">
        <v>0.316227766016838</v>
      </c>
      <c r="AJ763" s="2" t="s">
        <v>45</v>
      </c>
      <c r="AK763" s="2" t="s">
        <v>622</v>
      </c>
      <c r="AL763" s="2" t="s">
        <v>204</v>
      </c>
      <c r="AM763" s="2" t="s">
        <v>50</v>
      </c>
      <c r="AN763" s="3">
        <v>1</v>
      </c>
      <c r="AO763" s="3">
        <v>1</v>
      </c>
      <c r="AP763" s="2" t="s">
        <v>45</v>
      </c>
      <c r="AQ763" s="2" t="s">
        <v>623</v>
      </c>
      <c r="AR763" s="2" t="s">
        <v>623</v>
      </c>
      <c r="AS763" s="2" t="s">
        <v>45</v>
      </c>
      <c r="AT763" s="2">
        <v>2500</v>
      </c>
      <c r="AU763" s="2" t="s">
        <v>45</v>
      </c>
      <c r="AV763" s="2" t="s">
        <v>45</v>
      </c>
      <c r="AW763" s="2" t="s">
        <v>45</v>
      </c>
      <c r="AX763" s="2" t="s">
        <v>53</v>
      </c>
      <c r="AY763" s="2" t="s">
        <v>53</v>
      </c>
      <c r="AZ763" s="2" t="s">
        <v>624</v>
      </c>
      <c r="BA763" s="2">
        <v>1</v>
      </c>
      <c r="BB763" s="2">
        <v>1</v>
      </c>
      <c r="BC763" s="2">
        <v>1</v>
      </c>
      <c r="BD763">
        <f t="shared" si="45"/>
        <v>3</v>
      </c>
      <c r="BE763" s="2" t="s">
        <v>625</v>
      </c>
      <c r="BF763" t="s">
        <v>774</v>
      </c>
      <c r="BG763" s="2" t="s">
        <v>45</v>
      </c>
    </row>
    <row r="764" spans="1:59" x14ac:dyDescent="0.3">
      <c r="A764" t="s">
        <v>616</v>
      </c>
      <c r="B764">
        <v>2021</v>
      </c>
      <c r="C764">
        <v>96</v>
      </c>
      <c r="D764" t="s">
        <v>943</v>
      </c>
      <c r="E764">
        <v>2012</v>
      </c>
      <c r="F764">
        <v>2015</v>
      </c>
      <c r="G764">
        <v>4</v>
      </c>
      <c r="H764">
        <v>1</v>
      </c>
      <c r="I764" t="s">
        <v>617</v>
      </c>
      <c r="J764" t="s">
        <v>618</v>
      </c>
      <c r="K764" t="s">
        <v>619</v>
      </c>
      <c r="L764">
        <v>-45.288899999999998</v>
      </c>
      <c r="M764">
        <v>167.6592</v>
      </c>
      <c r="N764">
        <v>500</v>
      </c>
      <c r="O764" t="s">
        <v>58</v>
      </c>
      <c r="P764" t="s">
        <v>59</v>
      </c>
      <c r="Q764" t="s">
        <v>181</v>
      </c>
      <c r="R764" t="s">
        <v>770</v>
      </c>
      <c r="S764" s="2" t="s">
        <v>188</v>
      </c>
      <c r="T764" s="2" t="s">
        <v>47</v>
      </c>
      <c r="U764" s="2" t="s">
        <v>47</v>
      </c>
      <c r="V764" s="2" t="s">
        <v>45</v>
      </c>
      <c r="W764" s="2" t="s">
        <v>47</v>
      </c>
      <c r="X764" t="s">
        <v>45</v>
      </c>
      <c r="Y764">
        <v>0</v>
      </c>
      <c r="Z764" s="2" t="s">
        <v>46</v>
      </c>
      <c r="AA764" s="2" t="s">
        <v>621</v>
      </c>
      <c r="AB764" s="2">
        <v>1.1100000000000001</v>
      </c>
      <c r="AC764">
        <v>0.2</v>
      </c>
      <c r="AD764" s="2">
        <v>10</v>
      </c>
      <c r="AE764">
        <v>0.42163702135578401</v>
      </c>
      <c r="AF764" s="2" t="s">
        <v>45</v>
      </c>
      <c r="AG764">
        <v>0.2</v>
      </c>
      <c r="AH764" s="2">
        <v>10</v>
      </c>
      <c r="AI764">
        <v>0.42163702135578401</v>
      </c>
      <c r="AJ764" s="2" t="s">
        <v>45</v>
      </c>
      <c r="AK764" s="2" t="s">
        <v>622</v>
      </c>
      <c r="AL764" s="2" t="s">
        <v>204</v>
      </c>
      <c r="AM764" s="2" t="s">
        <v>50</v>
      </c>
      <c r="AN764" s="3">
        <v>1</v>
      </c>
      <c r="AO764" s="3">
        <v>1</v>
      </c>
      <c r="AP764" s="2" t="s">
        <v>45</v>
      </c>
      <c r="AQ764" s="2" t="s">
        <v>623</v>
      </c>
      <c r="AR764" s="2" t="s">
        <v>623</v>
      </c>
      <c r="AS764" s="2" t="s">
        <v>45</v>
      </c>
      <c r="AT764" s="2">
        <v>2500</v>
      </c>
      <c r="AU764" s="2" t="s">
        <v>45</v>
      </c>
      <c r="AV764" s="2" t="s">
        <v>45</v>
      </c>
      <c r="AW764" s="2" t="s">
        <v>45</v>
      </c>
      <c r="AX764" s="2" t="s">
        <v>53</v>
      </c>
      <c r="AY764" s="2" t="s">
        <v>53</v>
      </c>
      <c r="AZ764" s="2" t="s">
        <v>624</v>
      </c>
      <c r="BA764" s="2">
        <v>1</v>
      </c>
      <c r="BB764" s="2">
        <v>1</v>
      </c>
      <c r="BC764" s="2">
        <v>1</v>
      </c>
      <c r="BD764">
        <f t="shared" si="45"/>
        <v>3</v>
      </c>
      <c r="BE764" s="2" t="s">
        <v>625</v>
      </c>
      <c r="BF764" t="s">
        <v>775</v>
      </c>
      <c r="BG764" s="2" t="s">
        <v>45</v>
      </c>
    </row>
    <row r="765" spans="1:59" x14ac:dyDescent="0.3">
      <c r="A765" t="s">
        <v>616</v>
      </c>
      <c r="B765">
        <v>2021</v>
      </c>
      <c r="C765">
        <v>96</v>
      </c>
      <c r="D765" t="s">
        <v>943</v>
      </c>
      <c r="E765">
        <v>2012</v>
      </c>
      <c r="F765">
        <v>2015</v>
      </c>
      <c r="G765">
        <v>4</v>
      </c>
      <c r="H765">
        <v>1</v>
      </c>
      <c r="I765" t="s">
        <v>617</v>
      </c>
      <c r="J765" t="s">
        <v>618</v>
      </c>
      <c r="K765" t="s">
        <v>619</v>
      </c>
      <c r="L765">
        <v>-45.288899999999998</v>
      </c>
      <c r="M765">
        <v>167.6592</v>
      </c>
      <c r="N765">
        <v>500</v>
      </c>
      <c r="O765" t="s">
        <v>58</v>
      </c>
      <c r="P765" t="s">
        <v>59</v>
      </c>
      <c r="Q765" t="s">
        <v>181</v>
      </c>
      <c r="R765" t="s">
        <v>770</v>
      </c>
      <c r="S765" s="2" t="s">
        <v>188</v>
      </c>
      <c r="T765" s="2" t="s">
        <v>47</v>
      </c>
      <c r="U765" s="2" t="s">
        <v>47</v>
      </c>
      <c r="V765" s="2" t="s">
        <v>45</v>
      </c>
      <c r="W765" s="2" t="s">
        <v>47</v>
      </c>
      <c r="X765" t="s">
        <v>45</v>
      </c>
      <c r="Y765">
        <v>25</v>
      </c>
      <c r="Z765" s="2" t="s">
        <v>46</v>
      </c>
      <c r="AA765" s="2" t="s">
        <v>621</v>
      </c>
      <c r="AB765" s="2">
        <v>1.1100000000000001</v>
      </c>
      <c r="AC765">
        <v>0.1</v>
      </c>
      <c r="AD765" s="2">
        <v>10</v>
      </c>
      <c r="AE765">
        <v>0.316227766016838</v>
      </c>
      <c r="AF765" s="2" t="s">
        <v>45</v>
      </c>
      <c r="AG765">
        <v>0.2</v>
      </c>
      <c r="AH765" s="2">
        <v>10</v>
      </c>
      <c r="AI765">
        <v>0.42163702135578401</v>
      </c>
      <c r="AJ765" s="2" t="s">
        <v>45</v>
      </c>
      <c r="AK765" s="2" t="s">
        <v>622</v>
      </c>
      <c r="AL765" s="2" t="s">
        <v>204</v>
      </c>
      <c r="AM765" s="2" t="s">
        <v>50</v>
      </c>
      <c r="AN765" s="3">
        <v>1</v>
      </c>
      <c r="AO765" s="3">
        <v>1</v>
      </c>
      <c r="AP765" s="2" t="s">
        <v>45</v>
      </c>
      <c r="AQ765" s="2" t="s">
        <v>623</v>
      </c>
      <c r="AR765" s="2" t="s">
        <v>623</v>
      </c>
      <c r="AS765" s="2" t="s">
        <v>45</v>
      </c>
      <c r="AT765" s="2">
        <v>2500</v>
      </c>
      <c r="AU765" s="2" t="s">
        <v>45</v>
      </c>
      <c r="AV765" s="2" t="s">
        <v>45</v>
      </c>
      <c r="AW765" s="2" t="s">
        <v>45</v>
      </c>
      <c r="AX765" s="2" t="s">
        <v>53</v>
      </c>
      <c r="AY765" s="2" t="s">
        <v>53</v>
      </c>
      <c r="AZ765" s="2" t="s">
        <v>624</v>
      </c>
      <c r="BA765" s="2">
        <v>1</v>
      </c>
      <c r="BB765" s="2">
        <v>1</v>
      </c>
      <c r="BC765" s="2">
        <v>1</v>
      </c>
      <c r="BD765">
        <f t="shared" si="45"/>
        <v>3</v>
      </c>
      <c r="BE765" s="2" t="s">
        <v>625</v>
      </c>
      <c r="BF765" t="s">
        <v>775</v>
      </c>
      <c r="BG765" s="2" t="s">
        <v>45</v>
      </c>
    </row>
    <row r="766" spans="1:59" x14ac:dyDescent="0.3">
      <c r="A766" t="s">
        <v>616</v>
      </c>
      <c r="B766">
        <v>2021</v>
      </c>
      <c r="C766">
        <v>97</v>
      </c>
      <c r="D766" t="s">
        <v>944</v>
      </c>
      <c r="E766">
        <v>2012</v>
      </c>
      <c r="F766">
        <v>2015</v>
      </c>
      <c r="G766">
        <v>4</v>
      </c>
      <c r="H766">
        <v>1</v>
      </c>
      <c r="I766" t="s">
        <v>617</v>
      </c>
      <c r="J766" t="s">
        <v>618</v>
      </c>
      <c r="K766" t="s">
        <v>619</v>
      </c>
      <c r="L766">
        <v>-45.288899999999998</v>
      </c>
      <c r="M766">
        <v>167.6592</v>
      </c>
      <c r="N766">
        <v>500</v>
      </c>
      <c r="O766" t="s">
        <v>58</v>
      </c>
      <c r="P766" t="s">
        <v>59</v>
      </c>
      <c r="Q766" t="s">
        <v>181</v>
      </c>
      <c r="R766" t="s">
        <v>770</v>
      </c>
      <c r="S766" s="2" t="s">
        <v>188</v>
      </c>
      <c r="T766" s="2" t="s">
        <v>47</v>
      </c>
      <c r="U766" s="2" t="s">
        <v>47</v>
      </c>
      <c r="V766" s="2" t="s">
        <v>45</v>
      </c>
      <c r="W766" s="2" t="s">
        <v>47</v>
      </c>
      <c r="X766" t="s">
        <v>45</v>
      </c>
      <c r="Y766">
        <v>0</v>
      </c>
      <c r="Z766" s="2" t="s">
        <v>46</v>
      </c>
      <c r="AA766" s="2" t="s">
        <v>621</v>
      </c>
      <c r="AB766" s="2">
        <v>1.1100000000000001</v>
      </c>
      <c r="AC766">
        <v>0.2</v>
      </c>
      <c r="AD766" s="2">
        <v>10</v>
      </c>
      <c r="AE766">
        <v>0.42163702135578401</v>
      </c>
      <c r="AF766" s="2" t="s">
        <v>45</v>
      </c>
      <c r="AG766">
        <v>0.2</v>
      </c>
      <c r="AH766" s="2">
        <v>10</v>
      </c>
      <c r="AI766">
        <v>0.42163702135578401</v>
      </c>
      <c r="AJ766" s="2" t="s">
        <v>45</v>
      </c>
      <c r="AK766" s="2" t="s">
        <v>622</v>
      </c>
      <c r="AL766" s="2" t="s">
        <v>204</v>
      </c>
      <c r="AM766" s="2" t="s">
        <v>50</v>
      </c>
      <c r="AN766" s="3">
        <v>1</v>
      </c>
      <c r="AO766" s="3">
        <v>1</v>
      </c>
      <c r="AP766" s="2" t="s">
        <v>45</v>
      </c>
      <c r="AQ766" s="2" t="s">
        <v>623</v>
      </c>
      <c r="AR766" s="2" t="s">
        <v>623</v>
      </c>
      <c r="AS766" s="2" t="s">
        <v>45</v>
      </c>
      <c r="AT766" s="2">
        <v>2500</v>
      </c>
      <c r="AU766" s="2" t="s">
        <v>45</v>
      </c>
      <c r="AV766" s="2" t="s">
        <v>45</v>
      </c>
      <c r="AW766" s="2" t="s">
        <v>45</v>
      </c>
      <c r="AX766" s="2" t="s">
        <v>53</v>
      </c>
      <c r="AY766" s="2" t="s">
        <v>53</v>
      </c>
      <c r="AZ766" s="2" t="s">
        <v>624</v>
      </c>
      <c r="BA766" s="2">
        <v>1</v>
      </c>
      <c r="BB766" s="2">
        <v>1</v>
      </c>
      <c r="BC766" s="2">
        <v>1</v>
      </c>
      <c r="BD766">
        <f t="shared" si="45"/>
        <v>3</v>
      </c>
      <c r="BE766" s="2" t="s">
        <v>625</v>
      </c>
      <c r="BF766" t="s">
        <v>776</v>
      </c>
      <c r="BG766" s="2" t="s">
        <v>45</v>
      </c>
    </row>
    <row r="767" spans="1:59" x14ac:dyDescent="0.3">
      <c r="A767" t="s">
        <v>616</v>
      </c>
      <c r="B767">
        <v>2021</v>
      </c>
      <c r="C767">
        <v>97</v>
      </c>
      <c r="D767" t="s">
        <v>944</v>
      </c>
      <c r="E767">
        <v>2012</v>
      </c>
      <c r="F767">
        <v>2015</v>
      </c>
      <c r="G767">
        <v>4</v>
      </c>
      <c r="H767">
        <v>1</v>
      </c>
      <c r="I767" t="s">
        <v>617</v>
      </c>
      <c r="J767" t="s">
        <v>618</v>
      </c>
      <c r="K767" t="s">
        <v>619</v>
      </c>
      <c r="L767">
        <v>-45.288899999999998</v>
      </c>
      <c r="M767">
        <v>167.6592</v>
      </c>
      <c r="N767">
        <v>500</v>
      </c>
      <c r="O767" t="s">
        <v>58</v>
      </c>
      <c r="P767" t="s">
        <v>59</v>
      </c>
      <c r="Q767" t="s">
        <v>181</v>
      </c>
      <c r="R767" t="s">
        <v>770</v>
      </c>
      <c r="S767" s="2" t="s">
        <v>188</v>
      </c>
      <c r="T767" s="2" t="s">
        <v>47</v>
      </c>
      <c r="U767" s="2" t="s">
        <v>47</v>
      </c>
      <c r="V767" s="2" t="s">
        <v>45</v>
      </c>
      <c r="W767" s="2" t="s">
        <v>47</v>
      </c>
      <c r="X767" t="s">
        <v>45</v>
      </c>
      <c r="Y767">
        <v>25</v>
      </c>
      <c r="Z767" s="2" t="s">
        <v>46</v>
      </c>
      <c r="AA767" s="2" t="s">
        <v>621</v>
      </c>
      <c r="AB767" s="2">
        <v>1.1100000000000001</v>
      </c>
      <c r="AC767">
        <v>0.4</v>
      </c>
      <c r="AD767" s="2">
        <v>10</v>
      </c>
      <c r="AE767">
        <v>0.51639777949432197</v>
      </c>
      <c r="AF767" s="2" t="s">
        <v>45</v>
      </c>
      <c r="AG767">
        <v>0.2</v>
      </c>
      <c r="AH767" s="2">
        <v>10</v>
      </c>
      <c r="AI767">
        <v>0.42163702135578401</v>
      </c>
      <c r="AJ767" s="2" t="s">
        <v>45</v>
      </c>
      <c r="AK767" s="2" t="s">
        <v>622</v>
      </c>
      <c r="AL767" s="2" t="s">
        <v>204</v>
      </c>
      <c r="AM767" s="2" t="s">
        <v>50</v>
      </c>
      <c r="AN767" s="3">
        <v>1</v>
      </c>
      <c r="AO767" s="3">
        <v>1</v>
      </c>
      <c r="AP767" s="2" t="s">
        <v>45</v>
      </c>
      <c r="AQ767" s="2" t="s">
        <v>623</v>
      </c>
      <c r="AR767" s="2" t="s">
        <v>623</v>
      </c>
      <c r="AS767" s="2" t="s">
        <v>45</v>
      </c>
      <c r="AT767" s="2">
        <v>2500</v>
      </c>
      <c r="AU767" s="2" t="s">
        <v>45</v>
      </c>
      <c r="AV767" s="2" t="s">
        <v>45</v>
      </c>
      <c r="AW767" s="2" t="s">
        <v>45</v>
      </c>
      <c r="AX767" s="2" t="s">
        <v>53</v>
      </c>
      <c r="AY767" s="2" t="s">
        <v>53</v>
      </c>
      <c r="AZ767" s="2" t="s">
        <v>624</v>
      </c>
      <c r="BA767" s="2">
        <v>1</v>
      </c>
      <c r="BB767" s="2">
        <v>1</v>
      </c>
      <c r="BC767" s="2">
        <v>1</v>
      </c>
      <c r="BD767">
        <f t="shared" si="45"/>
        <v>3</v>
      </c>
      <c r="BE767" s="2" t="s">
        <v>625</v>
      </c>
      <c r="BF767" t="s">
        <v>776</v>
      </c>
      <c r="BG767" s="2" t="s">
        <v>45</v>
      </c>
    </row>
    <row r="768" spans="1:59" x14ac:dyDescent="0.3">
      <c r="A768" t="s">
        <v>616</v>
      </c>
      <c r="B768">
        <v>2021</v>
      </c>
      <c r="C768">
        <v>102</v>
      </c>
      <c r="D768" t="s">
        <v>945</v>
      </c>
      <c r="E768">
        <v>2012</v>
      </c>
      <c r="F768">
        <v>2014</v>
      </c>
      <c r="G768">
        <v>3</v>
      </c>
      <c r="H768">
        <v>1</v>
      </c>
      <c r="I768" t="s">
        <v>617</v>
      </c>
      <c r="J768" t="s">
        <v>618</v>
      </c>
      <c r="K768" t="s">
        <v>634</v>
      </c>
      <c r="L768">
        <v>-45.28</v>
      </c>
      <c r="M768">
        <v>167.63829999999999</v>
      </c>
      <c r="N768">
        <v>500</v>
      </c>
      <c r="O768" t="s">
        <v>58</v>
      </c>
      <c r="P768" t="s">
        <v>59</v>
      </c>
      <c r="Q768" t="s">
        <v>181</v>
      </c>
      <c r="R768" t="s">
        <v>770</v>
      </c>
      <c r="S768" s="2" t="s">
        <v>188</v>
      </c>
      <c r="T768" s="2" t="s">
        <v>47</v>
      </c>
      <c r="U768" s="2" t="s">
        <v>47</v>
      </c>
      <c r="V768" s="2" t="s">
        <v>45</v>
      </c>
      <c r="W768" s="2" t="s">
        <v>47</v>
      </c>
      <c r="X768" t="s">
        <v>45</v>
      </c>
      <c r="Y768">
        <v>0</v>
      </c>
      <c r="Z768" s="2" t="s">
        <v>46</v>
      </c>
      <c r="AA768" s="2" t="s">
        <v>621</v>
      </c>
      <c r="AB768" s="2">
        <v>1.1100000000000001</v>
      </c>
      <c r="AC768">
        <v>0.1</v>
      </c>
      <c r="AD768" s="2">
        <v>10</v>
      </c>
      <c r="AE768">
        <v>0.316227766016838</v>
      </c>
      <c r="AF768" s="2" t="s">
        <v>45</v>
      </c>
      <c r="AG768">
        <v>0.1</v>
      </c>
      <c r="AH768" s="2">
        <v>10</v>
      </c>
      <c r="AI768">
        <v>0.316227766016838</v>
      </c>
      <c r="AJ768" s="2" t="s">
        <v>45</v>
      </c>
      <c r="AK768" s="2" t="s">
        <v>622</v>
      </c>
      <c r="AL768" s="2" t="s">
        <v>204</v>
      </c>
      <c r="AM768" s="2" t="s">
        <v>50</v>
      </c>
      <c r="AN768" s="3">
        <v>1</v>
      </c>
      <c r="AO768" s="3">
        <v>1</v>
      </c>
      <c r="AP768" s="2" t="s">
        <v>45</v>
      </c>
      <c r="AQ768" s="2" t="s">
        <v>623</v>
      </c>
      <c r="AR768" s="2" t="s">
        <v>623</v>
      </c>
      <c r="AS768" s="2" t="s">
        <v>45</v>
      </c>
      <c r="AT768" s="2">
        <v>2500</v>
      </c>
      <c r="AU768" s="2" t="s">
        <v>45</v>
      </c>
      <c r="AV768" s="2" t="s">
        <v>45</v>
      </c>
      <c r="AW768" s="2" t="s">
        <v>45</v>
      </c>
      <c r="AX768" s="2" t="s">
        <v>53</v>
      </c>
      <c r="AY768" s="2" t="s">
        <v>53</v>
      </c>
      <c r="AZ768" s="2" t="s">
        <v>624</v>
      </c>
      <c r="BA768" s="2">
        <v>1</v>
      </c>
      <c r="BB768" s="2">
        <v>1</v>
      </c>
      <c r="BC768" s="2">
        <v>1</v>
      </c>
      <c r="BD768">
        <f t="shared" si="45"/>
        <v>3</v>
      </c>
      <c r="BE768" s="2" t="s">
        <v>625</v>
      </c>
      <c r="BF768" t="s">
        <v>777</v>
      </c>
      <c r="BG768" s="2" t="s">
        <v>45</v>
      </c>
    </row>
    <row r="769" spans="1:59" x14ac:dyDescent="0.3">
      <c r="A769" t="s">
        <v>616</v>
      </c>
      <c r="B769">
        <v>2021</v>
      </c>
      <c r="C769">
        <v>102</v>
      </c>
      <c r="D769" t="s">
        <v>945</v>
      </c>
      <c r="E769">
        <v>2012</v>
      </c>
      <c r="F769">
        <v>2014</v>
      </c>
      <c r="G769">
        <v>3</v>
      </c>
      <c r="H769">
        <v>1</v>
      </c>
      <c r="I769" t="s">
        <v>617</v>
      </c>
      <c r="J769" t="s">
        <v>618</v>
      </c>
      <c r="K769" t="s">
        <v>634</v>
      </c>
      <c r="L769">
        <v>-45.28</v>
      </c>
      <c r="M769">
        <v>167.63829999999999</v>
      </c>
      <c r="N769">
        <v>500</v>
      </c>
      <c r="O769" t="s">
        <v>58</v>
      </c>
      <c r="P769" t="s">
        <v>59</v>
      </c>
      <c r="Q769" t="s">
        <v>181</v>
      </c>
      <c r="R769" t="s">
        <v>770</v>
      </c>
      <c r="S769" s="2" t="s">
        <v>188</v>
      </c>
      <c r="T769" s="2" t="s">
        <v>47</v>
      </c>
      <c r="U769" s="2" t="s">
        <v>47</v>
      </c>
      <c r="V769" s="2" t="s">
        <v>45</v>
      </c>
      <c r="W769" s="2" t="s">
        <v>47</v>
      </c>
      <c r="X769" t="s">
        <v>45</v>
      </c>
      <c r="Y769">
        <v>25</v>
      </c>
      <c r="Z769" s="2" t="s">
        <v>46</v>
      </c>
      <c r="AA769" s="2" t="s">
        <v>621</v>
      </c>
      <c r="AB769" s="2">
        <v>1.1100000000000001</v>
      </c>
      <c r="AC769">
        <v>0</v>
      </c>
      <c r="AD769" s="2">
        <v>10</v>
      </c>
      <c r="AE769">
        <v>0</v>
      </c>
      <c r="AF769" s="2" t="s">
        <v>45</v>
      </c>
      <c r="AG769">
        <v>0.1</v>
      </c>
      <c r="AH769" s="2">
        <v>10</v>
      </c>
      <c r="AI769">
        <v>0.316227766016838</v>
      </c>
      <c r="AJ769" s="2" t="s">
        <v>45</v>
      </c>
      <c r="AK769" s="2" t="s">
        <v>622</v>
      </c>
      <c r="AL769" s="2" t="s">
        <v>204</v>
      </c>
      <c r="AM769" s="2" t="s">
        <v>50</v>
      </c>
      <c r="AN769" s="3">
        <v>1</v>
      </c>
      <c r="AO769" s="3">
        <v>1</v>
      </c>
      <c r="AP769" s="2" t="s">
        <v>45</v>
      </c>
      <c r="AQ769" s="2" t="s">
        <v>623</v>
      </c>
      <c r="AR769" s="2" t="s">
        <v>623</v>
      </c>
      <c r="AS769" s="2" t="s">
        <v>45</v>
      </c>
      <c r="AT769" s="2">
        <v>2500</v>
      </c>
      <c r="AU769" s="2" t="s">
        <v>45</v>
      </c>
      <c r="AV769" s="2" t="s">
        <v>45</v>
      </c>
      <c r="AW769" s="2" t="s">
        <v>45</v>
      </c>
      <c r="AX769" s="2" t="s">
        <v>53</v>
      </c>
      <c r="AY769" s="2" t="s">
        <v>53</v>
      </c>
      <c r="AZ769" s="2" t="s">
        <v>624</v>
      </c>
      <c r="BA769" s="2">
        <v>1</v>
      </c>
      <c r="BB769" s="2">
        <v>1</v>
      </c>
      <c r="BC769" s="2">
        <v>1</v>
      </c>
      <c r="BD769">
        <f t="shared" si="45"/>
        <v>3</v>
      </c>
      <c r="BE769" s="2" t="s">
        <v>625</v>
      </c>
      <c r="BF769" t="s">
        <v>777</v>
      </c>
      <c r="BG769" s="2" t="s">
        <v>45</v>
      </c>
    </row>
    <row r="770" spans="1:59" x14ac:dyDescent="0.3">
      <c r="A770" t="s">
        <v>616</v>
      </c>
      <c r="B770">
        <v>2021</v>
      </c>
      <c r="C770">
        <v>93</v>
      </c>
      <c r="D770" t="s">
        <v>946</v>
      </c>
      <c r="E770">
        <v>2012</v>
      </c>
      <c r="F770">
        <v>2013</v>
      </c>
      <c r="G770">
        <v>2</v>
      </c>
      <c r="H770">
        <v>1</v>
      </c>
      <c r="I770" t="s">
        <v>617</v>
      </c>
      <c r="J770" t="s">
        <v>618</v>
      </c>
      <c r="K770" t="s">
        <v>619</v>
      </c>
      <c r="L770">
        <v>-45.288899999999998</v>
      </c>
      <c r="M770">
        <v>167.6592</v>
      </c>
      <c r="N770">
        <v>500</v>
      </c>
      <c r="O770" t="s">
        <v>58</v>
      </c>
      <c r="P770" t="s">
        <v>59</v>
      </c>
      <c r="Q770" t="s">
        <v>181</v>
      </c>
      <c r="R770" t="s">
        <v>778</v>
      </c>
      <c r="S770" t="s">
        <v>126</v>
      </c>
      <c r="T770" s="2" t="s">
        <v>47</v>
      </c>
      <c r="U770" s="2" t="s">
        <v>47</v>
      </c>
      <c r="V770" s="2" t="s">
        <v>45</v>
      </c>
      <c r="W770" s="2" t="s">
        <v>47</v>
      </c>
      <c r="X770" t="s">
        <v>45</v>
      </c>
      <c r="Y770">
        <v>0</v>
      </c>
      <c r="Z770" s="2" t="s">
        <v>46</v>
      </c>
      <c r="AA770" s="2" t="s">
        <v>621</v>
      </c>
      <c r="AB770" s="2">
        <v>1.1100000000000001</v>
      </c>
      <c r="AC770">
        <v>0</v>
      </c>
      <c r="AD770" s="2">
        <v>10</v>
      </c>
      <c r="AE770">
        <v>0</v>
      </c>
      <c r="AF770" s="2" t="s">
        <v>45</v>
      </c>
      <c r="AG770">
        <v>0</v>
      </c>
      <c r="AH770" s="2">
        <v>10</v>
      </c>
      <c r="AI770">
        <v>0</v>
      </c>
      <c r="AJ770" s="2" t="s">
        <v>45</v>
      </c>
      <c r="AK770" s="2" t="s">
        <v>622</v>
      </c>
      <c r="AL770" s="2" t="s">
        <v>204</v>
      </c>
      <c r="AM770" s="2" t="s">
        <v>50</v>
      </c>
      <c r="AN770" s="3">
        <v>1</v>
      </c>
      <c r="AO770" s="3">
        <v>1</v>
      </c>
      <c r="AP770" s="2" t="s">
        <v>45</v>
      </c>
      <c r="AQ770" s="2" t="s">
        <v>623</v>
      </c>
      <c r="AR770" s="2" t="s">
        <v>623</v>
      </c>
      <c r="AS770" s="2" t="s">
        <v>45</v>
      </c>
      <c r="AT770" s="2">
        <v>2500</v>
      </c>
      <c r="AU770" s="2" t="s">
        <v>45</v>
      </c>
      <c r="AV770" s="2" t="s">
        <v>45</v>
      </c>
      <c r="AW770" s="2" t="s">
        <v>45</v>
      </c>
      <c r="AX770" s="2" t="s">
        <v>53</v>
      </c>
      <c r="AY770" s="2" t="s">
        <v>53</v>
      </c>
      <c r="AZ770" s="2" t="s">
        <v>624</v>
      </c>
      <c r="BA770" s="2">
        <v>1</v>
      </c>
      <c r="BB770" s="2">
        <v>1</v>
      </c>
      <c r="BC770" s="2">
        <v>1</v>
      </c>
      <c r="BD770">
        <f t="shared" si="45"/>
        <v>3</v>
      </c>
      <c r="BE770" s="2" t="s">
        <v>625</v>
      </c>
      <c r="BF770" t="s">
        <v>779</v>
      </c>
      <c r="BG770" s="2" t="s">
        <v>45</v>
      </c>
    </row>
    <row r="771" spans="1:59" x14ac:dyDescent="0.3">
      <c r="A771" t="s">
        <v>616</v>
      </c>
      <c r="B771">
        <v>2021</v>
      </c>
      <c r="C771">
        <v>93</v>
      </c>
      <c r="D771" t="s">
        <v>946</v>
      </c>
      <c r="E771">
        <v>2012</v>
      </c>
      <c r="F771">
        <v>2013</v>
      </c>
      <c r="G771">
        <v>2</v>
      </c>
      <c r="H771">
        <v>1</v>
      </c>
      <c r="I771" t="s">
        <v>617</v>
      </c>
      <c r="J771" t="s">
        <v>618</v>
      </c>
      <c r="K771" t="s">
        <v>619</v>
      </c>
      <c r="L771">
        <v>-45.288899999999998</v>
      </c>
      <c r="M771">
        <v>167.6592</v>
      </c>
      <c r="N771">
        <v>500</v>
      </c>
      <c r="O771" t="s">
        <v>58</v>
      </c>
      <c r="P771" t="s">
        <v>59</v>
      </c>
      <c r="Q771" t="s">
        <v>181</v>
      </c>
      <c r="R771" t="s">
        <v>778</v>
      </c>
      <c r="S771" t="s">
        <v>126</v>
      </c>
      <c r="T771" s="2" t="s">
        <v>47</v>
      </c>
      <c r="U771" s="2" t="s">
        <v>47</v>
      </c>
      <c r="V771" s="2" t="s">
        <v>45</v>
      </c>
      <c r="W771" s="2" t="s">
        <v>47</v>
      </c>
      <c r="X771" t="s">
        <v>45</v>
      </c>
      <c r="Y771">
        <v>100</v>
      </c>
      <c r="Z771" s="2" t="s">
        <v>46</v>
      </c>
      <c r="AA771" s="2" t="s">
        <v>621</v>
      </c>
      <c r="AB771" s="2">
        <v>1.1100000000000001</v>
      </c>
      <c r="AC771">
        <v>0.1</v>
      </c>
      <c r="AD771" s="2">
        <v>10</v>
      </c>
      <c r="AE771">
        <v>0.316227766016838</v>
      </c>
      <c r="AF771" s="2" t="s">
        <v>45</v>
      </c>
      <c r="AG771">
        <v>0</v>
      </c>
      <c r="AH771" s="2">
        <v>10</v>
      </c>
      <c r="AI771">
        <v>0</v>
      </c>
      <c r="AJ771" s="2" t="s">
        <v>45</v>
      </c>
      <c r="AK771" s="2" t="s">
        <v>622</v>
      </c>
      <c r="AL771" s="2" t="s">
        <v>204</v>
      </c>
      <c r="AM771" s="2" t="s">
        <v>50</v>
      </c>
      <c r="AN771" s="3">
        <v>1</v>
      </c>
      <c r="AO771" s="3">
        <v>1</v>
      </c>
      <c r="AP771" s="2" t="s">
        <v>45</v>
      </c>
      <c r="AQ771" s="2" t="s">
        <v>623</v>
      </c>
      <c r="AR771" s="2" t="s">
        <v>623</v>
      </c>
      <c r="AS771" s="2" t="s">
        <v>45</v>
      </c>
      <c r="AT771" s="2">
        <v>2500</v>
      </c>
      <c r="AU771" s="2" t="s">
        <v>45</v>
      </c>
      <c r="AV771" s="2" t="s">
        <v>45</v>
      </c>
      <c r="AW771" s="2" t="s">
        <v>45</v>
      </c>
      <c r="AX771" s="2" t="s">
        <v>53</v>
      </c>
      <c r="AY771" s="2" t="s">
        <v>53</v>
      </c>
      <c r="AZ771" s="2" t="s">
        <v>624</v>
      </c>
      <c r="BA771" s="2">
        <v>1</v>
      </c>
      <c r="BB771" s="2">
        <v>1</v>
      </c>
      <c r="BC771" s="2">
        <v>1</v>
      </c>
      <c r="BD771">
        <f t="shared" ref="BD771:BD834" si="46">SUM(BA771,BB771,BC771)</f>
        <v>3</v>
      </c>
      <c r="BE771" s="2" t="s">
        <v>625</v>
      </c>
      <c r="BF771" t="s">
        <v>779</v>
      </c>
      <c r="BG771" s="2" t="s">
        <v>45</v>
      </c>
    </row>
    <row r="772" spans="1:59" x14ac:dyDescent="0.3">
      <c r="A772" t="s">
        <v>616</v>
      </c>
      <c r="B772">
        <v>2021</v>
      </c>
      <c r="C772">
        <v>94</v>
      </c>
      <c r="D772" t="s">
        <v>947</v>
      </c>
      <c r="E772">
        <v>2012</v>
      </c>
      <c r="F772">
        <v>2014</v>
      </c>
      <c r="G772">
        <v>3</v>
      </c>
      <c r="H772">
        <v>1</v>
      </c>
      <c r="I772" t="s">
        <v>617</v>
      </c>
      <c r="J772" t="s">
        <v>618</v>
      </c>
      <c r="K772" t="s">
        <v>619</v>
      </c>
      <c r="L772">
        <v>-45.288899999999998</v>
      </c>
      <c r="M772">
        <v>167.6592</v>
      </c>
      <c r="N772">
        <v>500</v>
      </c>
      <c r="O772" t="s">
        <v>58</v>
      </c>
      <c r="P772" t="s">
        <v>59</v>
      </c>
      <c r="Q772" t="s">
        <v>181</v>
      </c>
      <c r="R772" t="s">
        <v>778</v>
      </c>
      <c r="S772" t="s">
        <v>126</v>
      </c>
      <c r="T772" s="2" t="s">
        <v>47</v>
      </c>
      <c r="U772" s="2" t="s">
        <v>47</v>
      </c>
      <c r="V772" s="2" t="s">
        <v>45</v>
      </c>
      <c r="W772" s="2" t="s">
        <v>47</v>
      </c>
      <c r="X772" t="s">
        <v>45</v>
      </c>
      <c r="Y772">
        <v>0</v>
      </c>
      <c r="Z772" s="2" t="s">
        <v>46</v>
      </c>
      <c r="AA772" s="2" t="s">
        <v>621</v>
      </c>
      <c r="AB772" s="2">
        <v>1.1100000000000001</v>
      </c>
      <c r="AC772">
        <v>0.2</v>
      </c>
      <c r="AD772" s="2">
        <v>10</v>
      </c>
      <c r="AE772">
        <v>0.42163702135578401</v>
      </c>
      <c r="AF772" s="2" t="s">
        <v>45</v>
      </c>
      <c r="AG772">
        <v>0.2</v>
      </c>
      <c r="AH772" s="2">
        <v>10</v>
      </c>
      <c r="AI772">
        <v>0.42163702135578401</v>
      </c>
      <c r="AJ772" s="2" t="s">
        <v>45</v>
      </c>
      <c r="AK772" s="2" t="s">
        <v>622</v>
      </c>
      <c r="AL772" s="2" t="s">
        <v>204</v>
      </c>
      <c r="AM772" s="2" t="s">
        <v>50</v>
      </c>
      <c r="AN772" s="3">
        <v>1</v>
      </c>
      <c r="AO772" s="3">
        <v>1</v>
      </c>
      <c r="AP772" s="2" t="s">
        <v>45</v>
      </c>
      <c r="AQ772" s="2" t="s">
        <v>623</v>
      </c>
      <c r="AR772" s="2" t="s">
        <v>623</v>
      </c>
      <c r="AS772" s="2" t="s">
        <v>45</v>
      </c>
      <c r="AT772" s="2">
        <v>2500</v>
      </c>
      <c r="AU772" s="2" t="s">
        <v>45</v>
      </c>
      <c r="AV772" s="2" t="s">
        <v>45</v>
      </c>
      <c r="AW772" s="2" t="s">
        <v>45</v>
      </c>
      <c r="AX772" s="2" t="s">
        <v>53</v>
      </c>
      <c r="AY772" s="2" t="s">
        <v>53</v>
      </c>
      <c r="AZ772" s="2" t="s">
        <v>624</v>
      </c>
      <c r="BA772" s="2">
        <v>1</v>
      </c>
      <c r="BB772" s="2">
        <v>1</v>
      </c>
      <c r="BC772" s="2">
        <v>1</v>
      </c>
      <c r="BD772">
        <f t="shared" si="46"/>
        <v>3</v>
      </c>
      <c r="BE772" s="2" t="s">
        <v>625</v>
      </c>
      <c r="BF772" t="s">
        <v>780</v>
      </c>
      <c r="BG772" s="2" t="s">
        <v>45</v>
      </c>
    </row>
    <row r="773" spans="1:59" x14ac:dyDescent="0.3">
      <c r="A773" t="s">
        <v>616</v>
      </c>
      <c r="B773">
        <v>2021</v>
      </c>
      <c r="C773">
        <v>94</v>
      </c>
      <c r="D773" t="s">
        <v>947</v>
      </c>
      <c r="E773">
        <v>2012</v>
      </c>
      <c r="F773">
        <v>2014</v>
      </c>
      <c r="G773">
        <v>3</v>
      </c>
      <c r="H773">
        <v>1</v>
      </c>
      <c r="I773" t="s">
        <v>617</v>
      </c>
      <c r="J773" t="s">
        <v>618</v>
      </c>
      <c r="K773" t="s">
        <v>619</v>
      </c>
      <c r="L773">
        <v>-45.288899999999998</v>
      </c>
      <c r="M773">
        <v>167.6592</v>
      </c>
      <c r="N773">
        <v>500</v>
      </c>
      <c r="O773" t="s">
        <v>58</v>
      </c>
      <c r="P773" t="s">
        <v>59</v>
      </c>
      <c r="Q773" t="s">
        <v>181</v>
      </c>
      <c r="R773" t="s">
        <v>778</v>
      </c>
      <c r="S773" t="s">
        <v>126</v>
      </c>
      <c r="T773" s="2" t="s">
        <v>47</v>
      </c>
      <c r="U773" s="2" t="s">
        <v>47</v>
      </c>
      <c r="V773" s="2" t="s">
        <v>45</v>
      </c>
      <c r="W773" s="2" t="s">
        <v>47</v>
      </c>
      <c r="X773" t="s">
        <v>45</v>
      </c>
      <c r="Y773">
        <v>25</v>
      </c>
      <c r="Z773" s="2" t="s">
        <v>46</v>
      </c>
      <c r="AA773" s="2" t="s">
        <v>621</v>
      </c>
      <c r="AB773" s="2">
        <v>1.1100000000000001</v>
      </c>
      <c r="AC773">
        <v>0</v>
      </c>
      <c r="AD773" s="2">
        <v>10</v>
      </c>
      <c r="AE773">
        <v>0</v>
      </c>
      <c r="AF773" s="2" t="s">
        <v>45</v>
      </c>
      <c r="AG773">
        <v>0.2</v>
      </c>
      <c r="AH773" s="2">
        <v>10</v>
      </c>
      <c r="AI773">
        <v>0.42163702135578401</v>
      </c>
      <c r="AJ773" s="2" t="s">
        <v>45</v>
      </c>
      <c r="AK773" s="2" t="s">
        <v>622</v>
      </c>
      <c r="AL773" s="2" t="s">
        <v>204</v>
      </c>
      <c r="AM773" s="2" t="s">
        <v>50</v>
      </c>
      <c r="AN773" s="3">
        <v>1</v>
      </c>
      <c r="AO773" s="3">
        <v>1</v>
      </c>
      <c r="AP773" s="2" t="s">
        <v>45</v>
      </c>
      <c r="AQ773" s="2" t="s">
        <v>623</v>
      </c>
      <c r="AR773" s="2" t="s">
        <v>623</v>
      </c>
      <c r="AS773" s="2" t="s">
        <v>45</v>
      </c>
      <c r="AT773" s="2">
        <v>2500</v>
      </c>
      <c r="AU773" s="2" t="s">
        <v>45</v>
      </c>
      <c r="AV773" s="2" t="s">
        <v>45</v>
      </c>
      <c r="AW773" s="2" t="s">
        <v>45</v>
      </c>
      <c r="AX773" s="2" t="s">
        <v>53</v>
      </c>
      <c r="AY773" s="2" t="s">
        <v>53</v>
      </c>
      <c r="AZ773" s="2" t="s">
        <v>624</v>
      </c>
      <c r="BA773" s="2">
        <v>1</v>
      </c>
      <c r="BB773" s="2">
        <v>1</v>
      </c>
      <c r="BC773" s="2">
        <v>1</v>
      </c>
      <c r="BD773">
        <f t="shared" si="46"/>
        <v>3</v>
      </c>
      <c r="BE773" s="2" t="s">
        <v>625</v>
      </c>
      <c r="BF773" t="s">
        <v>780</v>
      </c>
      <c r="BG773" s="2" t="s">
        <v>45</v>
      </c>
    </row>
    <row r="774" spans="1:59" x14ac:dyDescent="0.3">
      <c r="A774" t="s">
        <v>616</v>
      </c>
      <c r="B774">
        <v>2021</v>
      </c>
      <c r="C774">
        <v>95</v>
      </c>
      <c r="D774" t="s">
        <v>948</v>
      </c>
      <c r="E774">
        <v>2012</v>
      </c>
      <c r="F774">
        <v>2014</v>
      </c>
      <c r="G774">
        <v>3</v>
      </c>
      <c r="H774">
        <v>1</v>
      </c>
      <c r="I774" t="s">
        <v>617</v>
      </c>
      <c r="J774" t="s">
        <v>618</v>
      </c>
      <c r="K774" t="s">
        <v>619</v>
      </c>
      <c r="L774">
        <v>-45.288899999999998</v>
      </c>
      <c r="M774">
        <v>167.6592</v>
      </c>
      <c r="N774">
        <v>500</v>
      </c>
      <c r="O774" t="s">
        <v>58</v>
      </c>
      <c r="P774" t="s">
        <v>59</v>
      </c>
      <c r="Q774" t="s">
        <v>181</v>
      </c>
      <c r="R774" t="s">
        <v>778</v>
      </c>
      <c r="S774" t="s">
        <v>126</v>
      </c>
      <c r="T774" s="2" t="s">
        <v>47</v>
      </c>
      <c r="U774" s="2" t="s">
        <v>47</v>
      </c>
      <c r="V774" s="2" t="s">
        <v>45</v>
      </c>
      <c r="W774" s="2" t="s">
        <v>47</v>
      </c>
      <c r="X774" t="s">
        <v>45</v>
      </c>
      <c r="Y774">
        <v>0</v>
      </c>
      <c r="Z774" s="2" t="s">
        <v>46</v>
      </c>
      <c r="AA774" s="2" t="s">
        <v>621</v>
      </c>
      <c r="AB774" s="2">
        <v>1.1100000000000001</v>
      </c>
      <c r="AC774">
        <v>0.2</v>
      </c>
      <c r="AD774" s="2">
        <v>10</v>
      </c>
      <c r="AE774">
        <v>0.42163702135578401</v>
      </c>
      <c r="AF774" s="2" t="s">
        <v>45</v>
      </c>
      <c r="AG774">
        <v>0.2</v>
      </c>
      <c r="AH774" s="2">
        <v>10</v>
      </c>
      <c r="AI774">
        <v>0.42163702135578401</v>
      </c>
      <c r="AJ774" s="2" t="s">
        <v>45</v>
      </c>
      <c r="AK774" s="2" t="s">
        <v>622</v>
      </c>
      <c r="AL774" s="2" t="s">
        <v>204</v>
      </c>
      <c r="AM774" s="2" t="s">
        <v>50</v>
      </c>
      <c r="AN774" s="3">
        <v>1</v>
      </c>
      <c r="AO774" s="3">
        <v>1</v>
      </c>
      <c r="AP774" s="2" t="s">
        <v>45</v>
      </c>
      <c r="AQ774" s="2" t="s">
        <v>623</v>
      </c>
      <c r="AR774" s="2" t="s">
        <v>623</v>
      </c>
      <c r="AS774" s="2" t="s">
        <v>45</v>
      </c>
      <c r="AT774" s="2">
        <v>2500</v>
      </c>
      <c r="AU774" s="2" t="s">
        <v>45</v>
      </c>
      <c r="AV774" s="2" t="s">
        <v>45</v>
      </c>
      <c r="AW774" s="2" t="s">
        <v>45</v>
      </c>
      <c r="AX774" s="2" t="s">
        <v>53</v>
      </c>
      <c r="AY774" s="2" t="s">
        <v>53</v>
      </c>
      <c r="AZ774" s="2" t="s">
        <v>624</v>
      </c>
      <c r="BA774" s="2">
        <v>1</v>
      </c>
      <c r="BB774" s="2">
        <v>1</v>
      </c>
      <c r="BC774" s="2">
        <v>1</v>
      </c>
      <c r="BD774">
        <f t="shared" si="46"/>
        <v>3</v>
      </c>
      <c r="BE774" s="2" t="s">
        <v>625</v>
      </c>
      <c r="BF774" t="s">
        <v>781</v>
      </c>
      <c r="BG774" s="2" t="s">
        <v>45</v>
      </c>
    </row>
    <row r="775" spans="1:59" x14ac:dyDescent="0.3">
      <c r="A775" t="s">
        <v>616</v>
      </c>
      <c r="B775">
        <v>2021</v>
      </c>
      <c r="C775">
        <v>95</v>
      </c>
      <c r="D775" t="s">
        <v>948</v>
      </c>
      <c r="E775">
        <v>2012</v>
      </c>
      <c r="F775">
        <v>2014</v>
      </c>
      <c r="G775">
        <v>3</v>
      </c>
      <c r="H775">
        <v>1</v>
      </c>
      <c r="I775" t="s">
        <v>617</v>
      </c>
      <c r="J775" t="s">
        <v>618</v>
      </c>
      <c r="K775" t="s">
        <v>619</v>
      </c>
      <c r="L775">
        <v>-45.288899999999998</v>
      </c>
      <c r="M775">
        <v>167.6592</v>
      </c>
      <c r="N775">
        <v>500</v>
      </c>
      <c r="O775" t="s">
        <v>58</v>
      </c>
      <c r="P775" t="s">
        <v>59</v>
      </c>
      <c r="Q775" t="s">
        <v>181</v>
      </c>
      <c r="R775" t="s">
        <v>778</v>
      </c>
      <c r="S775" t="s">
        <v>126</v>
      </c>
      <c r="T775" s="2" t="s">
        <v>47</v>
      </c>
      <c r="U775" s="2" t="s">
        <v>47</v>
      </c>
      <c r="V775" s="2" t="s">
        <v>45</v>
      </c>
      <c r="W775" s="2" t="s">
        <v>47</v>
      </c>
      <c r="X775" t="s">
        <v>45</v>
      </c>
      <c r="Y775">
        <v>25</v>
      </c>
      <c r="Z775" s="2" t="s">
        <v>46</v>
      </c>
      <c r="AA775" s="2" t="s">
        <v>621</v>
      </c>
      <c r="AB775" s="2">
        <v>1.1100000000000001</v>
      </c>
      <c r="AC775">
        <v>0.1</v>
      </c>
      <c r="AD775" s="2">
        <v>10</v>
      </c>
      <c r="AE775">
        <v>0.316227766016838</v>
      </c>
      <c r="AF775" s="2" t="s">
        <v>45</v>
      </c>
      <c r="AG775">
        <v>0.2</v>
      </c>
      <c r="AH775" s="2">
        <v>10</v>
      </c>
      <c r="AI775">
        <v>0.42163702135578401</v>
      </c>
      <c r="AJ775" s="2" t="s">
        <v>45</v>
      </c>
      <c r="AK775" s="2" t="s">
        <v>622</v>
      </c>
      <c r="AL775" s="2" t="s">
        <v>204</v>
      </c>
      <c r="AM775" s="2" t="s">
        <v>50</v>
      </c>
      <c r="AN775" s="3">
        <v>1</v>
      </c>
      <c r="AO775" s="3">
        <v>1</v>
      </c>
      <c r="AP775" s="2" t="s">
        <v>45</v>
      </c>
      <c r="AQ775" s="2" t="s">
        <v>623</v>
      </c>
      <c r="AR775" s="2" t="s">
        <v>623</v>
      </c>
      <c r="AS775" s="2" t="s">
        <v>45</v>
      </c>
      <c r="AT775" s="2">
        <v>2500</v>
      </c>
      <c r="AU775" s="2" t="s">
        <v>45</v>
      </c>
      <c r="AV775" s="2" t="s">
        <v>45</v>
      </c>
      <c r="AW775" s="2" t="s">
        <v>45</v>
      </c>
      <c r="AX775" s="2" t="s">
        <v>53</v>
      </c>
      <c r="AY775" s="2" t="s">
        <v>53</v>
      </c>
      <c r="AZ775" s="2" t="s">
        <v>624</v>
      </c>
      <c r="BA775" s="2">
        <v>1</v>
      </c>
      <c r="BB775" s="2">
        <v>1</v>
      </c>
      <c r="BC775" s="2">
        <v>1</v>
      </c>
      <c r="BD775">
        <f t="shared" si="46"/>
        <v>3</v>
      </c>
      <c r="BE775" s="2" t="s">
        <v>625</v>
      </c>
      <c r="BF775" t="s">
        <v>781</v>
      </c>
      <c r="BG775" s="2" t="s">
        <v>45</v>
      </c>
    </row>
    <row r="776" spans="1:59" x14ac:dyDescent="0.3">
      <c r="A776" t="s">
        <v>616</v>
      </c>
      <c r="B776">
        <v>2021</v>
      </c>
      <c r="C776">
        <v>96</v>
      </c>
      <c r="D776" t="s">
        <v>949</v>
      </c>
      <c r="E776">
        <v>2012</v>
      </c>
      <c r="F776">
        <v>2015</v>
      </c>
      <c r="G776">
        <v>4</v>
      </c>
      <c r="H776">
        <v>1</v>
      </c>
      <c r="I776" t="s">
        <v>617</v>
      </c>
      <c r="J776" t="s">
        <v>618</v>
      </c>
      <c r="K776" t="s">
        <v>619</v>
      </c>
      <c r="L776">
        <v>-45.288899999999998</v>
      </c>
      <c r="M776">
        <v>167.6592</v>
      </c>
      <c r="N776">
        <v>500</v>
      </c>
      <c r="O776" t="s">
        <v>58</v>
      </c>
      <c r="P776" t="s">
        <v>59</v>
      </c>
      <c r="Q776" t="s">
        <v>181</v>
      </c>
      <c r="R776" t="s">
        <v>778</v>
      </c>
      <c r="S776" t="s">
        <v>126</v>
      </c>
      <c r="T776" s="2" t="s">
        <v>47</v>
      </c>
      <c r="U776" s="2" t="s">
        <v>47</v>
      </c>
      <c r="V776" s="2" t="s">
        <v>45</v>
      </c>
      <c r="W776" s="2" t="s">
        <v>47</v>
      </c>
      <c r="X776" t="s">
        <v>45</v>
      </c>
      <c r="Y776">
        <v>0</v>
      </c>
      <c r="Z776" s="2" t="s">
        <v>46</v>
      </c>
      <c r="AA776" s="2" t="s">
        <v>621</v>
      </c>
      <c r="AB776" s="2">
        <v>1.1100000000000001</v>
      </c>
      <c r="AC776">
        <v>0.1</v>
      </c>
      <c r="AD776" s="2">
        <v>10</v>
      </c>
      <c r="AE776">
        <v>0.316227766016838</v>
      </c>
      <c r="AF776" s="2" t="s">
        <v>45</v>
      </c>
      <c r="AG776">
        <v>0.1</v>
      </c>
      <c r="AH776" s="2">
        <v>10</v>
      </c>
      <c r="AI776">
        <v>0.316227766016838</v>
      </c>
      <c r="AJ776" s="2" t="s">
        <v>45</v>
      </c>
      <c r="AK776" s="2" t="s">
        <v>622</v>
      </c>
      <c r="AL776" s="2" t="s">
        <v>204</v>
      </c>
      <c r="AM776" s="2" t="s">
        <v>50</v>
      </c>
      <c r="AN776" s="3">
        <v>1</v>
      </c>
      <c r="AO776" s="3">
        <v>1</v>
      </c>
      <c r="AP776" s="2" t="s">
        <v>45</v>
      </c>
      <c r="AQ776" s="2" t="s">
        <v>623</v>
      </c>
      <c r="AR776" s="2" t="s">
        <v>623</v>
      </c>
      <c r="AS776" s="2" t="s">
        <v>45</v>
      </c>
      <c r="AT776" s="2">
        <v>2500</v>
      </c>
      <c r="AU776" s="2" t="s">
        <v>45</v>
      </c>
      <c r="AV776" s="2" t="s">
        <v>45</v>
      </c>
      <c r="AW776" s="2" t="s">
        <v>45</v>
      </c>
      <c r="AX776" s="2" t="s">
        <v>53</v>
      </c>
      <c r="AY776" s="2" t="s">
        <v>53</v>
      </c>
      <c r="AZ776" s="2" t="s">
        <v>624</v>
      </c>
      <c r="BA776" s="2">
        <v>1</v>
      </c>
      <c r="BB776" s="2">
        <v>1</v>
      </c>
      <c r="BC776" s="2">
        <v>1</v>
      </c>
      <c r="BD776">
        <f t="shared" si="46"/>
        <v>3</v>
      </c>
      <c r="BE776" s="2" t="s">
        <v>625</v>
      </c>
      <c r="BF776" t="s">
        <v>782</v>
      </c>
      <c r="BG776" s="2" t="s">
        <v>45</v>
      </c>
    </row>
    <row r="777" spans="1:59" x14ac:dyDescent="0.3">
      <c r="A777" t="s">
        <v>616</v>
      </c>
      <c r="B777">
        <v>2021</v>
      </c>
      <c r="C777">
        <v>96</v>
      </c>
      <c r="D777" t="s">
        <v>949</v>
      </c>
      <c r="E777">
        <v>2012</v>
      </c>
      <c r="F777">
        <v>2015</v>
      </c>
      <c r="G777">
        <v>4</v>
      </c>
      <c r="H777">
        <v>1</v>
      </c>
      <c r="I777" t="s">
        <v>617</v>
      </c>
      <c r="J777" t="s">
        <v>618</v>
      </c>
      <c r="K777" t="s">
        <v>619</v>
      </c>
      <c r="L777">
        <v>-45.288899999999998</v>
      </c>
      <c r="M777">
        <v>167.6592</v>
      </c>
      <c r="N777">
        <v>500</v>
      </c>
      <c r="O777" t="s">
        <v>58</v>
      </c>
      <c r="P777" t="s">
        <v>59</v>
      </c>
      <c r="Q777" t="s">
        <v>181</v>
      </c>
      <c r="R777" t="s">
        <v>778</v>
      </c>
      <c r="S777" t="s">
        <v>126</v>
      </c>
      <c r="T777" s="2" t="s">
        <v>47</v>
      </c>
      <c r="U777" s="2" t="s">
        <v>47</v>
      </c>
      <c r="V777" s="2" t="s">
        <v>45</v>
      </c>
      <c r="W777" s="2" t="s">
        <v>47</v>
      </c>
      <c r="X777" t="s">
        <v>45</v>
      </c>
      <c r="Y777">
        <v>25</v>
      </c>
      <c r="Z777" s="2" t="s">
        <v>46</v>
      </c>
      <c r="AA777" s="2" t="s">
        <v>621</v>
      </c>
      <c r="AB777" s="2">
        <v>1.1100000000000001</v>
      </c>
      <c r="AC777">
        <v>0.1</v>
      </c>
      <c r="AD777" s="2">
        <v>10</v>
      </c>
      <c r="AE777">
        <v>0.316227766016838</v>
      </c>
      <c r="AF777" s="2" t="s">
        <v>45</v>
      </c>
      <c r="AG777">
        <v>0.1</v>
      </c>
      <c r="AH777" s="2">
        <v>10</v>
      </c>
      <c r="AI777">
        <v>0.316227766016838</v>
      </c>
      <c r="AJ777" s="2" t="s">
        <v>45</v>
      </c>
      <c r="AK777" s="2" t="s">
        <v>622</v>
      </c>
      <c r="AL777" s="2" t="s">
        <v>204</v>
      </c>
      <c r="AM777" s="2" t="s">
        <v>50</v>
      </c>
      <c r="AN777" s="3">
        <v>1</v>
      </c>
      <c r="AO777" s="3">
        <v>1</v>
      </c>
      <c r="AP777" s="2" t="s">
        <v>45</v>
      </c>
      <c r="AQ777" s="2" t="s">
        <v>623</v>
      </c>
      <c r="AR777" s="2" t="s">
        <v>623</v>
      </c>
      <c r="AS777" s="2" t="s">
        <v>45</v>
      </c>
      <c r="AT777" s="2">
        <v>2500</v>
      </c>
      <c r="AU777" s="2" t="s">
        <v>45</v>
      </c>
      <c r="AV777" s="2" t="s">
        <v>45</v>
      </c>
      <c r="AW777" s="2" t="s">
        <v>45</v>
      </c>
      <c r="AX777" s="2" t="s">
        <v>53</v>
      </c>
      <c r="AY777" s="2" t="s">
        <v>53</v>
      </c>
      <c r="AZ777" s="2" t="s">
        <v>624</v>
      </c>
      <c r="BA777" s="2">
        <v>1</v>
      </c>
      <c r="BB777" s="2">
        <v>1</v>
      </c>
      <c r="BC777" s="2">
        <v>1</v>
      </c>
      <c r="BD777">
        <f t="shared" si="46"/>
        <v>3</v>
      </c>
      <c r="BE777" s="2" t="s">
        <v>625</v>
      </c>
      <c r="BF777" t="s">
        <v>782</v>
      </c>
      <c r="BG777" s="2" t="s">
        <v>45</v>
      </c>
    </row>
    <row r="778" spans="1:59" x14ac:dyDescent="0.3">
      <c r="A778" t="s">
        <v>616</v>
      </c>
      <c r="B778">
        <v>2021</v>
      </c>
      <c r="C778">
        <v>97</v>
      </c>
      <c r="D778" t="s">
        <v>950</v>
      </c>
      <c r="E778">
        <v>2012</v>
      </c>
      <c r="F778">
        <v>2015</v>
      </c>
      <c r="G778">
        <v>4</v>
      </c>
      <c r="H778">
        <v>1</v>
      </c>
      <c r="I778" t="s">
        <v>617</v>
      </c>
      <c r="J778" t="s">
        <v>618</v>
      </c>
      <c r="K778" t="s">
        <v>619</v>
      </c>
      <c r="L778">
        <v>-45.288899999999998</v>
      </c>
      <c r="M778">
        <v>167.6592</v>
      </c>
      <c r="N778">
        <v>500</v>
      </c>
      <c r="O778" t="s">
        <v>58</v>
      </c>
      <c r="P778" t="s">
        <v>59</v>
      </c>
      <c r="Q778" t="s">
        <v>181</v>
      </c>
      <c r="R778" t="s">
        <v>778</v>
      </c>
      <c r="S778" t="s">
        <v>126</v>
      </c>
      <c r="T778" s="2" t="s">
        <v>47</v>
      </c>
      <c r="U778" s="2" t="s">
        <v>47</v>
      </c>
      <c r="V778" s="2" t="s">
        <v>45</v>
      </c>
      <c r="W778" s="2" t="s">
        <v>47</v>
      </c>
      <c r="X778" t="s">
        <v>45</v>
      </c>
      <c r="Y778">
        <v>0</v>
      </c>
      <c r="Z778" s="2" t="s">
        <v>46</v>
      </c>
      <c r="AA778" s="2" t="s">
        <v>621</v>
      </c>
      <c r="AB778" s="2">
        <v>1.1100000000000001</v>
      </c>
      <c r="AC778">
        <v>0.9</v>
      </c>
      <c r="AD778" s="2">
        <v>10</v>
      </c>
      <c r="AE778">
        <v>0.87559503577091302</v>
      </c>
      <c r="AF778" s="2" t="s">
        <v>45</v>
      </c>
      <c r="AG778">
        <v>0.9</v>
      </c>
      <c r="AH778" s="2">
        <v>10</v>
      </c>
      <c r="AI778">
        <v>0.87559503577091302</v>
      </c>
      <c r="AJ778" s="2" t="s">
        <v>45</v>
      </c>
      <c r="AK778" s="2" t="s">
        <v>622</v>
      </c>
      <c r="AL778" s="2" t="s">
        <v>204</v>
      </c>
      <c r="AM778" s="2" t="s">
        <v>50</v>
      </c>
      <c r="AN778" s="3">
        <v>1</v>
      </c>
      <c r="AO778" s="3">
        <v>1</v>
      </c>
      <c r="AP778" s="2" t="s">
        <v>45</v>
      </c>
      <c r="AQ778" s="2" t="s">
        <v>623</v>
      </c>
      <c r="AR778" s="2" t="s">
        <v>623</v>
      </c>
      <c r="AS778" s="2" t="s">
        <v>45</v>
      </c>
      <c r="AT778" s="2">
        <v>2500</v>
      </c>
      <c r="AU778" s="2" t="s">
        <v>45</v>
      </c>
      <c r="AV778" s="2" t="s">
        <v>45</v>
      </c>
      <c r="AW778" s="2" t="s">
        <v>45</v>
      </c>
      <c r="AX778" s="2" t="s">
        <v>53</v>
      </c>
      <c r="AY778" s="2" t="s">
        <v>53</v>
      </c>
      <c r="AZ778" s="2" t="s">
        <v>624</v>
      </c>
      <c r="BA778" s="2">
        <v>1</v>
      </c>
      <c r="BB778" s="2">
        <v>1</v>
      </c>
      <c r="BC778" s="2">
        <v>1</v>
      </c>
      <c r="BD778">
        <f t="shared" si="46"/>
        <v>3</v>
      </c>
      <c r="BE778" s="2" t="s">
        <v>625</v>
      </c>
      <c r="BF778" t="s">
        <v>783</v>
      </c>
      <c r="BG778" s="2" t="s">
        <v>45</v>
      </c>
    </row>
    <row r="779" spans="1:59" x14ac:dyDescent="0.3">
      <c r="A779" t="s">
        <v>616</v>
      </c>
      <c r="B779">
        <v>2021</v>
      </c>
      <c r="C779">
        <v>97</v>
      </c>
      <c r="D779" t="s">
        <v>950</v>
      </c>
      <c r="E779">
        <v>2012</v>
      </c>
      <c r="F779">
        <v>2015</v>
      </c>
      <c r="G779">
        <v>4</v>
      </c>
      <c r="H779">
        <v>1</v>
      </c>
      <c r="I779" t="s">
        <v>617</v>
      </c>
      <c r="J779" t="s">
        <v>618</v>
      </c>
      <c r="K779" t="s">
        <v>619</v>
      </c>
      <c r="L779">
        <v>-45.288899999999998</v>
      </c>
      <c r="M779">
        <v>167.6592</v>
      </c>
      <c r="N779">
        <v>500</v>
      </c>
      <c r="O779" t="s">
        <v>58</v>
      </c>
      <c r="P779" t="s">
        <v>59</v>
      </c>
      <c r="Q779" t="s">
        <v>181</v>
      </c>
      <c r="R779" t="s">
        <v>778</v>
      </c>
      <c r="S779" t="s">
        <v>126</v>
      </c>
      <c r="T779" s="2" t="s">
        <v>47</v>
      </c>
      <c r="U779" s="2" t="s">
        <v>47</v>
      </c>
      <c r="V779" s="2" t="s">
        <v>45</v>
      </c>
      <c r="W779" s="2" t="s">
        <v>47</v>
      </c>
      <c r="X779" t="s">
        <v>45</v>
      </c>
      <c r="Y779">
        <v>25</v>
      </c>
      <c r="Z779" s="2" t="s">
        <v>46</v>
      </c>
      <c r="AA779" s="2" t="s">
        <v>621</v>
      </c>
      <c r="AB779" s="2">
        <v>1.1100000000000001</v>
      </c>
      <c r="AC779">
        <v>1</v>
      </c>
      <c r="AD779" s="2">
        <v>10</v>
      </c>
      <c r="AE779">
        <v>0.81649658092772603</v>
      </c>
      <c r="AF779" s="2" t="s">
        <v>45</v>
      </c>
      <c r="AG779">
        <v>0.9</v>
      </c>
      <c r="AH779" s="2">
        <v>10</v>
      </c>
      <c r="AI779">
        <v>0.87559503577091302</v>
      </c>
      <c r="AJ779" s="2" t="s">
        <v>45</v>
      </c>
      <c r="AK779" s="2" t="s">
        <v>622</v>
      </c>
      <c r="AL779" s="2" t="s">
        <v>204</v>
      </c>
      <c r="AM779" s="2" t="s">
        <v>50</v>
      </c>
      <c r="AN779" s="3">
        <v>1</v>
      </c>
      <c r="AO779" s="3">
        <v>1</v>
      </c>
      <c r="AP779" s="2" t="s">
        <v>45</v>
      </c>
      <c r="AQ779" s="2" t="s">
        <v>623</v>
      </c>
      <c r="AR779" s="2" t="s">
        <v>623</v>
      </c>
      <c r="AS779" s="2" t="s">
        <v>45</v>
      </c>
      <c r="AT779" s="2">
        <v>2500</v>
      </c>
      <c r="AU779" s="2" t="s">
        <v>45</v>
      </c>
      <c r="AV779" s="2" t="s">
        <v>45</v>
      </c>
      <c r="AW779" s="2" t="s">
        <v>45</v>
      </c>
      <c r="AX779" s="2" t="s">
        <v>53</v>
      </c>
      <c r="AY779" s="2" t="s">
        <v>53</v>
      </c>
      <c r="AZ779" s="2" t="s">
        <v>624</v>
      </c>
      <c r="BA779" s="2">
        <v>1</v>
      </c>
      <c r="BB779" s="2">
        <v>1</v>
      </c>
      <c r="BC779" s="2">
        <v>1</v>
      </c>
      <c r="BD779">
        <f t="shared" si="46"/>
        <v>3</v>
      </c>
      <c r="BE779" s="2" t="s">
        <v>625</v>
      </c>
      <c r="BF779" t="s">
        <v>783</v>
      </c>
      <c r="BG779" s="2" t="s">
        <v>45</v>
      </c>
    </row>
    <row r="780" spans="1:59" x14ac:dyDescent="0.3">
      <c r="A780" t="s">
        <v>616</v>
      </c>
      <c r="B780">
        <v>2021</v>
      </c>
      <c r="C780">
        <v>101</v>
      </c>
      <c r="D780" t="s">
        <v>951</v>
      </c>
      <c r="E780">
        <v>2012</v>
      </c>
      <c r="F780">
        <v>2013</v>
      </c>
      <c r="G780">
        <v>2</v>
      </c>
      <c r="H780">
        <v>1</v>
      </c>
      <c r="I780" t="s">
        <v>617</v>
      </c>
      <c r="J780" t="s">
        <v>618</v>
      </c>
      <c r="K780" t="s">
        <v>634</v>
      </c>
      <c r="L780">
        <v>-45.28</v>
      </c>
      <c r="M780">
        <v>167.63829999999999</v>
      </c>
      <c r="N780">
        <v>500</v>
      </c>
      <c r="O780" t="s">
        <v>58</v>
      </c>
      <c r="P780" t="s">
        <v>59</v>
      </c>
      <c r="Q780" t="s">
        <v>181</v>
      </c>
      <c r="R780" t="s">
        <v>778</v>
      </c>
      <c r="S780" t="s">
        <v>126</v>
      </c>
      <c r="T780" s="2" t="s">
        <v>47</v>
      </c>
      <c r="U780" s="2" t="s">
        <v>47</v>
      </c>
      <c r="V780" s="2" t="s">
        <v>45</v>
      </c>
      <c r="W780" s="2" t="s">
        <v>47</v>
      </c>
      <c r="X780" t="s">
        <v>45</v>
      </c>
      <c r="Y780">
        <v>0</v>
      </c>
      <c r="Z780" s="2" t="s">
        <v>46</v>
      </c>
      <c r="AA780" s="2" t="s">
        <v>621</v>
      </c>
      <c r="AB780" s="2">
        <v>1.1100000000000001</v>
      </c>
      <c r="AC780">
        <v>0</v>
      </c>
      <c r="AD780" s="2">
        <v>10</v>
      </c>
      <c r="AE780">
        <v>0</v>
      </c>
      <c r="AF780" s="2" t="s">
        <v>45</v>
      </c>
      <c r="AG780">
        <v>0</v>
      </c>
      <c r="AH780" s="2">
        <v>10</v>
      </c>
      <c r="AI780">
        <v>0</v>
      </c>
      <c r="AJ780" s="2" t="s">
        <v>45</v>
      </c>
      <c r="AK780" s="2" t="s">
        <v>622</v>
      </c>
      <c r="AL780" s="2" t="s">
        <v>204</v>
      </c>
      <c r="AM780" s="2" t="s">
        <v>50</v>
      </c>
      <c r="AN780" s="3">
        <v>1</v>
      </c>
      <c r="AO780" s="3">
        <v>1</v>
      </c>
      <c r="AP780" s="2" t="s">
        <v>45</v>
      </c>
      <c r="AQ780" s="2" t="s">
        <v>623</v>
      </c>
      <c r="AR780" s="2" t="s">
        <v>623</v>
      </c>
      <c r="AS780" s="2" t="s">
        <v>45</v>
      </c>
      <c r="AT780" s="2">
        <v>2500</v>
      </c>
      <c r="AU780" s="2" t="s">
        <v>45</v>
      </c>
      <c r="AV780" s="2" t="s">
        <v>45</v>
      </c>
      <c r="AW780" s="2" t="s">
        <v>45</v>
      </c>
      <c r="AX780" s="2" t="s">
        <v>53</v>
      </c>
      <c r="AY780" s="2" t="s">
        <v>53</v>
      </c>
      <c r="AZ780" s="2" t="s">
        <v>624</v>
      </c>
      <c r="BA780" s="2">
        <v>1</v>
      </c>
      <c r="BB780" s="2">
        <v>1</v>
      </c>
      <c r="BC780" s="2">
        <v>1</v>
      </c>
      <c r="BD780">
        <f t="shared" si="46"/>
        <v>3</v>
      </c>
      <c r="BE780" s="2" t="s">
        <v>625</v>
      </c>
      <c r="BF780" t="s">
        <v>784</v>
      </c>
      <c r="BG780" s="2" t="s">
        <v>45</v>
      </c>
    </row>
    <row r="781" spans="1:59" x14ac:dyDescent="0.3">
      <c r="A781" t="s">
        <v>616</v>
      </c>
      <c r="B781">
        <v>2021</v>
      </c>
      <c r="C781">
        <v>101</v>
      </c>
      <c r="D781" t="s">
        <v>951</v>
      </c>
      <c r="E781">
        <v>2012</v>
      </c>
      <c r="F781">
        <v>2013</v>
      </c>
      <c r="G781">
        <v>2</v>
      </c>
      <c r="H781">
        <v>1</v>
      </c>
      <c r="I781" t="s">
        <v>617</v>
      </c>
      <c r="J781" t="s">
        <v>618</v>
      </c>
      <c r="K781" t="s">
        <v>634</v>
      </c>
      <c r="L781">
        <v>-45.28</v>
      </c>
      <c r="M781">
        <v>167.63829999999999</v>
      </c>
      <c r="N781">
        <v>500</v>
      </c>
      <c r="O781" t="s">
        <v>58</v>
      </c>
      <c r="P781" t="s">
        <v>59</v>
      </c>
      <c r="Q781" t="s">
        <v>181</v>
      </c>
      <c r="R781" t="s">
        <v>778</v>
      </c>
      <c r="S781" t="s">
        <v>126</v>
      </c>
      <c r="T781" s="2" t="s">
        <v>47</v>
      </c>
      <c r="U781" s="2" t="s">
        <v>47</v>
      </c>
      <c r="V781" s="2" t="s">
        <v>45</v>
      </c>
      <c r="W781" s="2" t="s">
        <v>47</v>
      </c>
      <c r="X781" t="s">
        <v>45</v>
      </c>
      <c r="Y781">
        <v>100</v>
      </c>
      <c r="Z781" s="2" t="s">
        <v>46</v>
      </c>
      <c r="AA781" s="2" t="s">
        <v>621</v>
      </c>
      <c r="AB781" s="2">
        <v>1.1100000000000001</v>
      </c>
      <c r="AC781">
        <v>0.1</v>
      </c>
      <c r="AD781" s="2">
        <v>10</v>
      </c>
      <c r="AE781">
        <v>0.316227766016838</v>
      </c>
      <c r="AF781" s="2" t="s">
        <v>45</v>
      </c>
      <c r="AG781">
        <v>0</v>
      </c>
      <c r="AH781" s="2">
        <v>10</v>
      </c>
      <c r="AI781">
        <v>0</v>
      </c>
      <c r="AJ781" s="2" t="s">
        <v>45</v>
      </c>
      <c r="AK781" s="2" t="s">
        <v>622</v>
      </c>
      <c r="AL781" s="2" t="s">
        <v>204</v>
      </c>
      <c r="AM781" s="2" t="s">
        <v>50</v>
      </c>
      <c r="AN781" s="3">
        <v>1</v>
      </c>
      <c r="AO781" s="3">
        <v>1</v>
      </c>
      <c r="AP781" s="2" t="s">
        <v>45</v>
      </c>
      <c r="AQ781" s="2" t="s">
        <v>623</v>
      </c>
      <c r="AR781" s="2" t="s">
        <v>623</v>
      </c>
      <c r="AS781" s="2" t="s">
        <v>45</v>
      </c>
      <c r="AT781" s="2">
        <v>2500</v>
      </c>
      <c r="AU781" s="2" t="s">
        <v>45</v>
      </c>
      <c r="AV781" s="2" t="s">
        <v>45</v>
      </c>
      <c r="AW781" s="2" t="s">
        <v>45</v>
      </c>
      <c r="AX781" s="2" t="s">
        <v>53</v>
      </c>
      <c r="AY781" s="2" t="s">
        <v>53</v>
      </c>
      <c r="AZ781" s="2" t="s">
        <v>624</v>
      </c>
      <c r="BA781" s="2">
        <v>1</v>
      </c>
      <c r="BB781" s="2">
        <v>1</v>
      </c>
      <c r="BC781" s="2">
        <v>1</v>
      </c>
      <c r="BD781">
        <f t="shared" si="46"/>
        <v>3</v>
      </c>
      <c r="BE781" s="2" t="s">
        <v>625</v>
      </c>
      <c r="BF781" t="s">
        <v>784</v>
      </c>
      <c r="BG781" s="2" t="s">
        <v>45</v>
      </c>
    </row>
    <row r="782" spans="1:59" x14ac:dyDescent="0.3">
      <c r="A782" t="s">
        <v>616</v>
      </c>
      <c r="B782">
        <v>2021</v>
      </c>
      <c r="C782">
        <v>102</v>
      </c>
      <c r="D782" t="s">
        <v>952</v>
      </c>
      <c r="E782">
        <v>2012</v>
      </c>
      <c r="F782">
        <v>2014</v>
      </c>
      <c r="G782">
        <v>3</v>
      </c>
      <c r="H782">
        <v>1</v>
      </c>
      <c r="I782" t="s">
        <v>617</v>
      </c>
      <c r="J782" t="s">
        <v>618</v>
      </c>
      <c r="K782" t="s">
        <v>634</v>
      </c>
      <c r="L782">
        <v>-45.28</v>
      </c>
      <c r="M782">
        <v>167.63829999999999</v>
      </c>
      <c r="N782">
        <v>500</v>
      </c>
      <c r="O782" t="s">
        <v>58</v>
      </c>
      <c r="P782" t="s">
        <v>59</v>
      </c>
      <c r="Q782" t="s">
        <v>181</v>
      </c>
      <c r="R782" t="s">
        <v>778</v>
      </c>
      <c r="S782" t="s">
        <v>126</v>
      </c>
      <c r="T782" s="2" t="s">
        <v>47</v>
      </c>
      <c r="U782" s="2" t="s">
        <v>47</v>
      </c>
      <c r="V782" s="2" t="s">
        <v>45</v>
      </c>
      <c r="W782" s="2" t="s">
        <v>47</v>
      </c>
      <c r="X782" t="s">
        <v>45</v>
      </c>
      <c r="Y782">
        <v>0</v>
      </c>
      <c r="Z782" s="2" t="s">
        <v>46</v>
      </c>
      <c r="AA782" s="2" t="s">
        <v>621</v>
      </c>
      <c r="AB782" s="2">
        <v>1.1100000000000001</v>
      </c>
      <c r="AC782">
        <v>0.1</v>
      </c>
      <c r="AD782" s="2">
        <v>10</v>
      </c>
      <c r="AE782">
        <v>0.316227766016838</v>
      </c>
      <c r="AF782" s="2" t="s">
        <v>45</v>
      </c>
      <c r="AG782">
        <v>0.1</v>
      </c>
      <c r="AH782" s="2">
        <v>10</v>
      </c>
      <c r="AI782">
        <v>0.316227766016838</v>
      </c>
      <c r="AJ782" s="2" t="s">
        <v>45</v>
      </c>
      <c r="AK782" s="2" t="s">
        <v>622</v>
      </c>
      <c r="AL782" s="2" t="s">
        <v>204</v>
      </c>
      <c r="AM782" s="2" t="s">
        <v>50</v>
      </c>
      <c r="AN782" s="3">
        <v>1</v>
      </c>
      <c r="AO782" s="3">
        <v>1</v>
      </c>
      <c r="AP782" s="2" t="s">
        <v>45</v>
      </c>
      <c r="AQ782" s="2" t="s">
        <v>623</v>
      </c>
      <c r="AR782" s="2" t="s">
        <v>623</v>
      </c>
      <c r="AS782" s="2" t="s">
        <v>45</v>
      </c>
      <c r="AT782" s="2">
        <v>2500</v>
      </c>
      <c r="AU782" s="2" t="s">
        <v>45</v>
      </c>
      <c r="AV782" s="2" t="s">
        <v>45</v>
      </c>
      <c r="AW782" s="2" t="s">
        <v>45</v>
      </c>
      <c r="AX782" s="2" t="s">
        <v>53</v>
      </c>
      <c r="AY782" s="2" t="s">
        <v>53</v>
      </c>
      <c r="AZ782" s="2" t="s">
        <v>624</v>
      </c>
      <c r="BA782" s="2">
        <v>1</v>
      </c>
      <c r="BB782" s="2">
        <v>1</v>
      </c>
      <c r="BC782" s="2">
        <v>1</v>
      </c>
      <c r="BD782">
        <f t="shared" si="46"/>
        <v>3</v>
      </c>
      <c r="BE782" s="2" t="s">
        <v>625</v>
      </c>
      <c r="BF782" t="s">
        <v>785</v>
      </c>
      <c r="BG782" s="2" t="s">
        <v>45</v>
      </c>
    </row>
    <row r="783" spans="1:59" x14ac:dyDescent="0.3">
      <c r="A783" t="s">
        <v>616</v>
      </c>
      <c r="B783">
        <v>2021</v>
      </c>
      <c r="C783">
        <v>102</v>
      </c>
      <c r="D783" t="s">
        <v>952</v>
      </c>
      <c r="E783">
        <v>2012</v>
      </c>
      <c r="F783">
        <v>2014</v>
      </c>
      <c r="G783">
        <v>3</v>
      </c>
      <c r="H783">
        <v>1</v>
      </c>
      <c r="I783" t="s">
        <v>617</v>
      </c>
      <c r="J783" t="s">
        <v>618</v>
      </c>
      <c r="K783" t="s">
        <v>634</v>
      </c>
      <c r="L783">
        <v>-45.28</v>
      </c>
      <c r="M783">
        <v>167.63829999999999</v>
      </c>
      <c r="N783">
        <v>500</v>
      </c>
      <c r="O783" t="s">
        <v>58</v>
      </c>
      <c r="P783" t="s">
        <v>59</v>
      </c>
      <c r="Q783" t="s">
        <v>181</v>
      </c>
      <c r="R783" t="s">
        <v>778</v>
      </c>
      <c r="S783" t="s">
        <v>126</v>
      </c>
      <c r="T783" s="2" t="s">
        <v>47</v>
      </c>
      <c r="U783" s="2" t="s">
        <v>47</v>
      </c>
      <c r="V783" s="2" t="s">
        <v>45</v>
      </c>
      <c r="W783" s="2" t="s">
        <v>47</v>
      </c>
      <c r="X783" t="s">
        <v>45</v>
      </c>
      <c r="Y783">
        <v>25</v>
      </c>
      <c r="Z783" s="2" t="s">
        <v>46</v>
      </c>
      <c r="AA783" s="2" t="s">
        <v>621</v>
      </c>
      <c r="AB783" s="2">
        <v>1.1100000000000001</v>
      </c>
      <c r="AC783">
        <v>0</v>
      </c>
      <c r="AD783" s="2">
        <v>10</v>
      </c>
      <c r="AE783">
        <v>0</v>
      </c>
      <c r="AF783" s="2" t="s">
        <v>45</v>
      </c>
      <c r="AG783">
        <v>0.1</v>
      </c>
      <c r="AH783" s="2">
        <v>10</v>
      </c>
      <c r="AI783">
        <v>0.316227766016838</v>
      </c>
      <c r="AJ783" s="2" t="s">
        <v>45</v>
      </c>
      <c r="AK783" s="2" t="s">
        <v>622</v>
      </c>
      <c r="AL783" s="2" t="s">
        <v>204</v>
      </c>
      <c r="AM783" s="2" t="s">
        <v>50</v>
      </c>
      <c r="AN783" s="3">
        <v>1</v>
      </c>
      <c r="AO783" s="3">
        <v>1</v>
      </c>
      <c r="AP783" s="2" t="s">
        <v>45</v>
      </c>
      <c r="AQ783" s="2" t="s">
        <v>623</v>
      </c>
      <c r="AR783" s="2" t="s">
        <v>623</v>
      </c>
      <c r="AS783" s="2" t="s">
        <v>45</v>
      </c>
      <c r="AT783" s="2">
        <v>2500</v>
      </c>
      <c r="AU783" s="2" t="s">
        <v>45</v>
      </c>
      <c r="AV783" s="2" t="s">
        <v>45</v>
      </c>
      <c r="AW783" s="2" t="s">
        <v>45</v>
      </c>
      <c r="AX783" s="2" t="s">
        <v>53</v>
      </c>
      <c r="AY783" s="2" t="s">
        <v>53</v>
      </c>
      <c r="AZ783" s="2" t="s">
        <v>624</v>
      </c>
      <c r="BA783" s="2">
        <v>1</v>
      </c>
      <c r="BB783" s="2">
        <v>1</v>
      </c>
      <c r="BC783" s="2">
        <v>1</v>
      </c>
      <c r="BD783">
        <f t="shared" si="46"/>
        <v>3</v>
      </c>
      <c r="BE783" s="2" t="s">
        <v>625</v>
      </c>
      <c r="BF783" t="s">
        <v>785</v>
      </c>
      <c r="BG783" s="2" t="s">
        <v>45</v>
      </c>
    </row>
    <row r="784" spans="1:59" x14ac:dyDescent="0.3">
      <c r="A784" t="s">
        <v>616</v>
      </c>
      <c r="B784">
        <v>2021</v>
      </c>
      <c r="C784">
        <v>103</v>
      </c>
      <c r="D784" t="s">
        <v>953</v>
      </c>
      <c r="E784">
        <v>2012</v>
      </c>
      <c r="F784">
        <v>2014</v>
      </c>
      <c r="G784">
        <v>3</v>
      </c>
      <c r="H784">
        <v>1</v>
      </c>
      <c r="I784" t="s">
        <v>617</v>
      </c>
      <c r="J784" t="s">
        <v>618</v>
      </c>
      <c r="K784" t="s">
        <v>634</v>
      </c>
      <c r="L784">
        <v>-45.28</v>
      </c>
      <c r="M784">
        <v>167.63829999999999</v>
      </c>
      <c r="N784">
        <v>500</v>
      </c>
      <c r="O784" t="s">
        <v>58</v>
      </c>
      <c r="P784" t="s">
        <v>59</v>
      </c>
      <c r="Q784" t="s">
        <v>181</v>
      </c>
      <c r="R784" t="s">
        <v>778</v>
      </c>
      <c r="S784" t="s">
        <v>126</v>
      </c>
      <c r="T784" s="2" t="s">
        <v>47</v>
      </c>
      <c r="U784" s="2" t="s">
        <v>47</v>
      </c>
      <c r="V784" s="2" t="s">
        <v>45</v>
      </c>
      <c r="W784" s="2" t="s">
        <v>47</v>
      </c>
      <c r="X784" t="s">
        <v>45</v>
      </c>
      <c r="Y784">
        <v>0</v>
      </c>
      <c r="Z784" s="2" t="s">
        <v>46</v>
      </c>
      <c r="AA784" s="2" t="s">
        <v>621</v>
      </c>
      <c r="AB784" s="2">
        <v>1.1100000000000001</v>
      </c>
      <c r="AC784">
        <v>0.4</v>
      </c>
      <c r="AD784" s="2">
        <v>10</v>
      </c>
      <c r="AE784">
        <v>0.51639777949432197</v>
      </c>
      <c r="AF784" s="2" t="s">
        <v>45</v>
      </c>
      <c r="AG784">
        <v>0.4</v>
      </c>
      <c r="AH784" s="2">
        <v>10</v>
      </c>
      <c r="AI784">
        <v>0.51639777949432197</v>
      </c>
      <c r="AJ784" s="2" t="s">
        <v>45</v>
      </c>
      <c r="AK784" s="2" t="s">
        <v>622</v>
      </c>
      <c r="AL784" s="2" t="s">
        <v>204</v>
      </c>
      <c r="AM784" s="2" t="s">
        <v>50</v>
      </c>
      <c r="AN784" s="3">
        <v>1</v>
      </c>
      <c r="AO784" s="3">
        <v>1</v>
      </c>
      <c r="AP784" s="2" t="s">
        <v>45</v>
      </c>
      <c r="AQ784" s="2" t="s">
        <v>623</v>
      </c>
      <c r="AR784" s="2" t="s">
        <v>623</v>
      </c>
      <c r="AS784" s="2" t="s">
        <v>45</v>
      </c>
      <c r="AT784" s="2">
        <v>2500</v>
      </c>
      <c r="AU784" s="2" t="s">
        <v>45</v>
      </c>
      <c r="AV784" s="2" t="s">
        <v>45</v>
      </c>
      <c r="AW784" s="2" t="s">
        <v>45</v>
      </c>
      <c r="AX784" s="2" t="s">
        <v>53</v>
      </c>
      <c r="AY784" s="2" t="s">
        <v>53</v>
      </c>
      <c r="AZ784" s="2" t="s">
        <v>624</v>
      </c>
      <c r="BA784" s="2">
        <v>1</v>
      </c>
      <c r="BB784" s="2">
        <v>1</v>
      </c>
      <c r="BC784" s="2">
        <v>1</v>
      </c>
      <c r="BD784">
        <f t="shared" si="46"/>
        <v>3</v>
      </c>
      <c r="BE784" s="2" t="s">
        <v>625</v>
      </c>
      <c r="BF784" t="s">
        <v>786</v>
      </c>
      <c r="BG784" s="2" t="s">
        <v>45</v>
      </c>
    </row>
    <row r="785" spans="1:59" x14ac:dyDescent="0.3">
      <c r="A785" t="s">
        <v>616</v>
      </c>
      <c r="B785">
        <v>2021</v>
      </c>
      <c r="C785">
        <v>103</v>
      </c>
      <c r="D785" t="s">
        <v>953</v>
      </c>
      <c r="E785">
        <v>2012</v>
      </c>
      <c r="F785">
        <v>2014</v>
      </c>
      <c r="G785">
        <v>3</v>
      </c>
      <c r="H785">
        <v>1</v>
      </c>
      <c r="I785" t="s">
        <v>617</v>
      </c>
      <c r="J785" t="s">
        <v>618</v>
      </c>
      <c r="K785" t="s">
        <v>634</v>
      </c>
      <c r="L785">
        <v>-45.28</v>
      </c>
      <c r="M785">
        <v>167.63829999999999</v>
      </c>
      <c r="N785">
        <v>500</v>
      </c>
      <c r="O785" t="s">
        <v>58</v>
      </c>
      <c r="P785" t="s">
        <v>59</v>
      </c>
      <c r="Q785" t="s">
        <v>181</v>
      </c>
      <c r="R785" t="s">
        <v>778</v>
      </c>
      <c r="S785" t="s">
        <v>126</v>
      </c>
      <c r="T785" s="2" t="s">
        <v>47</v>
      </c>
      <c r="U785" s="2" t="s">
        <v>47</v>
      </c>
      <c r="V785" s="2" t="s">
        <v>45</v>
      </c>
      <c r="W785" s="2" t="s">
        <v>47</v>
      </c>
      <c r="X785" t="s">
        <v>45</v>
      </c>
      <c r="Y785">
        <v>25</v>
      </c>
      <c r="Z785" s="2" t="s">
        <v>46</v>
      </c>
      <c r="AA785" s="2" t="s">
        <v>621</v>
      </c>
      <c r="AB785" s="2">
        <v>1.1100000000000001</v>
      </c>
      <c r="AC785">
        <v>0.1</v>
      </c>
      <c r="AD785" s="2">
        <v>10</v>
      </c>
      <c r="AE785">
        <v>0.316227766016838</v>
      </c>
      <c r="AF785" s="2" t="s">
        <v>45</v>
      </c>
      <c r="AG785">
        <v>0.4</v>
      </c>
      <c r="AH785" s="2">
        <v>10</v>
      </c>
      <c r="AI785">
        <v>0.51639777949432197</v>
      </c>
      <c r="AJ785" s="2" t="s">
        <v>45</v>
      </c>
      <c r="AK785" s="2" t="s">
        <v>622</v>
      </c>
      <c r="AL785" s="2" t="s">
        <v>204</v>
      </c>
      <c r="AM785" s="2" t="s">
        <v>50</v>
      </c>
      <c r="AN785" s="3">
        <v>1</v>
      </c>
      <c r="AO785" s="3">
        <v>1</v>
      </c>
      <c r="AP785" s="2" t="s">
        <v>45</v>
      </c>
      <c r="AQ785" s="2" t="s">
        <v>623</v>
      </c>
      <c r="AR785" s="2" t="s">
        <v>623</v>
      </c>
      <c r="AS785" s="2" t="s">
        <v>45</v>
      </c>
      <c r="AT785" s="2">
        <v>2500</v>
      </c>
      <c r="AU785" s="2" t="s">
        <v>45</v>
      </c>
      <c r="AV785" s="2" t="s">
        <v>45</v>
      </c>
      <c r="AW785" s="2" t="s">
        <v>45</v>
      </c>
      <c r="AX785" s="2" t="s">
        <v>53</v>
      </c>
      <c r="AY785" s="2" t="s">
        <v>53</v>
      </c>
      <c r="AZ785" s="2" t="s">
        <v>624</v>
      </c>
      <c r="BA785" s="2">
        <v>1</v>
      </c>
      <c r="BB785" s="2">
        <v>1</v>
      </c>
      <c r="BC785" s="2">
        <v>1</v>
      </c>
      <c r="BD785">
        <f t="shared" si="46"/>
        <v>3</v>
      </c>
      <c r="BE785" s="2" t="s">
        <v>625</v>
      </c>
      <c r="BF785" t="s">
        <v>786</v>
      </c>
      <c r="BG785" s="2" t="s">
        <v>45</v>
      </c>
    </row>
    <row r="786" spans="1:59" x14ac:dyDescent="0.3">
      <c r="A786" t="s">
        <v>616</v>
      </c>
      <c r="B786">
        <v>2021</v>
      </c>
      <c r="C786">
        <v>104</v>
      </c>
      <c r="D786" t="s">
        <v>954</v>
      </c>
      <c r="E786">
        <v>2012</v>
      </c>
      <c r="F786">
        <v>2015</v>
      </c>
      <c r="G786">
        <v>4</v>
      </c>
      <c r="H786">
        <v>1</v>
      </c>
      <c r="I786" t="s">
        <v>617</v>
      </c>
      <c r="J786" t="s">
        <v>618</v>
      </c>
      <c r="K786" t="s">
        <v>634</v>
      </c>
      <c r="L786">
        <v>-45.28</v>
      </c>
      <c r="M786">
        <v>167.63829999999999</v>
      </c>
      <c r="N786">
        <v>500</v>
      </c>
      <c r="O786" t="s">
        <v>58</v>
      </c>
      <c r="P786" t="s">
        <v>59</v>
      </c>
      <c r="Q786" t="s">
        <v>181</v>
      </c>
      <c r="R786" t="s">
        <v>778</v>
      </c>
      <c r="S786" t="s">
        <v>126</v>
      </c>
      <c r="T786" s="2" t="s">
        <v>47</v>
      </c>
      <c r="U786" s="2" t="s">
        <v>47</v>
      </c>
      <c r="V786" s="2" t="s">
        <v>45</v>
      </c>
      <c r="W786" s="2" t="s">
        <v>47</v>
      </c>
      <c r="X786" t="s">
        <v>45</v>
      </c>
      <c r="Y786">
        <v>0</v>
      </c>
      <c r="Z786" s="2" t="s">
        <v>46</v>
      </c>
      <c r="AA786" s="2" t="s">
        <v>621</v>
      </c>
      <c r="AB786" s="2">
        <v>1.1100000000000001</v>
      </c>
      <c r="AC786">
        <v>0</v>
      </c>
      <c r="AD786" s="2">
        <v>10</v>
      </c>
      <c r="AE786">
        <v>0</v>
      </c>
      <c r="AF786" s="2" t="s">
        <v>45</v>
      </c>
      <c r="AG786">
        <v>0</v>
      </c>
      <c r="AH786" s="2">
        <v>10</v>
      </c>
      <c r="AI786">
        <v>0</v>
      </c>
      <c r="AJ786" s="2" t="s">
        <v>45</v>
      </c>
      <c r="AK786" s="2" t="s">
        <v>622</v>
      </c>
      <c r="AL786" s="2" t="s">
        <v>204</v>
      </c>
      <c r="AM786" s="2" t="s">
        <v>50</v>
      </c>
      <c r="AN786" s="3">
        <v>1</v>
      </c>
      <c r="AO786" s="3">
        <v>1</v>
      </c>
      <c r="AP786" s="2" t="s">
        <v>45</v>
      </c>
      <c r="AQ786" s="2" t="s">
        <v>623</v>
      </c>
      <c r="AR786" s="2" t="s">
        <v>623</v>
      </c>
      <c r="AS786" s="2" t="s">
        <v>45</v>
      </c>
      <c r="AT786" s="2">
        <v>2500</v>
      </c>
      <c r="AU786" s="2" t="s">
        <v>45</v>
      </c>
      <c r="AV786" s="2" t="s">
        <v>45</v>
      </c>
      <c r="AW786" s="2" t="s">
        <v>45</v>
      </c>
      <c r="AX786" s="2" t="s">
        <v>53</v>
      </c>
      <c r="AY786" s="2" t="s">
        <v>53</v>
      </c>
      <c r="AZ786" s="2" t="s">
        <v>624</v>
      </c>
      <c r="BA786" s="2">
        <v>1</v>
      </c>
      <c r="BB786" s="2">
        <v>1</v>
      </c>
      <c r="BC786" s="2">
        <v>1</v>
      </c>
      <c r="BD786">
        <f t="shared" si="46"/>
        <v>3</v>
      </c>
      <c r="BE786" s="2" t="s">
        <v>625</v>
      </c>
      <c r="BF786" t="s">
        <v>787</v>
      </c>
      <c r="BG786" s="2" t="s">
        <v>45</v>
      </c>
    </row>
    <row r="787" spans="1:59" x14ac:dyDescent="0.3">
      <c r="A787" t="s">
        <v>616</v>
      </c>
      <c r="B787">
        <v>2021</v>
      </c>
      <c r="C787">
        <v>104</v>
      </c>
      <c r="D787" t="s">
        <v>954</v>
      </c>
      <c r="E787">
        <v>2012</v>
      </c>
      <c r="F787">
        <v>2015</v>
      </c>
      <c r="G787">
        <v>4</v>
      </c>
      <c r="H787">
        <v>1</v>
      </c>
      <c r="I787" t="s">
        <v>617</v>
      </c>
      <c r="J787" t="s">
        <v>618</v>
      </c>
      <c r="K787" t="s">
        <v>634</v>
      </c>
      <c r="L787">
        <v>-45.28</v>
      </c>
      <c r="M787">
        <v>167.63829999999999</v>
      </c>
      <c r="N787">
        <v>500</v>
      </c>
      <c r="O787" t="s">
        <v>58</v>
      </c>
      <c r="P787" t="s">
        <v>59</v>
      </c>
      <c r="Q787" t="s">
        <v>181</v>
      </c>
      <c r="R787" t="s">
        <v>778</v>
      </c>
      <c r="S787" t="s">
        <v>126</v>
      </c>
      <c r="T787" s="2" t="s">
        <v>47</v>
      </c>
      <c r="U787" s="2" t="s">
        <v>47</v>
      </c>
      <c r="V787" s="2" t="s">
        <v>45</v>
      </c>
      <c r="W787" s="2" t="s">
        <v>47</v>
      </c>
      <c r="X787" t="s">
        <v>45</v>
      </c>
      <c r="Y787">
        <v>25</v>
      </c>
      <c r="Z787" s="2" t="s">
        <v>46</v>
      </c>
      <c r="AA787" s="2" t="s">
        <v>621</v>
      </c>
      <c r="AB787" s="2">
        <v>1.1100000000000001</v>
      </c>
      <c r="AC787">
        <v>0.2</v>
      </c>
      <c r="AD787" s="2">
        <v>10</v>
      </c>
      <c r="AE787">
        <v>0.63245553203367599</v>
      </c>
      <c r="AF787" s="2" t="s">
        <v>45</v>
      </c>
      <c r="AG787">
        <v>0</v>
      </c>
      <c r="AH787" s="2">
        <v>10</v>
      </c>
      <c r="AI787">
        <v>0</v>
      </c>
      <c r="AJ787" s="2" t="s">
        <v>45</v>
      </c>
      <c r="AK787" s="2" t="s">
        <v>622</v>
      </c>
      <c r="AL787" s="2" t="s">
        <v>204</v>
      </c>
      <c r="AM787" s="2" t="s">
        <v>50</v>
      </c>
      <c r="AN787" s="3">
        <v>1</v>
      </c>
      <c r="AO787" s="3">
        <v>1</v>
      </c>
      <c r="AP787" s="2" t="s">
        <v>45</v>
      </c>
      <c r="AQ787" s="2" t="s">
        <v>623</v>
      </c>
      <c r="AR787" s="2" t="s">
        <v>623</v>
      </c>
      <c r="AS787" s="2" t="s">
        <v>45</v>
      </c>
      <c r="AT787" s="2">
        <v>2500</v>
      </c>
      <c r="AU787" s="2" t="s">
        <v>45</v>
      </c>
      <c r="AV787" s="2" t="s">
        <v>45</v>
      </c>
      <c r="AW787" s="2" t="s">
        <v>45</v>
      </c>
      <c r="AX787" s="2" t="s">
        <v>53</v>
      </c>
      <c r="AY787" s="2" t="s">
        <v>53</v>
      </c>
      <c r="AZ787" s="2" t="s">
        <v>624</v>
      </c>
      <c r="BA787" s="2">
        <v>1</v>
      </c>
      <c r="BB787" s="2">
        <v>1</v>
      </c>
      <c r="BC787" s="2">
        <v>1</v>
      </c>
      <c r="BD787">
        <f t="shared" si="46"/>
        <v>3</v>
      </c>
      <c r="BE787" s="2" t="s">
        <v>625</v>
      </c>
      <c r="BF787" t="s">
        <v>787</v>
      </c>
      <c r="BG787" s="2" t="s">
        <v>45</v>
      </c>
    </row>
    <row r="788" spans="1:59" x14ac:dyDescent="0.3">
      <c r="A788" t="s">
        <v>616</v>
      </c>
      <c r="B788">
        <v>2021</v>
      </c>
      <c r="C788">
        <v>105</v>
      </c>
      <c r="D788" t="s">
        <v>955</v>
      </c>
      <c r="E788">
        <v>2012</v>
      </c>
      <c r="F788">
        <v>2015</v>
      </c>
      <c r="G788">
        <v>4</v>
      </c>
      <c r="H788">
        <v>1</v>
      </c>
      <c r="I788" t="s">
        <v>617</v>
      </c>
      <c r="J788" t="s">
        <v>618</v>
      </c>
      <c r="K788" t="s">
        <v>634</v>
      </c>
      <c r="L788">
        <v>-45.28</v>
      </c>
      <c r="M788">
        <v>167.63829999999999</v>
      </c>
      <c r="N788">
        <v>500</v>
      </c>
      <c r="O788" t="s">
        <v>58</v>
      </c>
      <c r="P788" t="s">
        <v>59</v>
      </c>
      <c r="Q788" t="s">
        <v>181</v>
      </c>
      <c r="R788" t="s">
        <v>778</v>
      </c>
      <c r="S788" t="s">
        <v>126</v>
      </c>
      <c r="T788" s="2" t="s">
        <v>47</v>
      </c>
      <c r="U788" s="2" t="s">
        <v>47</v>
      </c>
      <c r="V788" s="2" t="s">
        <v>45</v>
      </c>
      <c r="W788" s="2" t="s">
        <v>47</v>
      </c>
      <c r="X788" t="s">
        <v>45</v>
      </c>
      <c r="Y788">
        <v>0</v>
      </c>
      <c r="Z788" s="2" t="s">
        <v>46</v>
      </c>
      <c r="AA788" s="2" t="s">
        <v>621</v>
      </c>
      <c r="AB788" s="2">
        <v>1.1100000000000001</v>
      </c>
      <c r="AC788">
        <v>0.5</v>
      </c>
      <c r="AD788" s="2">
        <v>10</v>
      </c>
      <c r="AE788">
        <v>0.52704627669473003</v>
      </c>
      <c r="AF788" s="2" t="s">
        <v>45</v>
      </c>
      <c r="AG788">
        <v>0.5</v>
      </c>
      <c r="AH788" s="2">
        <v>10</v>
      </c>
      <c r="AI788">
        <v>0.52704627669473003</v>
      </c>
      <c r="AJ788" s="2" t="s">
        <v>45</v>
      </c>
      <c r="AK788" s="2" t="s">
        <v>622</v>
      </c>
      <c r="AL788" s="2" t="s">
        <v>204</v>
      </c>
      <c r="AM788" s="2" t="s">
        <v>50</v>
      </c>
      <c r="AN788" s="3">
        <v>1</v>
      </c>
      <c r="AO788" s="3">
        <v>1</v>
      </c>
      <c r="AP788" s="2" t="s">
        <v>45</v>
      </c>
      <c r="AQ788" s="2" t="s">
        <v>623</v>
      </c>
      <c r="AR788" s="2" t="s">
        <v>623</v>
      </c>
      <c r="AS788" s="2" t="s">
        <v>45</v>
      </c>
      <c r="AT788" s="2">
        <v>2500</v>
      </c>
      <c r="AU788" s="2" t="s">
        <v>45</v>
      </c>
      <c r="AV788" s="2" t="s">
        <v>45</v>
      </c>
      <c r="AW788" s="2" t="s">
        <v>45</v>
      </c>
      <c r="AX788" s="2" t="s">
        <v>53</v>
      </c>
      <c r="AY788" s="2" t="s">
        <v>53</v>
      </c>
      <c r="AZ788" s="2" t="s">
        <v>624</v>
      </c>
      <c r="BA788" s="2">
        <v>1</v>
      </c>
      <c r="BB788" s="2">
        <v>1</v>
      </c>
      <c r="BC788" s="2">
        <v>1</v>
      </c>
      <c r="BD788">
        <f t="shared" si="46"/>
        <v>3</v>
      </c>
      <c r="BE788" s="2" t="s">
        <v>625</v>
      </c>
      <c r="BF788" t="s">
        <v>788</v>
      </c>
      <c r="BG788" s="2" t="s">
        <v>45</v>
      </c>
    </row>
    <row r="789" spans="1:59" x14ac:dyDescent="0.3">
      <c r="A789" t="s">
        <v>616</v>
      </c>
      <c r="B789">
        <v>2021</v>
      </c>
      <c r="C789">
        <v>105</v>
      </c>
      <c r="D789" t="s">
        <v>955</v>
      </c>
      <c r="E789">
        <v>2012</v>
      </c>
      <c r="F789">
        <v>2015</v>
      </c>
      <c r="G789">
        <v>4</v>
      </c>
      <c r="H789">
        <v>1</v>
      </c>
      <c r="I789" t="s">
        <v>617</v>
      </c>
      <c r="J789" t="s">
        <v>618</v>
      </c>
      <c r="K789" t="s">
        <v>634</v>
      </c>
      <c r="L789">
        <v>-45.28</v>
      </c>
      <c r="M789">
        <v>167.63829999999999</v>
      </c>
      <c r="N789">
        <v>500</v>
      </c>
      <c r="O789" t="s">
        <v>58</v>
      </c>
      <c r="P789" t="s">
        <v>59</v>
      </c>
      <c r="Q789" t="s">
        <v>181</v>
      </c>
      <c r="R789" t="s">
        <v>778</v>
      </c>
      <c r="S789" t="s">
        <v>126</v>
      </c>
      <c r="T789" s="2" t="s">
        <v>47</v>
      </c>
      <c r="U789" s="2" t="s">
        <v>47</v>
      </c>
      <c r="V789" s="2" t="s">
        <v>45</v>
      </c>
      <c r="W789" s="2" t="s">
        <v>47</v>
      </c>
      <c r="X789" t="s">
        <v>45</v>
      </c>
      <c r="Y789">
        <v>25</v>
      </c>
      <c r="Z789" s="2" t="s">
        <v>46</v>
      </c>
      <c r="AA789" s="2" t="s">
        <v>621</v>
      </c>
      <c r="AB789" s="2">
        <v>1.1100000000000001</v>
      </c>
      <c r="AC789">
        <v>0.7</v>
      </c>
      <c r="AD789" s="2">
        <v>10</v>
      </c>
      <c r="AE789">
        <v>0.67494855771055295</v>
      </c>
      <c r="AF789" s="2" t="s">
        <v>45</v>
      </c>
      <c r="AG789">
        <v>0.5</v>
      </c>
      <c r="AH789" s="2">
        <v>10</v>
      </c>
      <c r="AI789">
        <v>0.52704627669473003</v>
      </c>
      <c r="AJ789" s="2" t="s">
        <v>45</v>
      </c>
      <c r="AK789" s="2" t="s">
        <v>622</v>
      </c>
      <c r="AL789" s="2" t="s">
        <v>204</v>
      </c>
      <c r="AM789" s="2" t="s">
        <v>50</v>
      </c>
      <c r="AN789" s="3">
        <v>1</v>
      </c>
      <c r="AO789" s="3">
        <v>1</v>
      </c>
      <c r="AP789" s="2" t="s">
        <v>45</v>
      </c>
      <c r="AQ789" s="2" t="s">
        <v>623</v>
      </c>
      <c r="AR789" s="2" t="s">
        <v>623</v>
      </c>
      <c r="AS789" s="2" t="s">
        <v>45</v>
      </c>
      <c r="AT789" s="2">
        <v>2500</v>
      </c>
      <c r="AU789" s="2" t="s">
        <v>45</v>
      </c>
      <c r="AV789" s="2" t="s">
        <v>45</v>
      </c>
      <c r="AW789" s="2" t="s">
        <v>45</v>
      </c>
      <c r="AX789" s="2" t="s">
        <v>53</v>
      </c>
      <c r="AY789" s="2" t="s">
        <v>53</v>
      </c>
      <c r="AZ789" s="2" t="s">
        <v>624</v>
      </c>
      <c r="BA789" s="2">
        <v>1</v>
      </c>
      <c r="BB789" s="2">
        <v>1</v>
      </c>
      <c r="BC789" s="2">
        <v>1</v>
      </c>
      <c r="BD789">
        <f t="shared" si="46"/>
        <v>3</v>
      </c>
      <c r="BE789" s="2" t="s">
        <v>625</v>
      </c>
      <c r="BF789" t="s">
        <v>788</v>
      </c>
      <c r="BG789" s="2" t="s">
        <v>45</v>
      </c>
    </row>
    <row r="790" spans="1:59" x14ac:dyDescent="0.3">
      <c r="A790" t="s">
        <v>616</v>
      </c>
      <c r="B790">
        <v>2021</v>
      </c>
      <c r="C790">
        <v>96</v>
      </c>
      <c r="D790" t="s">
        <v>956</v>
      </c>
      <c r="E790">
        <v>2012</v>
      </c>
      <c r="F790">
        <v>2015</v>
      </c>
      <c r="G790">
        <v>4</v>
      </c>
      <c r="H790">
        <v>1</v>
      </c>
      <c r="I790" t="s">
        <v>617</v>
      </c>
      <c r="J790" t="s">
        <v>618</v>
      </c>
      <c r="K790" t="s">
        <v>619</v>
      </c>
      <c r="L790">
        <v>-45.288899999999998</v>
      </c>
      <c r="M790">
        <v>167.6592</v>
      </c>
      <c r="N790">
        <v>500</v>
      </c>
      <c r="O790" t="s">
        <v>58</v>
      </c>
      <c r="P790" t="s">
        <v>59</v>
      </c>
      <c r="Q790" t="s">
        <v>181</v>
      </c>
      <c r="R790" t="s">
        <v>789</v>
      </c>
      <c r="S790" s="2" t="s">
        <v>687</v>
      </c>
      <c r="T790" s="2" t="s">
        <v>47</v>
      </c>
      <c r="U790" s="2" t="s">
        <v>47</v>
      </c>
      <c r="V790" s="2" t="s">
        <v>45</v>
      </c>
      <c r="W790" s="2" t="s">
        <v>47</v>
      </c>
      <c r="X790" t="s">
        <v>45</v>
      </c>
      <c r="Y790">
        <v>0</v>
      </c>
      <c r="Z790" s="2" t="s">
        <v>46</v>
      </c>
      <c r="AA790" s="2" t="s">
        <v>621</v>
      </c>
      <c r="AB790" s="2">
        <v>1.1100000000000001</v>
      </c>
      <c r="AC790">
        <v>0.1</v>
      </c>
      <c r="AD790" s="2">
        <v>10</v>
      </c>
      <c r="AE790">
        <v>0.316227766016838</v>
      </c>
      <c r="AF790" s="2" t="s">
        <v>45</v>
      </c>
      <c r="AG790">
        <v>0.1</v>
      </c>
      <c r="AH790" s="2">
        <v>10</v>
      </c>
      <c r="AI790">
        <v>0.316227766016838</v>
      </c>
      <c r="AJ790" s="2" t="s">
        <v>45</v>
      </c>
      <c r="AK790" s="2" t="s">
        <v>622</v>
      </c>
      <c r="AL790" s="2" t="s">
        <v>204</v>
      </c>
      <c r="AM790" s="2" t="s">
        <v>50</v>
      </c>
      <c r="AN790" s="3">
        <v>1</v>
      </c>
      <c r="AO790" s="3">
        <v>1</v>
      </c>
      <c r="AP790" s="2" t="s">
        <v>45</v>
      </c>
      <c r="AQ790" s="2" t="s">
        <v>623</v>
      </c>
      <c r="AR790" s="2" t="s">
        <v>623</v>
      </c>
      <c r="AS790" s="2" t="s">
        <v>45</v>
      </c>
      <c r="AT790" s="2">
        <v>2500</v>
      </c>
      <c r="AU790" s="2" t="s">
        <v>45</v>
      </c>
      <c r="AV790" s="2" t="s">
        <v>45</v>
      </c>
      <c r="AW790" s="2" t="s">
        <v>45</v>
      </c>
      <c r="AX790" s="2" t="s">
        <v>53</v>
      </c>
      <c r="AY790" s="2" t="s">
        <v>53</v>
      </c>
      <c r="AZ790" s="2" t="s">
        <v>624</v>
      </c>
      <c r="BA790" s="2">
        <v>1</v>
      </c>
      <c r="BB790" s="2">
        <v>1</v>
      </c>
      <c r="BC790" s="2">
        <v>1</v>
      </c>
      <c r="BD790">
        <f t="shared" si="46"/>
        <v>3</v>
      </c>
      <c r="BE790" s="2" t="s">
        <v>625</v>
      </c>
      <c r="BF790" t="s">
        <v>790</v>
      </c>
      <c r="BG790" s="2" t="s">
        <v>45</v>
      </c>
    </row>
    <row r="791" spans="1:59" x14ac:dyDescent="0.3">
      <c r="A791" t="s">
        <v>616</v>
      </c>
      <c r="B791">
        <v>2021</v>
      </c>
      <c r="C791">
        <v>96</v>
      </c>
      <c r="D791" t="s">
        <v>956</v>
      </c>
      <c r="E791">
        <v>2012</v>
      </c>
      <c r="F791">
        <v>2015</v>
      </c>
      <c r="G791">
        <v>4</v>
      </c>
      <c r="H791">
        <v>1</v>
      </c>
      <c r="I791" t="s">
        <v>617</v>
      </c>
      <c r="J791" t="s">
        <v>618</v>
      </c>
      <c r="K791" t="s">
        <v>619</v>
      </c>
      <c r="L791">
        <v>-45.288899999999998</v>
      </c>
      <c r="M791">
        <v>167.6592</v>
      </c>
      <c r="N791">
        <v>500</v>
      </c>
      <c r="O791" t="s">
        <v>58</v>
      </c>
      <c r="P791" t="s">
        <v>59</v>
      </c>
      <c r="Q791" t="s">
        <v>181</v>
      </c>
      <c r="R791" t="s">
        <v>789</v>
      </c>
      <c r="S791" s="2" t="s">
        <v>687</v>
      </c>
      <c r="T791" s="2" t="s">
        <v>47</v>
      </c>
      <c r="U791" s="2" t="s">
        <v>47</v>
      </c>
      <c r="V791" s="2" t="s">
        <v>45</v>
      </c>
      <c r="W791" s="2" t="s">
        <v>47</v>
      </c>
      <c r="X791" t="s">
        <v>45</v>
      </c>
      <c r="Y791">
        <v>25</v>
      </c>
      <c r="Z791" s="2" t="s">
        <v>46</v>
      </c>
      <c r="AA791" s="2" t="s">
        <v>621</v>
      </c>
      <c r="AB791" s="2">
        <v>1.1100000000000001</v>
      </c>
      <c r="AC791">
        <v>0</v>
      </c>
      <c r="AD791" s="2">
        <v>10</v>
      </c>
      <c r="AE791">
        <v>0</v>
      </c>
      <c r="AF791" s="2" t="s">
        <v>45</v>
      </c>
      <c r="AG791">
        <v>0.1</v>
      </c>
      <c r="AH791" s="2">
        <v>10</v>
      </c>
      <c r="AI791">
        <v>0.316227766016838</v>
      </c>
      <c r="AJ791" s="2" t="s">
        <v>45</v>
      </c>
      <c r="AK791" s="2" t="s">
        <v>622</v>
      </c>
      <c r="AL791" s="2" t="s">
        <v>204</v>
      </c>
      <c r="AM791" s="2" t="s">
        <v>50</v>
      </c>
      <c r="AN791" s="3">
        <v>1</v>
      </c>
      <c r="AO791" s="3">
        <v>1</v>
      </c>
      <c r="AP791" s="2" t="s">
        <v>45</v>
      </c>
      <c r="AQ791" s="2" t="s">
        <v>623</v>
      </c>
      <c r="AR791" s="2" t="s">
        <v>623</v>
      </c>
      <c r="AS791" s="2" t="s">
        <v>45</v>
      </c>
      <c r="AT791" s="2">
        <v>2500</v>
      </c>
      <c r="AU791" s="2" t="s">
        <v>45</v>
      </c>
      <c r="AV791" s="2" t="s">
        <v>45</v>
      </c>
      <c r="AW791" s="2" t="s">
        <v>45</v>
      </c>
      <c r="AX791" s="2" t="s">
        <v>53</v>
      </c>
      <c r="AY791" s="2" t="s">
        <v>53</v>
      </c>
      <c r="AZ791" s="2" t="s">
        <v>624</v>
      </c>
      <c r="BA791" s="2">
        <v>1</v>
      </c>
      <c r="BB791" s="2">
        <v>1</v>
      </c>
      <c r="BC791" s="2">
        <v>1</v>
      </c>
      <c r="BD791">
        <f t="shared" si="46"/>
        <v>3</v>
      </c>
      <c r="BE791" s="2" t="s">
        <v>625</v>
      </c>
      <c r="BF791" t="s">
        <v>790</v>
      </c>
      <c r="BG791" s="2" t="s">
        <v>45</v>
      </c>
    </row>
    <row r="792" spans="1:59" x14ac:dyDescent="0.3">
      <c r="A792" t="s">
        <v>616</v>
      </c>
      <c r="B792">
        <v>2021</v>
      </c>
      <c r="C792">
        <v>98</v>
      </c>
      <c r="D792" t="s">
        <v>957</v>
      </c>
      <c r="E792">
        <v>2012</v>
      </c>
      <c r="F792">
        <v>2012</v>
      </c>
      <c r="G792">
        <v>1</v>
      </c>
      <c r="H792">
        <v>1</v>
      </c>
      <c r="I792" t="s">
        <v>617</v>
      </c>
      <c r="J792" t="s">
        <v>618</v>
      </c>
      <c r="K792" t="s">
        <v>634</v>
      </c>
      <c r="L792">
        <v>-45.28</v>
      </c>
      <c r="M792">
        <v>167.63829999999999</v>
      </c>
      <c r="N792">
        <v>500</v>
      </c>
      <c r="O792" t="s">
        <v>58</v>
      </c>
      <c r="P792" t="s">
        <v>59</v>
      </c>
      <c r="Q792" t="s">
        <v>181</v>
      </c>
      <c r="R792" t="s">
        <v>789</v>
      </c>
      <c r="S792" s="2" t="s">
        <v>687</v>
      </c>
      <c r="T792" s="2" t="s">
        <v>47</v>
      </c>
      <c r="U792" s="2" t="s">
        <v>47</v>
      </c>
      <c r="V792" s="2" t="s">
        <v>45</v>
      </c>
      <c r="W792" s="2" t="s">
        <v>47</v>
      </c>
      <c r="X792" t="s">
        <v>45</v>
      </c>
      <c r="Y792">
        <v>0</v>
      </c>
      <c r="Z792" s="2" t="s">
        <v>46</v>
      </c>
      <c r="AA792" s="2" t="s">
        <v>621</v>
      </c>
      <c r="AB792" s="2">
        <v>1.1100000000000001</v>
      </c>
      <c r="AC792">
        <v>0.1</v>
      </c>
      <c r="AD792" s="2">
        <v>10</v>
      </c>
      <c r="AE792">
        <v>0.316227766016838</v>
      </c>
      <c r="AF792" s="2" t="s">
        <v>45</v>
      </c>
      <c r="AG792">
        <v>0.1</v>
      </c>
      <c r="AH792" s="2">
        <v>10</v>
      </c>
      <c r="AI792">
        <v>0.316227766016838</v>
      </c>
      <c r="AJ792" s="2" t="s">
        <v>45</v>
      </c>
      <c r="AK792" s="2" t="s">
        <v>622</v>
      </c>
      <c r="AL792" s="2" t="s">
        <v>204</v>
      </c>
      <c r="AM792" s="2" t="s">
        <v>50</v>
      </c>
      <c r="AN792" s="3">
        <v>1</v>
      </c>
      <c r="AO792" s="3">
        <v>1</v>
      </c>
      <c r="AP792" s="2" t="s">
        <v>45</v>
      </c>
      <c r="AQ792" s="2" t="s">
        <v>623</v>
      </c>
      <c r="AR792" s="2" t="s">
        <v>623</v>
      </c>
      <c r="AS792" s="2" t="s">
        <v>45</v>
      </c>
      <c r="AT792" s="2">
        <v>2500</v>
      </c>
      <c r="AU792" s="2" t="s">
        <v>45</v>
      </c>
      <c r="AV792" s="2" t="s">
        <v>45</v>
      </c>
      <c r="AW792" s="2" t="s">
        <v>45</v>
      </c>
      <c r="AX792" s="2" t="s">
        <v>53</v>
      </c>
      <c r="AY792" s="2" t="s">
        <v>53</v>
      </c>
      <c r="AZ792" s="2" t="s">
        <v>624</v>
      </c>
      <c r="BA792" s="2">
        <v>1</v>
      </c>
      <c r="BB792" s="2">
        <v>1</v>
      </c>
      <c r="BC792" s="2">
        <v>1</v>
      </c>
      <c r="BD792">
        <f t="shared" si="46"/>
        <v>3</v>
      </c>
      <c r="BE792" s="2" t="s">
        <v>625</v>
      </c>
      <c r="BF792" t="s">
        <v>791</v>
      </c>
      <c r="BG792" s="2" t="s">
        <v>45</v>
      </c>
    </row>
    <row r="793" spans="1:59" x14ac:dyDescent="0.3">
      <c r="A793" t="s">
        <v>616</v>
      </c>
      <c r="B793">
        <v>2021</v>
      </c>
      <c r="C793">
        <v>98</v>
      </c>
      <c r="D793" t="s">
        <v>957</v>
      </c>
      <c r="E793">
        <v>2012</v>
      </c>
      <c r="F793">
        <v>2012</v>
      </c>
      <c r="G793">
        <v>1</v>
      </c>
      <c r="H793">
        <v>1</v>
      </c>
      <c r="I793" t="s">
        <v>617</v>
      </c>
      <c r="J793" t="s">
        <v>618</v>
      </c>
      <c r="K793" t="s">
        <v>634</v>
      </c>
      <c r="L793">
        <v>-45.28</v>
      </c>
      <c r="M793">
        <v>167.63829999999999</v>
      </c>
      <c r="N793">
        <v>500</v>
      </c>
      <c r="O793" t="s">
        <v>58</v>
      </c>
      <c r="P793" t="s">
        <v>59</v>
      </c>
      <c r="Q793" t="s">
        <v>181</v>
      </c>
      <c r="R793" t="s">
        <v>789</v>
      </c>
      <c r="S793" s="2" t="s">
        <v>687</v>
      </c>
      <c r="T793" s="2" t="s">
        <v>47</v>
      </c>
      <c r="U793" s="2" t="s">
        <v>47</v>
      </c>
      <c r="V793" s="2" t="s">
        <v>45</v>
      </c>
      <c r="W793" s="2" t="s">
        <v>47</v>
      </c>
      <c r="X793" t="s">
        <v>45</v>
      </c>
      <c r="Y793">
        <v>100</v>
      </c>
      <c r="Z793" s="2" t="s">
        <v>46</v>
      </c>
      <c r="AA793" s="2" t="s">
        <v>621</v>
      </c>
      <c r="AB793" s="2">
        <v>1.1100000000000001</v>
      </c>
      <c r="AC793">
        <v>0.1</v>
      </c>
      <c r="AD793" s="2">
        <v>10</v>
      </c>
      <c r="AE793">
        <v>0.316227766016838</v>
      </c>
      <c r="AF793" s="2" t="s">
        <v>45</v>
      </c>
      <c r="AG793">
        <v>0.1</v>
      </c>
      <c r="AH793" s="2">
        <v>10</v>
      </c>
      <c r="AI793">
        <v>0.316227766016838</v>
      </c>
      <c r="AJ793" s="2" t="s">
        <v>45</v>
      </c>
      <c r="AK793" s="2" t="s">
        <v>622</v>
      </c>
      <c r="AL793" s="2" t="s">
        <v>204</v>
      </c>
      <c r="AM793" s="2" t="s">
        <v>50</v>
      </c>
      <c r="AN793" s="3">
        <v>1</v>
      </c>
      <c r="AO793" s="3">
        <v>1</v>
      </c>
      <c r="AP793" s="2" t="s">
        <v>45</v>
      </c>
      <c r="AQ793" s="2" t="s">
        <v>623</v>
      </c>
      <c r="AR793" s="2" t="s">
        <v>623</v>
      </c>
      <c r="AS793" s="2" t="s">
        <v>45</v>
      </c>
      <c r="AT793" s="2">
        <v>2500</v>
      </c>
      <c r="AU793" s="2" t="s">
        <v>45</v>
      </c>
      <c r="AV793" s="2" t="s">
        <v>45</v>
      </c>
      <c r="AW793" s="2" t="s">
        <v>45</v>
      </c>
      <c r="AX793" s="2" t="s">
        <v>53</v>
      </c>
      <c r="AY793" s="2" t="s">
        <v>53</v>
      </c>
      <c r="AZ793" s="2" t="s">
        <v>624</v>
      </c>
      <c r="BA793" s="2">
        <v>1</v>
      </c>
      <c r="BB793" s="2">
        <v>1</v>
      </c>
      <c r="BC793" s="2">
        <v>1</v>
      </c>
      <c r="BD793">
        <f t="shared" si="46"/>
        <v>3</v>
      </c>
      <c r="BE793" s="2" t="s">
        <v>625</v>
      </c>
      <c r="BF793" t="s">
        <v>791</v>
      </c>
      <c r="BG793" s="2" t="s">
        <v>45</v>
      </c>
    </row>
    <row r="794" spans="1:59" x14ac:dyDescent="0.3">
      <c r="A794" t="s">
        <v>616</v>
      </c>
      <c r="B794">
        <v>2021</v>
      </c>
      <c r="C794">
        <v>103</v>
      </c>
      <c r="D794" t="s">
        <v>958</v>
      </c>
      <c r="E794">
        <v>2012</v>
      </c>
      <c r="F794">
        <v>2014</v>
      </c>
      <c r="G794">
        <v>3</v>
      </c>
      <c r="H794">
        <v>1</v>
      </c>
      <c r="I794" t="s">
        <v>617</v>
      </c>
      <c r="J794" t="s">
        <v>618</v>
      </c>
      <c r="K794" t="s">
        <v>634</v>
      </c>
      <c r="L794">
        <v>-45.28</v>
      </c>
      <c r="M794">
        <v>167.63829999999999</v>
      </c>
      <c r="N794">
        <v>500</v>
      </c>
      <c r="O794" t="s">
        <v>58</v>
      </c>
      <c r="P794" t="s">
        <v>59</v>
      </c>
      <c r="Q794" t="s">
        <v>181</v>
      </c>
      <c r="R794" t="s">
        <v>789</v>
      </c>
      <c r="S794" s="2" t="s">
        <v>687</v>
      </c>
      <c r="T794" s="2" t="s">
        <v>47</v>
      </c>
      <c r="U794" s="2" t="s">
        <v>47</v>
      </c>
      <c r="V794" s="2" t="s">
        <v>45</v>
      </c>
      <c r="W794" s="2" t="s">
        <v>47</v>
      </c>
      <c r="X794" t="s">
        <v>45</v>
      </c>
      <c r="Y794">
        <v>0</v>
      </c>
      <c r="Z794" s="2" t="s">
        <v>46</v>
      </c>
      <c r="AA794" s="2" t="s">
        <v>621</v>
      </c>
      <c r="AB794" s="2">
        <v>1.1100000000000001</v>
      </c>
      <c r="AC794">
        <v>0</v>
      </c>
      <c r="AD794" s="2">
        <v>10</v>
      </c>
      <c r="AE794">
        <v>0</v>
      </c>
      <c r="AF794" s="2" t="s">
        <v>45</v>
      </c>
      <c r="AG794">
        <v>0</v>
      </c>
      <c r="AH794" s="2">
        <v>10</v>
      </c>
      <c r="AI794">
        <v>0</v>
      </c>
      <c r="AJ794" s="2" t="s">
        <v>45</v>
      </c>
      <c r="AK794" s="2" t="s">
        <v>622</v>
      </c>
      <c r="AL794" s="2" t="s">
        <v>204</v>
      </c>
      <c r="AM794" s="2" t="s">
        <v>50</v>
      </c>
      <c r="AN794" s="3">
        <v>1</v>
      </c>
      <c r="AO794" s="3">
        <v>1</v>
      </c>
      <c r="AP794" s="2" t="s">
        <v>45</v>
      </c>
      <c r="AQ794" s="2" t="s">
        <v>623</v>
      </c>
      <c r="AR794" s="2" t="s">
        <v>623</v>
      </c>
      <c r="AS794" s="2" t="s">
        <v>45</v>
      </c>
      <c r="AT794" s="2">
        <v>2500</v>
      </c>
      <c r="AU794" s="2" t="s">
        <v>45</v>
      </c>
      <c r="AV794" s="2" t="s">
        <v>45</v>
      </c>
      <c r="AW794" s="2" t="s">
        <v>45</v>
      </c>
      <c r="AX794" s="2" t="s">
        <v>53</v>
      </c>
      <c r="AY794" s="2" t="s">
        <v>53</v>
      </c>
      <c r="AZ794" s="2" t="s">
        <v>624</v>
      </c>
      <c r="BA794" s="2">
        <v>1</v>
      </c>
      <c r="BB794" s="2">
        <v>1</v>
      </c>
      <c r="BC794" s="2">
        <v>1</v>
      </c>
      <c r="BD794">
        <f t="shared" si="46"/>
        <v>3</v>
      </c>
      <c r="BE794" s="2" t="s">
        <v>625</v>
      </c>
      <c r="BF794" t="s">
        <v>792</v>
      </c>
      <c r="BG794" s="2" t="s">
        <v>45</v>
      </c>
    </row>
    <row r="795" spans="1:59" x14ac:dyDescent="0.3">
      <c r="A795" t="s">
        <v>616</v>
      </c>
      <c r="B795">
        <v>2021</v>
      </c>
      <c r="C795">
        <v>103</v>
      </c>
      <c r="D795" t="s">
        <v>958</v>
      </c>
      <c r="E795">
        <v>2012</v>
      </c>
      <c r="F795">
        <v>2014</v>
      </c>
      <c r="G795">
        <v>3</v>
      </c>
      <c r="H795">
        <v>1</v>
      </c>
      <c r="I795" t="s">
        <v>617</v>
      </c>
      <c r="J795" t="s">
        <v>618</v>
      </c>
      <c r="K795" t="s">
        <v>634</v>
      </c>
      <c r="L795">
        <v>-45.28</v>
      </c>
      <c r="M795">
        <v>167.63829999999999</v>
      </c>
      <c r="N795">
        <v>500</v>
      </c>
      <c r="O795" t="s">
        <v>58</v>
      </c>
      <c r="P795" t="s">
        <v>59</v>
      </c>
      <c r="Q795" t="s">
        <v>181</v>
      </c>
      <c r="R795" t="s">
        <v>789</v>
      </c>
      <c r="S795" s="2" t="s">
        <v>687</v>
      </c>
      <c r="T795" s="2" t="s">
        <v>47</v>
      </c>
      <c r="U795" s="2" t="s">
        <v>47</v>
      </c>
      <c r="V795" s="2" t="s">
        <v>45</v>
      </c>
      <c r="W795" s="2" t="s">
        <v>47</v>
      </c>
      <c r="X795" t="s">
        <v>45</v>
      </c>
      <c r="Y795">
        <v>25</v>
      </c>
      <c r="Z795" s="2" t="s">
        <v>46</v>
      </c>
      <c r="AA795" s="2" t="s">
        <v>621</v>
      </c>
      <c r="AB795" s="2">
        <v>1.1100000000000001</v>
      </c>
      <c r="AC795">
        <v>0.1</v>
      </c>
      <c r="AD795" s="2">
        <v>10</v>
      </c>
      <c r="AE795">
        <v>0.316227766016838</v>
      </c>
      <c r="AF795" s="2" t="s">
        <v>45</v>
      </c>
      <c r="AG795">
        <v>0</v>
      </c>
      <c r="AH795" s="2">
        <v>10</v>
      </c>
      <c r="AI795">
        <v>0</v>
      </c>
      <c r="AJ795" s="2" t="s">
        <v>45</v>
      </c>
      <c r="AK795" s="2" t="s">
        <v>622</v>
      </c>
      <c r="AL795" s="2" t="s">
        <v>204</v>
      </c>
      <c r="AM795" s="2" t="s">
        <v>50</v>
      </c>
      <c r="AN795" s="3">
        <v>1</v>
      </c>
      <c r="AO795" s="3">
        <v>1</v>
      </c>
      <c r="AP795" s="2" t="s">
        <v>45</v>
      </c>
      <c r="AQ795" s="2" t="s">
        <v>623</v>
      </c>
      <c r="AR795" s="2" t="s">
        <v>623</v>
      </c>
      <c r="AS795" s="2" t="s">
        <v>45</v>
      </c>
      <c r="AT795" s="2">
        <v>2500</v>
      </c>
      <c r="AU795" s="2" t="s">
        <v>45</v>
      </c>
      <c r="AV795" s="2" t="s">
        <v>45</v>
      </c>
      <c r="AW795" s="2" t="s">
        <v>45</v>
      </c>
      <c r="AX795" s="2" t="s">
        <v>53</v>
      </c>
      <c r="AY795" s="2" t="s">
        <v>53</v>
      </c>
      <c r="AZ795" s="2" t="s">
        <v>624</v>
      </c>
      <c r="BA795" s="2">
        <v>1</v>
      </c>
      <c r="BB795" s="2">
        <v>1</v>
      </c>
      <c r="BC795" s="2">
        <v>1</v>
      </c>
      <c r="BD795">
        <f t="shared" si="46"/>
        <v>3</v>
      </c>
      <c r="BE795" s="2" t="s">
        <v>625</v>
      </c>
      <c r="BF795" t="s">
        <v>792</v>
      </c>
      <c r="BG795" s="2" t="s">
        <v>45</v>
      </c>
    </row>
    <row r="796" spans="1:59" x14ac:dyDescent="0.3">
      <c r="A796" t="s">
        <v>616</v>
      </c>
      <c r="B796">
        <v>2021</v>
      </c>
      <c r="C796">
        <v>104</v>
      </c>
      <c r="D796" t="s">
        <v>959</v>
      </c>
      <c r="E796">
        <v>2012</v>
      </c>
      <c r="F796">
        <v>2015</v>
      </c>
      <c r="G796">
        <v>4</v>
      </c>
      <c r="H796">
        <v>1</v>
      </c>
      <c r="I796" t="s">
        <v>617</v>
      </c>
      <c r="J796" t="s">
        <v>618</v>
      </c>
      <c r="K796" t="s">
        <v>634</v>
      </c>
      <c r="L796">
        <v>-45.28</v>
      </c>
      <c r="M796">
        <v>167.63829999999999</v>
      </c>
      <c r="N796">
        <v>500</v>
      </c>
      <c r="O796" t="s">
        <v>58</v>
      </c>
      <c r="P796" t="s">
        <v>59</v>
      </c>
      <c r="Q796" t="s">
        <v>181</v>
      </c>
      <c r="R796" t="s">
        <v>789</v>
      </c>
      <c r="S796" s="2" t="s">
        <v>687</v>
      </c>
      <c r="T796" s="2" t="s">
        <v>47</v>
      </c>
      <c r="U796" s="2" t="s">
        <v>47</v>
      </c>
      <c r="V796" s="2" t="s">
        <v>45</v>
      </c>
      <c r="W796" s="2" t="s">
        <v>47</v>
      </c>
      <c r="X796" t="s">
        <v>45</v>
      </c>
      <c r="Y796">
        <v>0</v>
      </c>
      <c r="Z796" s="2" t="s">
        <v>46</v>
      </c>
      <c r="AA796" s="2" t="s">
        <v>621</v>
      </c>
      <c r="AB796" s="2">
        <v>1.1100000000000001</v>
      </c>
      <c r="AC796">
        <v>0.1</v>
      </c>
      <c r="AD796" s="2">
        <v>10</v>
      </c>
      <c r="AE796">
        <v>0.316227766016838</v>
      </c>
      <c r="AF796" s="2" t="s">
        <v>45</v>
      </c>
      <c r="AG796">
        <v>0.1</v>
      </c>
      <c r="AH796" s="2">
        <v>10</v>
      </c>
      <c r="AI796">
        <v>0.316227766016838</v>
      </c>
      <c r="AJ796" s="2" t="s">
        <v>45</v>
      </c>
      <c r="AK796" s="2" t="s">
        <v>622</v>
      </c>
      <c r="AL796" s="2" t="s">
        <v>204</v>
      </c>
      <c r="AM796" s="2" t="s">
        <v>50</v>
      </c>
      <c r="AN796" s="3">
        <v>1</v>
      </c>
      <c r="AO796" s="3">
        <v>1</v>
      </c>
      <c r="AP796" s="2" t="s">
        <v>45</v>
      </c>
      <c r="AQ796" s="2" t="s">
        <v>623</v>
      </c>
      <c r="AR796" s="2" t="s">
        <v>623</v>
      </c>
      <c r="AS796" s="2" t="s">
        <v>45</v>
      </c>
      <c r="AT796" s="2">
        <v>2500</v>
      </c>
      <c r="AU796" s="2" t="s">
        <v>45</v>
      </c>
      <c r="AV796" s="2" t="s">
        <v>45</v>
      </c>
      <c r="AW796" s="2" t="s">
        <v>45</v>
      </c>
      <c r="AX796" s="2" t="s">
        <v>53</v>
      </c>
      <c r="AY796" s="2" t="s">
        <v>53</v>
      </c>
      <c r="AZ796" s="2" t="s">
        <v>624</v>
      </c>
      <c r="BA796" s="2">
        <v>1</v>
      </c>
      <c r="BB796" s="2">
        <v>1</v>
      </c>
      <c r="BC796" s="2">
        <v>1</v>
      </c>
      <c r="BD796">
        <f t="shared" si="46"/>
        <v>3</v>
      </c>
      <c r="BE796" s="2" t="s">
        <v>625</v>
      </c>
      <c r="BF796" t="s">
        <v>793</v>
      </c>
      <c r="BG796" s="2" t="s">
        <v>45</v>
      </c>
    </row>
    <row r="797" spans="1:59" x14ac:dyDescent="0.3">
      <c r="A797" t="s">
        <v>616</v>
      </c>
      <c r="B797">
        <v>2021</v>
      </c>
      <c r="C797">
        <v>104</v>
      </c>
      <c r="D797" t="s">
        <v>959</v>
      </c>
      <c r="E797">
        <v>2012</v>
      </c>
      <c r="F797">
        <v>2015</v>
      </c>
      <c r="G797">
        <v>4</v>
      </c>
      <c r="H797">
        <v>1</v>
      </c>
      <c r="I797" t="s">
        <v>617</v>
      </c>
      <c r="J797" t="s">
        <v>618</v>
      </c>
      <c r="K797" t="s">
        <v>634</v>
      </c>
      <c r="L797">
        <v>-45.28</v>
      </c>
      <c r="M797">
        <v>167.63829999999999</v>
      </c>
      <c r="N797">
        <v>500</v>
      </c>
      <c r="O797" t="s">
        <v>58</v>
      </c>
      <c r="P797" t="s">
        <v>59</v>
      </c>
      <c r="Q797" t="s">
        <v>181</v>
      </c>
      <c r="R797" t="s">
        <v>789</v>
      </c>
      <c r="S797" s="2" t="s">
        <v>687</v>
      </c>
      <c r="T797" s="2" t="s">
        <v>47</v>
      </c>
      <c r="U797" s="2" t="s">
        <v>47</v>
      </c>
      <c r="V797" s="2" t="s">
        <v>45</v>
      </c>
      <c r="W797" s="2" t="s">
        <v>47</v>
      </c>
      <c r="X797" t="s">
        <v>45</v>
      </c>
      <c r="Y797">
        <v>25</v>
      </c>
      <c r="Z797" s="2" t="s">
        <v>46</v>
      </c>
      <c r="AA797" s="2" t="s">
        <v>621</v>
      </c>
      <c r="AB797" s="2">
        <v>1.1100000000000001</v>
      </c>
      <c r="AC797">
        <v>0</v>
      </c>
      <c r="AD797" s="2">
        <v>10</v>
      </c>
      <c r="AE797">
        <v>0</v>
      </c>
      <c r="AF797" s="2" t="s">
        <v>45</v>
      </c>
      <c r="AG797">
        <v>0.1</v>
      </c>
      <c r="AH797" s="2">
        <v>10</v>
      </c>
      <c r="AI797">
        <v>0.316227766016838</v>
      </c>
      <c r="AJ797" s="2" t="s">
        <v>45</v>
      </c>
      <c r="AK797" s="2" t="s">
        <v>622</v>
      </c>
      <c r="AL797" s="2" t="s">
        <v>204</v>
      </c>
      <c r="AM797" s="2" t="s">
        <v>50</v>
      </c>
      <c r="AN797" s="3">
        <v>1</v>
      </c>
      <c r="AO797" s="3">
        <v>1</v>
      </c>
      <c r="AP797" s="2" t="s">
        <v>45</v>
      </c>
      <c r="AQ797" s="2" t="s">
        <v>623</v>
      </c>
      <c r="AR797" s="2" t="s">
        <v>623</v>
      </c>
      <c r="AS797" s="2" t="s">
        <v>45</v>
      </c>
      <c r="AT797" s="2">
        <v>2500</v>
      </c>
      <c r="AU797" s="2" t="s">
        <v>45</v>
      </c>
      <c r="AV797" s="2" t="s">
        <v>45</v>
      </c>
      <c r="AW797" s="2" t="s">
        <v>45</v>
      </c>
      <c r="AX797" s="2" t="s">
        <v>53</v>
      </c>
      <c r="AY797" s="2" t="s">
        <v>53</v>
      </c>
      <c r="AZ797" s="2" t="s">
        <v>624</v>
      </c>
      <c r="BA797" s="2">
        <v>1</v>
      </c>
      <c r="BB797" s="2">
        <v>1</v>
      </c>
      <c r="BC797" s="2">
        <v>1</v>
      </c>
      <c r="BD797">
        <f t="shared" si="46"/>
        <v>3</v>
      </c>
      <c r="BE797" s="2" t="s">
        <v>625</v>
      </c>
      <c r="BF797" t="s">
        <v>793</v>
      </c>
      <c r="BG797" s="2" t="s">
        <v>45</v>
      </c>
    </row>
    <row r="798" spans="1:59" x14ac:dyDescent="0.3">
      <c r="A798" t="s">
        <v>616</v>
      </c>
      <c r="B798">
        <v>2021</v>
      </c>
      <c r="C798">
        <v>105</v>
      </c>
      <c r="D798" t="s">
        <v>960</v>
      </c>
      <c r="E798">
        <v>2012</v>
      </c>
      <c r="F798">
        <v>2015</v>
      </c>
      <c r="G798">
        <v>4</v>
      </c>
      <c r="H798">
        <v>1</v>
      </c>
      <c r="I798" t="s">
        <v>617</v>
      </c>
      <c r="J798" t="s">
        <v>618</v>
      </c>
      <c r="K798" t="s">
        <v>634</v>
      </c>
      <c r="L798">
        <v>-45.28</v>
      </c>
      <c r="M798">
        <v>167.63829999999999</v>
      </c>
      <c r="N798">
        <v>500</v>
      </c>
      <c r="O798" t="s">
        <v>58</v>
      </c>
      <c r="P798" t="s">
        <v>59</v>
      </c>
      <c r="Q798" t="s">
        <v>181</v>
      </c>
      <c r="R798" t="s">
        <v>789</v>
      </c>
      <c r="S798" s="2" t="s">
        <v>687</v>
      </c>
      <c r="T798" s="2" t="s">
        <v>47</v>
      </c>
      <c r="U798" s="2" t="s">
        <v>47</v>
      </c>
      <c r="V798" s="2" t="s">
        <v>45</v>
      </c>
      <c r="W798" s="2" t="s">
        <v>47</v>
      </c>
      <c r="X798" t="s">
        <v>45</v>
      </c>
      <c r="Y798">
        <v>0</v>
      </c>
      <c r="Z798" s="2" t="s">
        <v>46</v>
      </c>
      <c r="AA798" s="2" t="s">
        <v>621</v>
      </c>
      <c r="AB798" s="2">
        <v>1.1100000000000001</v>
      </c>
      <c r="AC798">
        <v>0</v>
      </c>
      <c r="AD798" s="2">
        <v>10</v>
      </c>
      <c r="AE798">
        <v>0</v>
      </c>
      <c r="AF798" s="2" t="s">
        <v>45</v>
      </c>
      <c r="AG798">
        <v>0</v>
      </c>
      <c r="AH798" s="2">
        <v>10</v>
      </c>
      <c r="AI798">
        <v>0</v>
      </c>
      <c r="AJ798" s="2" t="s">
        <v>45</v>
      </c>
      <c r="AK798" s="2" t="s">
        <v>622</v>
      </c>
      <c r="AL798" s="2" t="s">
        <v>204</v>
      </c>
      <c r="AM798" s="2" t="s">
        <v>50</v>
      </c>
      <c r="AN798" s="3">
        <v>1</v>
      </c>
      <c r="AO798" s="3">
        <v>1</v>
      </c>
      <c r="AP798" s="2" t="s">
        <v>45</v>
      </c>
      <c r="AQ798" s="2" t="s">
        <v>623</v>
      </c>
      <c r="AR798" s="2" t="s">
        <v>623</v>
      </c>
      <c r="AS798" s="2" t="s">
        <v>45</v>
      </c>
      <c r="AT798" s="2">
        <v>2500</v>
      </c>
      <c r="AU798" s="2" t="s">
        <v>45</v>
      </c>
      <c r="AV798" s="2" t="s">
        <v>45</v>
      </c>
      <c r="AW798" s="2" t="s">
        <v>45</v>
      </c>
      <c r="AX798" s="2" t="s">
        <v>53</v>
      </c>
      <c r="AY798" s="2" t="s">
        <v>53</v>
      </c>
      <c r="AZ798" s="2" t="s">
        <v>624</v>
      </c>
      <c r="BA798" s="2">
        <v>1</v>
      </c>
      <c r="BB798" s="2">
        <v>1</v>
      </c>
      <c r="BC798" s="2">
        <v>1</v>
      </c>
      <c r="BD798">
        <f t="shared" si="46"/>
        <v>3</v>
      </c>
      <c r="BE798" s="2" t="s">
        <v>625</v>
      </c>
      <c r="BF798" t="s">
        <v>794</v>
      </c>
      <c r="BG798" s="2" t="s">
        <v>45</v>
      </c>
    </row>
    <row r="799" spans="1:59" x14ac:dyDescent="0.3">
      <c r="A799" t="s">
        <v>616</v>
      </c>
      <c r="B799">
        <v>2021</v>
      </c>
      <c r="C799">
        <v>105</v>
      </c>
      <c r="D799" t="s">
        <v>960</v>
      </c>
      <c r="E799">
        <v>2012</v>
      </c>
      <c r="F799">
        <v>2015</v>
      </c>
      <c r="G799">
        <v>4</v>
      </c>
      <c r="H799">
        <v>1</v>
      </c>
      <c r="I799" t="s">
        <v>617</v>
      </c>
      <c r="J799" t="s">
        <v>618</v>
      </c>
      <c r="K799" t="s">
        <v>634</v>
      </c>
      <c r="L799">
        <v>-45.28</v>
      </c>
      <c r="M799">
        <v>167.63829999999999</v>
      </c>
      <c r="N799">
        <v>500</v>
      </c>
      <c r="O799" t="s">
        <v>58</v>
      </c>
      <c r="P799" t="s">
        <v>59</v>
      </c>
      <c r="Q799" t="s">
        <v>181</v>
      </c>
      <c r="R799" t="s">
        <v>789</v>
      </c>
      <c r="S799" s="2" t="s">
        <v>687</v>
      </c>
      <c r="T799" s="2" t="s">
        <v>47</v>
      </c>
      <c r="U799" s="2" t="s">
        <v>47</v>
      </c>
      <c r="V799" s="2" t="s">
        <v>45</v>
      </c>
      <c r="W799" s="2" t="s">
        <v>47</v>
      </c>
      <c r="X799" t="s">
        <v>45</v>
      </c>
      <c r="Y799">
        <v>25</v>
      </c>
      <c r="Z799" s="2" t="s">
        <v>46</v>
      </c>
      <c r="AA799" s="2" t="s">
        <v>621</v>
      </c>
      <c r="AB799" s="2">
        <v>1.1100000000000001</v>
      </c>
      <c r="AC799">
        <v>0.2</v>
      </c>
      <c r="AD799" s="2">
        <v>10</v>
      </c>
      <c r="AE799">
        <v>0.42163702135578401</v>
      </c>
      <c r="AF799" s="2" t="s">
        <v>45</v>
      </c>
      <c r="AG799">
        <v>0</v>
      </c>
      <c r="AH799" s="2">
        <v>10</v>
      </c>
      <c r="AI799">
        <v>0</v>
      </c>
      <c r="AJ799" s="2" t="s">
        <v>45</v>
      </c>
      <c r="AK799" s="2" t="s">
        <v>622</v>
      </c>
      <c r="AL799" s="2" t="s">
        <v>204</v>
      </c>
      <c r="AM799" s="2" t="s">
        <v>50</v>
      </c>
      <c r="AN799" s="3">
        <v>1</v>
      </c>
      <c r="AO799" s="3">
        <v>1</v>
      </c>
      <c r="AP799" s="2" t="s">
        <v>45</v>
      </c>
      <c r="AQ799" s="2" t="s">
        <v>623</v>
      </c>
      <c r="AR799" s="2" t="s">
        <v>623</v>
      </c>
      <c r="AS799" s="2" t="s">
        <v>45</v>
      </c>
      <c r="AT799" s="2">
        <v>2500</v>
      </c>
      <c r="AU799" s="2" t="s">
        <v>45</v>
      </c>
      <c r="AV799" s="2" t="s">
        <v>45</v>
      </c>
      <c r="AW799" s="2" t="s">
        <v>45</v>
      </c>
      <c r="AX799" s="2" t="s">
        <v>53</v>
      </c>
      <c r="AY799" s="2" t="s">
        <v>53</v>
      </c>
      <c r="AZ799" s="2" t="s">
        <v>624</v>
      </c>
      <c r="BA799" s="2">
        <v>1</v>
      </c>
      <c r="BB799" s="2">
        <v>1</v>
      </c>
      <c r="BC799" s="2">
        <v>1</v>
      </c>
      <c r="BD799">
        <f t="shared" si="46"/>
        <v>3</v>
      </c>
      <c r="BE799" s="2" t="s">
        <v>625</v>
      </c>
      <c r="BF799" t="s">
        <v>794</v>
      </c>
      <c r="BG799" s="2" t="s">
        <v>45</v>
      </c>
    </row>
    <row r="800" spans="1:59" x14ac:dyDescent="0.3">
      <c r="A800" t="s">
        <v>616</v>
      </c>
      <c r="B800">
        <v>2021</v>
      </c>
      <c r="C800">
        <v>90</v>
      </c>
      <c r="D800" t="s">
        <v>961</v>
      </c>
      <c r="E800">
        <v>2012</v>
      </c>
      <c r="F800">
        <v>2012</v>
      </c>
      <c r="G800">
        <v>1</v>
      </c>
      <c r="H800">
        <v>1</v>
      </c>
      <c r="I800" t="s">
        <v>617</v>
      </c>
      <c r="J800" t="s">
        <v>618</v>
      </c>
      <c r="K800" t="s">
        <v>619</v>
      </c>
      <c r="L800">
        <v>-45.288899999999998</v>
      </c>
      <c r="M800">
        <v>167.6592</v>
      </c>
      <c r="N800">
        <v>500</v>
      </c>
      <c r="O800" t="s">
        <v>58</v>
      </c>
      <c r="P800" t="s">
        <v>59</v>
      </c>
      <c r="Q800" t="s">
        <v>181</v>
      </c>
      <c r="R800" t="s">
        <v>795</v>
      </c>
      <c r="S800" s="2" t="s">
        <v>188</v>
      </c>
      <c r="T800" s="2" t="s">
        <v>47</v>
      </c>
      <c r="U800" s="2" t="s">
        <v>47</v>
      </c>
      <c r="V800" s="2" t="s">
        <v>45</v>
      </c>
      <c r="W800" s="2" t="s">
        <v>47</v>
      </c>
      <c r="X800" t="s">
        <v>45</v>
      </c>
      <c r="Y800">
        <v>0</v>
      </c>
      <c r="Z800" s="2" t="s">
        <v>46</v>
      </c>
      <c r="AA800" s="2" t="s">
        <v>621</v>
      </c>
      <c r="AB800" s="2">
        <v>1.1100000000000001</v>
      </c>
      <c r="AC800">
        <v>0</v>
      </c>
      <c r="AD800" s="2">
        <v>10</v>
      </c>
      <c r="AE800">
        <v>0</v>
      </c>
      <c r="AF800" s="2" t="s">
        <v>45</v>
      </c>
      <c r="AG800">
        <v>0</v>
      </c>
      <c r="AH800" s="2">
        <v>10</v>
      </c>
      <c r="AI800">
        <v>0</v>
      </c>
      <c r="AJ800" s="2" t="s">
        <v>45</v>
      </c>
      <c r="AK800" s="2" t="s">
        <v>622</v>
      </c>
      <c r="AL800" s="2" t="s">
        <v>204</v>
      </c>
      <c r="AM800" s="2" t="s">
        <v>50</v>
      </c>
      <c r="AN800" s="3">
        <v>1</v>
      </c>
      <c r="AO800" s="3">
        <v>1</v>
      </c>
      <c r="AP800" s="2" t="s">
        <v>45</v>
      </c>
      <c r="AQ800" s="2" t="s">
        <v>623</v>
      </c>
      <c r="AR800" s="2" t="s">
        <v>623</v>
      </c>
      <c r="AS800" s="2" t="s">
        <v>45</v>
      </c>
      <c r="AT800" s="2">
        <v>2500</v>
      </c>
      <c r="AU800" s="2" t="s">
        <v>45</v>
      </c>
      <c r="AV800" s="2" t="s">
        <v>45</v>
      </c>
      <c r="AW800" s="2" t="s">
        <v>45</v>
      </c>
      <c r="AX800" s="2" t="s">
        <v>53</v>
      </c>
      <c r="AY800" s="2" t="s">
        <v>53</v>
      </c>
      <c r="AZ800" s="2" t="s">
        <v>624</v>
      </c>
      <c r="BA800" s="2">
        <v>1</v>
      </c>
      <c r="BB800" s="2">
        <v>1</v>
      </c>
      <c r="BC800" s="2">
        <v>1</v>
      </c>
      <c r="BD800">
        <f t="shared" si="46"/>
        <v>3</v>
      </c>
      <c r="BE800" s="2" t="s">
        <v>625</v>
      </c>
      <c r="BF800" t="s">
        <v>796</v>
      </c>
      <c r="BG800" s="2" t="s">
        <v>45</v>
      </c>
    </row>
    <row r="801" spans="1:59" x14ac:dyDescent="0.3">
      <c r="A801" t="s">
        <v>616</v>
      </c>
      <c r="B801">
        <v>2021</v>
      </c>
      <c r="C801">
        <v>90</v>
      </c>
      <c r="D801" t="s">
        <v>961</v>
      </c>
      <c r="E801">
        <v>2012</v>
      </c>
      <c r="F801">
        <v>2012</v>
      </c>
      <c r="G801">
        <v>1</v>
      </c>
      <c r="H801">
        <v>1</v>
      </c>
      <c r="I801" t="s">
        <v>617</v>
      </c>
      <c r="J801" t="s">
        <v>618</v>
      </c>
      <c r="K801" t="s">
        <v>619</v>
      </c>
      <c r="L801">
        <v>-45.288899999999998</v>
      </c>
      <c r="M801">
        <v>167.6592</v>
      </c>
      <c r="N801">
        <v>500</v>
      </c>
      <c r="O801" t="s">
        <v>58</v>
      </c>
      <c r="P801" t="s">
        <v>59</v>
      </c>
      <c r="Q801" t="s">
        <v>181</v>
      </c>
      <c r="R801" t="s">
        <v>795</v>
      </c>
      <c r="S801" s="2" t="s">
        <v>188</v>
      </c>
      <c r="T801" s="2" t="s">
        <v>47</v>
      </c>
      <c r="U801" s="2" t="s">
        <v>47</v>
      </c>
      <c r="V801" s="2" t="s">
        <v>45</v>
      </c>
      <c r="W801" s="2" t="s">
        <v>47</v>
      </c>
      <c r="X801" t="s">
        <v>45</v>
      </c>
      <c r="Y801">
        <v>100</v>
      </c>
      <c r="Z801" s="2" t="s">
        <v>46</v>
      </c>
      <c r="AA801" s="2" t="s">
        <v>621</v>
      </c>
      <c r="AB801" s="2">
        <v>1.1100000000000001</v>
      </c>
      <c r="AC801">
        <v>0.1</v>
      </c>
      <c r="AD801" s="2">
        <v>10</v>
      </c>
      <c r="AE801">
        <v>0.316227766016838</v>
      </c>
      <c r="AF801" s="2" t="s">
        <v>45</v>
      </c>
      <c r="AG801">
        <v>0</v>
      </c>
      <c r="AH801" s="2">
        <v>10</v>
      </c>
      <c r="AI801">
        <v>0</v>
      </c>
      <c r="AJ801" s="2" t="s">
        <v>45</v>
      </c>
      <c r="AK801" s="2" t="s">
        <v>622</v>
      </c>
      <c r="AL801" s="2" t="s">
        <v>204</v>
      </c>
      <c r="AM801" s="2" t="s">
        <v>50</v>
      </c>
      <c r="AN801" s="3">
        <v>1</v>
      </c>
      <c r="AO801" s="3">
        <v>1</v>
      </c>
      <c r="AP801" s="2" t="s">
        <v>45</v>
      </c>
      <c r="AQ801" s="2" t="s">
        <v>623</v>
      </c>
      <c r="AR801" s="2" t="s">
        <v>623</v>
      </c>
      <c r="AS801" s="2" t="s">
        <v>45</v>
      </c>
      <c r="AT801" s="2">
        <v>2500</v>
      </c>
      <c r="AU801" s="2" t="s">
        <v>45</v>
      </c>
      <c r="AV801" s="2" t="s">
        <v>45</v>
      </c>
      <c r="AW801" s="2" t="s">
        <v>45</v>
      </c>
      <c r="AX801" s="2" t="s">
        <v>53</v>
      </c>
      <c r="AY801" s="2" t="s">
        <v>53</v>
      </c>
      <c r="AZ801" s="2" t="s">
        <v>624</v>
      </c>
      <c r="BA801" s="2">
        <v>1</v>
      </c>
      <c r="BB801" s="2">
        <v>1</v>
      </c>
      <c r="BC801" s="2">
        <v>1</v>
      </c>
      <c r="BD801">
        <f t="shared" si="46"/>
        <v>3</v>
      </c>
      <c r="BE801" s="2" t="s">
        <v>625</v>
      </c>
      <c r="BF801" t="s">
        <v>796</v>
      </c>
      <c r="BG801" s="2" t="s">
        <v>45</v>
      </c>
    </row>
    <row r="802" spans="1:59" x14ac:dyDescent="0.3">
      <c r="A802" t="s">
        <v>616</v>
      </c>
      <c r="B802">
        <v>2021</v>
      </c>
      <c r="C802">
        <v>91</v>
      </c>
      <c r="D802" t="s">
        <v>962</v>
      </c>
      <c r="E802">
        <v>2012</v>
      </c>
      <c r="F802">
        <v>2012</v>
      </c>
      <c r="G802">
        <v>1</v>
      </c>
      <c r="H802">
        <v>1</v>
      </c>
      <c r="I802" t="s">
        <v>617</v>
      </c>
      <c r="J802" t="s">
        <v>618</v>
      </c>
      <c r="K802" t="s">
        <v>619</v>
      </c>
      <c r="L802">
        <v>-45.288899999999998</v>
      </c>
      <c r="M802">
        <v>167.6592</v>
      </c>
      <c r="N802">
        <v>500</v>
      </c>
      <c r="O802" t="s">
        <v>58</v>
      </c>
      <c r="P802" t="s">
        <v>59</v>
      </c>
      <c r="Q802" t="s">
        <v>181</v>
      </c>
      <c r="R802" t="s">
        <v>795</v>
      </c>
      <c r="S802" s="2" t="s">
        <v>188</v>
      </c>
      <c r="T802" s="2" t="s">
        <v>47</v>
      </c>
      <c r="U802" s="2" t="s">
        <v>47</v>
      </c>
      <c r="V802" s="2" t="s">
        <v>45</v>
      </c>
      <c r="W802" s="2" t="s">
        <v>47</v>
      </c>
      <c r="X802" t="s">
        <v>45</v>
      </c>
      <c r="Y802">
        <v>0</v>
      </c>
      <c r="Z802" s="2" t="s">
        <v>46</v>
      </c>
      <c r="AA802" s="2" t="s">
        <v>621</v>
      </c>
      <c r="AB802" s="2">
        <v>1.1100000000000001</v>
      </c>
      <c r="AC802">
        <v>0.1</v>
      </c>
      <c r="AD802" s="2">
        <v>10</v>
      </c>
      <c r="AE802">
        <v>0.316227766016838</v>
      </c>
      <c r="AF802" s="2" t="s">
        <v>45</v>
      </c>
      <c r="AG802">
        <v>0.1</v>
      </c>
      <c r="AH802" s="2">
        <v>10</v>
      </c>
      <c r="AI802">
        <v>0.316227766016838</v>
      </c>
      <c r="AJ802" s="2" t="s">
        <v>45</v>
      </c>
      <c r="AK802" s="2" t="s">
        <v>622</v>
      </c>
      <c r="AL802" s="2" t="s">
        <v>204</v>
      </c>
      <c r="AM802" s="2" t="s">
        <v>50</v>
      </c>
      <c r="AN802" s="3">
        <v>1</v>
      </c>
      <c r="AO802" s="3">
        <v>1</v>
      </c>
      <c r="AP802" s="2" t="s">
        <v>45</v>
      </c>
      <c r="AQ802" s="2" t="s">
        <v>623</v>
      </c>
      <c r="AR802" s="2" t="s">
        <v>623</v>
      </c>
      <c r="AS802" s="2" t="s">
        <v>45</v>
      </c>
      <c r="AT802" s="2">
        <v>2500</v>
      </c>
      <c r="AU802" s="2" t="s">
        <v>45</v>
      </c>
      <c r="AV802" s="2" t="s">
        <v>45</v>
      </c>
      <c r="AW802" s="2" t="s">
        <v>45</v>
      </c>
      <c r="AX802" s="2" t="s">
        <v>53</v>
      </c>
      <c r="AY802" s="2" t="s">
        <v>53</v>
      </c>
      <c r="AZ802" s="2" t="s">
        <v>624</v>
      </c>
      <c r="BA802" s="2">
        <v>1</v>
      </c>
      <c r="BB802" s="2">
        <v>1</v>
      </c>
      <c r="BC802" s="2">
        <v>1</v>
      </c>
      <c r="BD802">
        <f t="shared" si="46"/>
        <v>3</v>
      </c>
      <c r="BE802" s="2" t="s">
        <v>625</v>
      </c>
      <c r="BF802" t="s">
        <v>797</v>
      </c>
      <c r="BG802" s="2" t="s">
        <v>45</v>
      </c>
    </row>
    <row r="803" spans="1:59" x14ac:dyDescent="0.3">
      <c r="A803" t="s">
        <v>616</v>
      </c>
      <c r="B803">
        <v>2021</v>
      </c>
      <c r="C803">
        <v>91</v>
      </c>
      <c r="D803" t="s">
        <v>962</v>
      </c>
      <c r="E803">
        <v>2012</v>
      </c>
      <c r="F803">
        <v>2012</v>
      </c>
      <c r="G803">
        <v>1</v>
      </c>
      <c r="H803">
        <v>1</v>
      </c>
      <c r="I803" t="s">
        <v>617</v>
      </c>
      <c r="J803" t="s">
        <v>618</v>
      </c>
      <c r="K803" t="s">
        <v>619</v>
      </c>
      <c r="L803">
        <v>-45.288899999999998</v>
      </c>
      <c r="M803">
        <v>167.6592</v>
      </c>
      <c r="N803">
        <v>500</v>
      </c>
      <c r="O803" t="s">
        <v>58</v>
      </c>
      <c r="P803" t="s">
        <v>59</v>
      </c>
      <c r="Q803" t="s">
        <v>181</v>
      </c>
      <c r="R803" t="s">
        <v>795</v>
      </c>
      <c r="S803" s="2" t="s">
        <v>188</v>
      </c>
      <c r="T803" s="2" t="s">
        <v>47</v>
      </c>
      <c r="U803" s="2" t="s">
        <v>47</v>
      </c>
      <c r="V803" s="2" t="s">
        <v>45</v>
      </c>
      <c r="W803" s="2" t="s">
        <v>47</v>
      </c>
      <c r="X803" t="s">
        <v>45</v>
      </c>
      <c r="Y803">
        <v>100</v>
      </c>
      <c r="Z803" s="2" t="s">
        <v>46</v>
      </c>
      <c r="AA803" s="2" t="s">
        <v>621</v>
      </c>
      <c r="AB803" s="2">
        <v>1.1100000000000001</v>
      </c>
      <c r="AC803">
        <v>0</v>
      </c>
      <c r="AD803" s="2">
        <v>10</v>
      </c>
      <c r="AE803">
        <v>0</v>
      </c>
      <c r="AF803" s="2" t="s">
        <v>45</v>
      </c>
      <c r="AG803">
        <v>0.1</v>
      </c>
      <c r="AH803" s="2">
        <v>10</v>
      </c>
      <c r="AI803">
        <v>0.316227766016838</v>
      </c>
      <c r="AJ803" s="2" t="s">
        <v>45</v>
      </c>
      <c r="AK803" s="2" t="s">
        <v>622</v>
      </c>
      <c r="AL803" s="2" t="s">
        <v>204</v>
      </c>
      <c r="AM803" s="2" t="s">
        <v>50</v>
      </c>
      <c r="AN803" s="3">
        <v>1</v>
      </c>
      <c r="AO803" s="3">
        <v>1</v>
      </c>
      <c r="AP803" s="2" t="s">
        <v>45</v>
      </c>
      <c r="AQ803" s="2" t="s">
        <v>623</v>
      </c>
      <c r="AR803" s="2" t="s">
        <v>623</v>
      </c>
      <c r="AS803" s="2" t="s">
        <v>45</v>
      </c>
      <c r="AT803" s="2">
        <v>2500</v>
      </c>
      <c r="AU803" s="2" t="s">
        <v>45</v>
      </c>
      <c r="AV803" s="2" t="s">
        <v>45</v>
      </c>
      <c r="AW803" s="2" t="s">
        <v>45</v>
      </c>
      <c r="AX803" s="2" t="s">
        <v>53</v>
      </c>
      <c r="AY803" s="2" t="s">
        <v>53</v>
      </c>
      <c r="AZ803" s="2" t="s">
        <v>624</v>
      </c>
      <c r="BA803" s="2">
        <v>1</v>
      </c>
      <c r="BB803" s="2">
        <v>1</v>
      </c>
      <c r="BC803" s="2">
        <v>1</v>
      </c>
      <c r="BD803">
        <f t="shared" si="46"/>
        <v>3</v>
      </c>
      <c r="BE803" s="2" t="s">
        <v>625</v>
      </c>
      <c r="BF803" t="s">
        <v>797</v>
      </c>
      <c r="BG803" s="2" t="s">
        <v>45</v>
      </c>
    </row>
    <row r="804" spans="1:59" x14ac:dyDescent="0.3">
      <c r="A804" t="s">
        <v>616</v>
      </c>
      <c r="B804">
        <v>2021</v>
      </c>
      <c r="C804">
        <v>92</v>
      </c>
      <c r="D804" t="s">
        <v>963</v>
      </c>
      <c r="E804">
        <v>2012</v>
      </c>
      <c r="F804">
        <v>2013</v>
      </c>
      <c r="G804">
        <v>2</v>
      </c>
      <c r="H804">
        <v>1</v>
      </c>
      <c r="I804" t="s">
        <v>617</v>
      </c>
      <c r="J804" t="s">
        <v>618</v>
      </c>
      <c r="K804" t="s">
        <v>619</v>
      </c>
      <c r="L804">
        <v>-45.288899999999998</v>
      </c>
      <c r="M804">
        <v>167.6592</v>
      </c>
      <c r="N804">
        <v>500</v>
      </c>
      <c r="O804" t="s">
        <v>58</v>
      </c>
      <c r="P804" t="s">
        <v>59</v>
      </c>
      <c r="Q804" t="s">
        <v>181</v>
      </c>
      <c r="R804" t="s">
        <v>795</v>
      </c>
      <c r="S804" s="2" t="s">
        <v>188</v>
      </c>
      <c r="T804" s="2" t="s">
        <v>47</v>
      </c>
      <c r="U804" s="2" t="s">
        <v>47</v>
      </c>
      <c r="V804" s="2" t="s">
        <v>45</v>
      </c>
      <c r="W804" s="2" t="s">
        <v>47</v>
      </c>
      <c r="X804" t="s">
        <v>45</v>
      </c>
      <c r="Y804">
        <v>0</v>
      </c>
      <c r="Z804" s="2" t="s">
        <v>46</v>
      </c>
      <c r="AA804" s="2" t="s">
        <v>621</v>
      </c>
      <c r="AB804" s="2">
        <v>1.1100000000000001</v>
      </c>
      <c r="AC804">
        <v>0</v>
      </c>
      <c r="AD804" s="2">
        <v>10</v>
      </c>
      <c r="AE804">
        <v>0</v>
      </c>
      <c r="AF804" s="2" t="s">
        <v>45</v>
      </c>
      <c r="AG804">
        <v>0</v>
      </c>
      <c r="AH804" s="2">
        <v>10</v>
      </c>
      <c r="AI804">
        <v>0</v>
      </c>
      <c r="AJ804" s="2" t="s">
        <v>45</v>
      </c>
      <c r="AK804" s="2" t="s">
        <v>622</v>
      </c>
      <c r="AL804" s="2" t="s">
        <v>204</v>
      </c>
      <c r="AM804" s="2" t="s">
        <v>50</v>
      </c>
      <c r="AN804" s="3">
        <v>1</v>
      </c>
      <c r="AO804" s="3">
        <v>1</v>
      </c>
      <c r="AP804" s="2" t="s">
        <v>45</v>
      </c>
      <c r="AQ804" s="2" t="s">
        <v>623</v>
      </c>
      <c r="AR804" s="2" t="s">
        <v>623</v>
      </c>
      <c r="AS804" s="2" t="s">
        <v>45</v>
      </c>
      <c r="AT804" s="2">
        <v>2500</v>
      </c>
      <c r="AU804" s="2" t="s">
        <v>45</v>
      </c>
      <c r="AV804" s="2" t="s">
        <v>45</v>
      </c>
      <c r="AW804" s="2" t="s">
        <v>45</v>
      </c>
      <c r="AX804" s="2" t="s">
        <v>53</v>
      </c>
      <c r="AY804" s="2" t="s">
        <v>53</v>
      </c>
      <c r="AZ804" s="2" t="s">
        <v>624</v>
      </c>
      <c r="BA804" s="2">
        <v>1</v>
      </c>
      <c r="BB804" s="2">
        <v>1</v>
      </c>
      <c r="BC804" s="2">
        <v>1</v>
      </c>
      <c r="BD804">
        <f t="shared" si="46"/>
        <v>3</v>
      </c>
      <c r="BE804" s="2" t="s">
        <v>625</v>
      </c>
      <c r="BF804" t="s">
        <v>798</v>
      </c>
      <c r="BG804" s="2" t="s">
        <v>45</v>
      </c>
    </row>
    <row r="805" spans="1:59" x14ac:dyDescent="0.3">
      <c r="A805" t="s">
        <v>616</v>
      </c>
      <c r="B805">
        <v>2021</v>
      </c>
      <c r="C805">
        <v>92</v>
      </c>
      <c r="D805" t="s">
        <v>963</v>
      </c>
      <c r="E805">
        <v>2012</v>
      </c>
      <c r="F805">
        <v>2013</v>
      </c>
      <c r="G805">
        <v>2</v>
      </c>
      <c r="H805">
        <v>1</v>
      </c>
      <c r="I805" t="s">
        <v>617</v>
      </c>
      <c r="J805" t="s">
        <v>618</v>
      </c>
      <c r="K805" t="s">
        <v>619</v>
      </c>
      <c r="L805">
        <v>-45.288899999999998</v>
      </c>
      <c r="M805">
        <v>167.6592</v>
      </c>
      <c r="N805">
        <v>500</v>
      </c>
      <c r="O805" t="s">
        <v>58</v>
      </c>
      <c r="P805" t="s">
        <v>59</v>
      </c>
      <c r="Q805" t="s">
        <v>181</v>
      </c>
      <c r="R805" t="s">
        <v>795</v>
      </c>
      <c r="S805" s="2" t="s">
        <v>188</v>
      </c>
      <c r="T805" s="2" t="s">
        <v>47</v>
      </c>
      <c r="U805" s="2" t="s">
        <v>47</v>
      </c>
      <c r="V805" s="2" t="s">
        <v>45</v>
      </c>
      <c r="W805" s="2" t="s">
        <v>47</v>
      </c>
      <c r="X805" t="s">
        <v>45</v>
      </c>
      <c r="Y805">
        <v>100</v>
      </c>
      <c r="Z805" s="2" t="s">
        <v>46</v>
      </c>
      <c r="AA805" s="2" t="s">
        <v>621</v>
      </c>
      <c r="AB805" s="2">
        <v>1.1100000000000001</v>
      </c>
      <c r="AC805">
        <v>0.1</v>
      </c>
      <c r="AD805" s="2">
        <v>10</v>
      </c>
      <c r="AE805">
        <v>0.316227766016838</v>
      </c>
      <c r="AF805" s="2" t="s">
        <v>45</v>
      </c>
      <c r="AG805">
        <v>0</v>
      </c>
      <c r="AH805" s="2">
        <v>10</v>
      </c>
      <c r="AI805">
        <v>0</v>
      </c>
      <c r="AJ805" s="2" t="s">
        <v>45</v>
      </c>
      <c r="AK805" s="2" t="s">
        <v>622</v>
      </c>
      <c r="AL805" s="2" t="s">
        <v>204</v>
      </c>
      <c r="AM805" s="2" t="s">
        <v>50</v>
      </c>
      <c r="AN805" s="3">
        <v>1</v>
      </c>
      <c r="AO805" s="3">
        <v>1</v>
      </c>
      <c r="AP805" s="2" t="s">
        <v>45</v>
      </c>
      <c r="AQ805" s="2" t="s">
        <v>623</v>
      </c>
      <c r="AR805" s="2" t="s">
        <v>623</v>
      </c>
      <c r="AS805" s="2" t="s">
        <v>45</v>
      </c>
      <c r="AT805" s="2">
        <v>2500</v>
      </c>
      <c r="AU805" s="2" t="s">
        <v>45</v>
      </c>
      <c r="AV805" s="2" t="s">
        <v>45</v>
      </c>
      <c r="AW805" s="2" t="s">
        <v>45</v>
      </c>
      <c r="AX805" s="2" t="s">
        <v>53</v>
      </c>
      <c r="AY805" s="2" t="s">
        <v>53</v>
      </c>
      <c r="AZ805" s="2" t="s">
        <v>624</v>
      </c>
      <c r="BA805" s="2">
        <v>1</v>
      </c>
      <c r="BB805" s="2">
        <v>1</v>
      </c>
      <c r="BC805" s="2">
        <v>1</v>
      </c>
      <c r="BD805">
        <f t="shared" si="46"/>
        <v>3</v>
      </c>
      <c r="BE805" s="2" t="s">
        <v>625</v>
      </c>
      <c r="BF805" t="s">
        <v>798</v>
      </c>
      <c r="BG805" s="2" t="s">
        <v>45</v>
      </c>
    </row>
    <row r="806" spans="1:59" x14ac:dyDescent="0.3">
      <c r="A806" t="s">
        <v>616</v>
      </c>
      <c r="B806">
        <v>2021</v>
      </c>
      <c r="C806">
        <v>94</v>
      </c>
      <c r="D806" t="s">
        <v>964</v>
      </c>
      <c r="E806">
        <v>2012</v>
      </c>
      <c r="F806">
        <v>2014</v>
      </c>
      <c r="G806">
        <v>3</v>
      </c>
      <c r="H806">
        <v>1</v>
      </c>
      <c r="I806" t="s">
        <v>617</v>
      </c>
      <c r="J806" t="s">
        <v>618</v>
      </c>
      <c r="K806" t="s">
        <v>619</v>
      </c>
      <c r="L806">
        <v>-45.288899999999998</v>
      </c>
      <c r="M806">
        <v>167.6592</v>
      </c>
      <c r="N806">
        <v>500</v>
      </c>
      <c r="O806" t="s">
        <v>58</v>
      </c>
      <c r="P806" t="s">
        <v>59</v>
      </c>
      <c r="Q806" t="s">
        <v>181</v>
      </c>
      <c r="R806" t="s">
        <v>795</v>
      </c>
      <c r="S806" s="2" t="s">
        <v>188</v>
      </c>
      <c r="T806" s="2" t="s">
        <v>47</v>
      </c>
      <c r="U806" s="2" t="s">
        <v>47</v>
      </c>
      <c r="V806" s="2" t="s">
        <v>45</v>
      </c>
      <c r="W806" s="2" t="s">
        <v>47</v>
      </c>
      <c r="X806" t="s">
        <v>45</v>
      </c>
      <c r="Y806">
        <v>0</v>
      </c>
      <c r="Z806" s="2" t="s">
        <v>46</v>
      </c>
      <c r="AA806" s="2" t="s">
        <v>621</v>
      </c>
      <c r="AB806" s="2">
        <v>1.1100000000000001</v>
      </c>
      <c r="AC806">
        <v>0</v>
      </c>
      <c r="AD806" s="2">
        <v>10</v>
      </c>
      <c r="AE806">
        <v>0</v>
      </c>
      <c r="AF806" s="2" t="s">
        <v>45</v>
      </c>
      <c r="AG806">
        <v>0</v>
      </c>
      <c r="AH806" s="2">
        <v>10</v>
      </c>
      <c r="AI806">
        <v>0</v>
      </c>
      <c r="AJ806" s="2" t="s">
        <v>45</v>
      </c>
      <c r="AK806" s="2" t="s">
        <v>622</v>
      </c>
      <c r="AL806" s="2" t="s">
        <v>204</v>
      </c>
      <c r="AM806" s="2" t="s">
        <v>50</v>
      </c>
      <c r="AN806" s="3">
        <v>1</v>
      </c>
      <c r="AO806" s="3">
        <v>1</v>
      </c>
      <c r="AP806" s="2" t="s">
        <v>45</v>
      </c>
      <c r="AQ806" s="2" t="s">
        <v>623</v>
      </c>
      <c r="AR806" s="2" t="s">
        <v>623</v>
      </c>
      <c r="AS806" s="2" t="s">
        <v>45</v>
      </c>
      <c r="AT806" s="2">
        <v>2500</v>
      </c>
      <c r="AU806" s="2" t="s">
        <v>45</v>
      </c>
      <c r="AV806" s="2" t="s">
        <v>45</v>
      </c>
      <c r="AW806" s="2" t="s">
        <v>45</v>
      </c>
      <c r="AX806" s="2" t="s">
        <v>53</v>
      </c>
      <c r="AY806" s="2" t="s">
        <v>53</v>
      </c>
      <c r="AZ806" s="2" t="s">
        <v>624</v>
      </c>
      <c r="BA806" s="2">
        <v>1</v>
      </c>
      <c r="BB806" s="2">
        <v>1</v>
      </c>
      <c r="BC806" s="2">
        <v>1</v>
      </c>
      <c r="BD806">
        <f t="shared" si="46"/>
        <v>3</v>
      </c>
      <c r="BE806" s="2" t="s">
        <v>625</v>
      </c>
      <c r="BF806" t="s">
        <v>799</v>
      </c>
      <c r="BG806" s="2" t="s">
        <v>45</v>
      </c>
    </row>
    <row r="807" spans="1:59" x14ac:dyDescent="0.3">
      <c r="A807" t="s">
        <v>616</v>
      </c>
      <c r="B807">
        <v>2021</v>
      </c>
      <c r="C807">
        <v>94</v>
      </c>
      <c r="D807" t="s">
        <v>964</v>
      </c>
      <c r="E807">
        <v>2012</v>
      </c>
      <c r="F807">
        <v>2014</v>
      </c>
      <c r="G807">
        <v>3</v>
      </c>
      <c r="H807">
        <v>1</v>
      </c>
      <c r="I807" t="s">
        <v>617</v>
      </c>
      <c r="J807" t="s">
        <v>618</v>
      </c>
      <c r="K807" t="s">
        <v>619</v>
      </c>
      <c r="L807">
        <v>-45.288899999999998</v>
      </c>
      <c r="M807">
        <v>167.6592</v>
      </c>
      <c r="N807">
        <v>500</v>
      </c>
      <c r="O807" t="s">
        <v>58</v>
      </c>
      <c r="P807" t="s">
        <v>59</v>
      </c>
      <c r="Q807" t="s">
        <v>181</v>
      </c>
      <c r="R807" t="s">
        <v>795</v>
      </c>
      <c r="S807" s="2" t="s">
        <v>188</v>
      </c>
      <c r="T807" s="2" t="s">
        <v>47</v>
      </c>
      <c r="U807" s="2" t="s">
        <v>47</v>
      </c>
      <c r="V807" s="2" t="s">
        <v>45</v>
      </c>
      <c r="W807" s="2" t="s">
        <v>47</v>
      </c>
      <c r="X807" t="s">
        <v>45</v>
      </c>
      <c r="Y807">
        <v>25</v>
      </c>
      <c r="Z807" s="2" t="s">
        <v>46</v>
      </c>
      <c r="AA807" s="2" t="s">
        <v>621</v>
      </c>
      <c r="AB807" s="2">
        <v>1.1100000000000001</v>
      </c>
      <c r="AC807">
        <v>0.1</v>
      </c>
      <c r="AD807" s="2">
        <v>10</v>
      </c>
      <c r="AE807">
        <v>0.316227766016838</v>
      </c>
      <c r="AF807" s="2" t="s">
        <v>45</v>
      </c>
      <c r="AG807">
        <v>0</v>
      </c>
      <c r="AH807" s="2">
        <v>10</v>
      </c>
      <c r="AI807">
        <v>0</v>
      </c>
      <c r="AJ807" s="2" t="s">
        <v>45</v>
      </c>
      <c r="AK807" s="2" t="s">
        <v>622</v>
      </c>
      <c r="AL807" s="2" t="s">
        <v>204</v>
      </c>
      <c r="AM807" s="2" t="s">
        <v>50</v>
      </c>
      <c r="AN807" s="3">
        <v>1</v>
      </c>
      <c r="AO807" s="3">
        <v>1</v>
      </c>
      <c r="AP807" s="2" t="s">
        <v>45</v>
      </c>
      <c r="AQ807" s="2" t="s">
        <v>623</v>
      </c>
      <c r="AR807" s="2" t="s">
        <v>623</v>
      </c>
      <c r="AS807" s="2" t="s">
        <v>45</v>
      </c>
      <c r="AT807" s="2">
        <v>2500</v>
      </c>
      <c r="AU807" s="2" t="s">
        <v>45</v>
      </c>
      <c r="AV807" s="2" t="s">
        <v>45</v>
      </c>
      <c r="AW807" s="2" t="s">
        <v>45</v>
      </c>
      <c r="AX807" s="2" t="s">
        <v>53</v>
      </c>
      <c r="AY807" s="2" t="s">
        <v>53</v>
      </c>
      <c r="AZ807" s="2" t="s">
        <v>624</v>
      </c>
      <c r="BA807" s="2">
        <v>1</v>
      </c>
      <c r="BB807" s="2">
        <v>1</v>
      </c>
      <c r="BC807" s="2">
        <v>1</v>
      </c>
      <c r="BD807">
        <f t="shared" si="46"/>
        <v>3</v>
      </c>
      <c r="BE807" s="2" t="s">
        <v>625</v>
      </c>
      <c r="BF807" t="s">
        <v>799</v>
      </c>
      <c r="BG807" s="2" t="s">
        <v>45</v>
      </c>
    </row>
    <row r="808" spans="1:59" x14ac:dyDescent="0.3">
      <c r="A808" t="s">
        <v>616</v>
      </c>
      <c r="B808">
        <v>2021</v>
      </c>
      <c r="C808">
        <v>97</v>
      </c>
      <c r="D808" t="s">
        <v>965</v>
      </c>
      <c r="E808">
        <v>2012</v>
      </c>
      <c r="F808">
        <v>2015</v>
      </c>
      <c r="G808">
        <v>4</v>
      </c>
      <c r="H808">
        <v>1</v>
      </c>
      <c r="I808" t="s">
        <v>617</v>
      </c>
      <c r="J808" t="s">
        <v>618</v>
      </c>
      <c r="K808" t="s">
        <v>619</v>
      </c>
      <c r="L808">
        <v>-45.288899999999998</v>
      </c>
      <c r="M808">
        <v>167.6592</v>
      </c>
      <c r="N808">
        <v>500</v>
      </c>
      <c r="O808" t="s">
        <v>58</v>
      </c>
      <c r="P808" t="s">
        <v>59</v>
      </c>
      <c r="Q808" t="s">
        <v>181</v>
      </c>
      <c r="R808" t="s">
        <v>795</v>
      </c>
      <c r="S808" s="2" t="s">
        <v>188</v>
      </c>
      <c r="T808" s="2" t="s">
        <v>47</v>
      </c>
      <c r="U808" s="2" t="s">
        <v>47</v>
      </c>
      <c r="V808" s="2" t="s">
        <v>45</v>
      </c>
      <c r="W808" s="2" t="s">
        <v>47</v>
      </c>
      <c r="X808" t="s">
        <v>45</v>
      </c>
      <c r="Y808">
        <v>0</v>
      </c>
      <c r="Z808" s="2" t="s">
        <v>46</v>
      </c>
      <c r="AA808" s="2" t="s">
        <v>621</v>
      </c>
      <c r="AB808" s="2">
        <v>1.1100000000000001</v>
      </c>
      <c r="AC808">
        <v>0.1</v>
      </c>
      <c r="AD808" s="2">
        <v>10</v>
      </c>
      <c r="AE808">
        <v>0.316227766016838</v>
      </c>
      <c r="AF808" s="2" t="s">
        <v>45</v>
      </c>
      <c r="AG808">
        <v>0.1</v>
      </c>
      <c r="AH808" s="2">
        <v>10</v>
      </c>
      <c r="AI808">
        <v>0.316227766016838</v>
      </c>
      <c r="AJ808" s="2" t="s">
        <v>45</v>
      </c>
      <c r="AK808" s="2" t="s">
        <v>622</v>
      </c>
      <c r="AL808" s="2" t="s">
        <v>204</v>
      </c>
      <c r="AM808" s="2" t="s">
        <v>50</v>
      </c>
      <c r="AN808" s="3">
        <v>1</v>
      </c>
      <c r="AO808" s="3">
        <v>1</v>
      </c>
      <c r="AP808" s="2" t="s">
        <v>45</v>
      </c>
      <c r="AQ808" s="2" t="s">
        <v>623</v>
      </c>
      <c r="AR808" s="2" t="s">
        <v>623</v>
      </c>
      <c r="AS808" s="2" t="s">
        <v>45</v>
      </c>
      <c r="AT808" s="2">
        <v>2500</v>
      </c>
      <c r="AU808" s="2" t="s">
        <v>45</v>
      </c>
      <c r="AV808" s="2" t="s">
        <v>45</v>
      </c>
      <c r="AW808" s="2" t="s">
        <v>45</v>
      </c>
      <c r="AX808" s="2" t="s">
        <v>53</v>
      </c>
      <c r="AY808" s="2" t="s">
        <v>53</v>
      </c>
      <c r="AZ808" s="2" t="s">
        <v>624</v>
      </c>
      <c r="BA808" s="2">
        <v>1</v>
      </c>
      <c r="BB808" s="2">
        <v>1</v>
      </c>
      <c r="BC808" s="2">
        <v>1</v>
      </c>
      <c r="BD808">
        <f t="shared" si="46"/>
        <v>3</v>
      </c>
      <c r="BE808" s="2" t="s">
        <v>625</v>
      </c>
      <c r="BF808" t="s">
        <v>800</v>
      </c>
      <c r="BG808" s="2" t="s">
        <v>45</v>
      </c>
    </row>
    <row r="809" spans="1:59" x14ac:dyDescent="0.3">
      <c r="A809" t="s">
        <v>616</v>
      </c>
      <c r="B809">
        <v>2021</v>
      </c>
      <c r="C809">
        <v>97</v>
      </c>
      <c r="D809" t="s">
        <v>965</v>
      </c>
      <c r="E809">
        <v>2012</v>
      </c>
      <c r="F809">
        <v>2015</v>
      </c>
      <c r="G809">
        <v>4</v>
      </c>
      <c r="H809">
        <v>1</v>
      </c>
      <c r="I809" t="s">
        <v>617</v>
      </c>
      <c r="J809" t="s">
        <v>618</v>
      </c>
      <c r="K809" t="s">
        <v>619</v>
      </c>
      <c r="L809">
        <v>-45.288899999999998</v>
      </c>
      <c r="M809">
        <v>167.6592</v>
      </c>
      <c r="N809">
        <v>500</v>
      </c>
      <c r="O809" t="s">
        <v>58</v>
      </c>
      <c r="P809" t="s">
        <v>59</v>
      </c>
      <c r="Q809" t="s">
        <v>181</v>
      </c>
      <c r="R809" t="s">
        <v>795</v>
      </c>
      <c r="S809" s="2" t="s">
        <v>188</v>
      </c>
      <c r="T809" s="2" t="s">
        <v>47</v>
      </c>
      <c r="U809" s="2" t="s">
        <v>47</v>
      </c>
      <c r="V809" s="2" t="s">
        <v>45</v>
      </c>
      <c r="W809" s="2" t="s">
        <v>47</v>
      </c>
      <c r="X809" t="s">
        <v>45</v>
      </c>
      <c r="Y809">
        <v>25</v>
      </c>
      <c r="Z809" s="2" t="s">
        <v>46</v>
      </c>
      <c r="AA809" s="2" t="s">
        <v>621</v>
      </c>
      <c r="AB809" s="2">
        <v>1.1100000000000001</v>
      </c>
      <c r="AC809">
        <v>0</v>
      </c>
      <c r="AD809" s="2">
        <v>10</v>
      </c>
      <c r="AE809">
        <v>0</v>
      </c>
      <c r="AF809" s="2" t="s">
        <v>45</v>
      </c>
      <c r="AG809">
        <v>0.1</v>
      </c>
      <c r="AH809" s="2">
        <v>10</v>
      </c>
      <c r="AI809">
        <v>0.316227766016838</v>
      </c>
      <c r="AJ809" s="2" t="s">
        <v>45</v>
      </c>
      <c r="AK809" s="2" t="s">
        <v>622</v>
      </c>
      <c r="AL809" s="2" t="s">
        <v>204</v>
      </c>
      <c r="AM809" s="2" t="s">
        <v>50</v>
      </c>
      <c r="AN809" s="3">
        <v>1</v>
      </c>
      <c r="AO809" s="3">
        <v>1</v>
      </c>
      <c r="AP809" s="2" t="s">
        <v>45</v>
      </c>
      <c r="AQ809" s="2" t="s">
        <v>623</v>
      </c>
      <c r="AR809" s="2" t="s">
        <v>623</v>
      </c>
      <c r="AS809" s="2" t="s">
        <v>45</v>
      </c>
      <c r="AT809" s="2">
        <v>2500</v>
      </c>
      <c r="AU809" s="2" t="s">
        <v>45</v>
      </c>
      <c r="AV809" s="2" t="s">
        <v>45</v>
      </c>
      <c r="AW809" s="2" t="s">
        <v>45</v>
      </c>
      <c r="AX809" s="2" t="s">
        <v>53</v>
      </c>
      <c r="AY809" s="2" t="s">
        <v>53</v>
      </c>
      <c r="AZ809" s="2" t="s">
        <v>624</v>
      </c>
      <c r="BA809" s="2">
        <v>1</v>
      </c>
      <c r="BB809" s="2">
        <v>1</v>
      </c>
      <c r="BC809" s="2">
        <v>1</v>
      </c>
      <c r="BD809">
        <f t="shared" si="46"/>
        <v>3</v>
      </c>
      <c r="BE809" s="2" t="s">
        <v>625</v>
      </c>
      <c r="BF809" t="s">
        <v>800</v>
      </c>
      <c r="BG809" s="2" t="s">
        <v>45</v>
      </c>
    </row>
    <row r="810" spans="1:59" x14ac:dyDescent="0.3">
      <c r="A810" t="s">
        <v>616</v>
      </c>
      <c r="B810">
        <v>2021</v>
      </c>
      <c r="C810">
        <v>98</v>
      </c>
      <c r="D810" t="s">
        <v>966</v>
      </c>
      <c r="E810">
        <v>2012</v>
      </c>
      <c r="F810">
        <v>2012</v>
      </c>
      <c r="G810">
        <v>1</v>
      </c>
      <c r="H810">
        <v>1</v>
      </c>
      <c r="I810" t="s">
        <v>617</v>
      </c>
      <c r="J810" t="s">
        <v>618</v>
      </c>
      <c r="K810" t="s">
        <v>634</v>
      </c>
      <c r="L810">
        <v>-45.28</v>
      </c>
      <c r="M810">
        <v>167.63829999999999</v>
      </c>
      <c r="N810">
        <v>500</v>
      </c>
      <c r="O810" t="s">
        <v>58</v>
      </c>
      <c r="P810" t="s">
        <v>59</v>
      </c>
      <c r="Q810" t="s">
        <v>181</v>
      </c>
      <c r="R810" t="s">
        <v>795</v>
      </c>
      <c r="S810" s="2" t="s">
        <v>188</v>
      </c>
      <c r="T810" s="2" t="s">
        <v>47</v>
      </c>
      <c r="U810" s="2" t="s">
        <v>47</v>
      </c>
      <c r="V810" s="2" t="s">
        <v>45</v>
      </c>
      <c r="W810" s="2" t="s">
        <v>47</v>
      </c>
      <c r="X810" t="s">
        <v>45</v>
      </c>
      <c r="Y810">
        <v>0</v>
      </c>
      <c r="Z810" s="2" t="s">
        <v>46</v>
      </c>
      <c r="AA810" s="2" t="s">
        <v>621</v>
      </c>
      <c r="AB810" s="2">
        <v>1.1100000000000001</v>
      </c>
      <c r="AC810">
        <v>1</v>
      </c>
      <c r="AD810" s="2">
        <v>10</v>
      </c>
      <c r="AE810">
        <v>0</v>
      </c>
      <c r="AF810" s="2" t="s">
        <v>45</v>
      </c>
      <c r="AG810">
        <v>1</v>
      </c>
      <c r="AH810" s="2">
        <v>10</v>
      </c>
      <c r="AI810">
        <v>0</v>
      </c>
      <c r="AJ810" s="2" t="s">
        <v>45</v>
      </c>
      <c r="AK810" s="2" t="s">
        <v>622</v>
      </c>
      <c r="AL810" s="2" t="s">
        <v>204</v>
      </c>
      <c r="AM810" s="2" t="s">
        <v>50</v>
      </c>
      <c r="AN810" s="3">
        <v>1</v>
      </c>
      <c r="AO810" s="3">
        <v>1</v>
      </c>
      <c r="AP810" s="2" t="s">
        <v>45</v>
      </c>
      <c r="AQ810" s="2" t="s">
        <v>623</v>
      </c>
      <c r="AR810" s="2" t="s">
        <v>623</v>
      </c>
      <c r="AS810" s="2" t="s">
        <v>45</v>
      </c>
      <c r="AT810" s="2">
        <v>2500</v>
      </c>
      <c r="AU810" s="2" t="s">
        <v>45</v>
      </c>
      <c r="AV810" s="2" t="s">
        <v>45</v>
      </c>
      <c r="AW810" s="2" t="s">
        <v>45</v>
      </c>
      <c r="AX810" s="2" t="s">
        <v>53</v>
      </c>
      <c r="AY810" s="2" t="s">
        <v>53</v>
      </c>
      <c r="AZ810" s="2" t="s">
        <v>624</v>
      </c>
      <c r="BA810" s="2">
        <v>1</v>
      </c>
      <c r="BB810" s="2">
        <v>1</v>
      </c>
      <c r="BC810" s="2">
        <v>1</v>
      </c>
      <c r="BD810">
        <f t="shared" si="46"/>
        <v>3</v>
      </c>
      <c r="BE810" s="2" t="s">
        <v>625</v>
      </c>
      <c r="BF810" t="s">
        <v>801</v>
      </c>
      <c r="BG810" s="2" t="s">
        <v>45</v>
      </c>
    </row>
    <row r="811" spans="1:59" x14ac:dyDescent="0.3">
      <c r="A811" t="s">
        <v>616</v>
      </c>
      <c r="B811">
        <v>2021</v>
      </c>
      <c r="C811">
        <v>98</v>
      </c>
      <c r="D811" t="s">
        <v>966</v>
      </c>
      <c r="E811">
        <v>2012</v>
      </c>
      <c r="F811">
        <v>2012</v>
      </c>
      <c r="G811">
        <v>1</v>
      </c>
      <c r="H811">
        <v>1</v>
      </c>
      <c r="I811" t="s">
        <v>617</v>
      </c>
      <c r="J811" t="s">
        <v>618</v>
      </c>
      <c r="K811" t="s">
        <v>634</v>
      </c>
      <c r="L811">
        <v>-45.28</v>
      </c>
      <c r="M811">
        <v>167.63829999999999</v>
      </c>
      <c r="N811">
        <v>500</v>
      </c>
      <c r="O811" t="s">
        <v>58</v>
      </c>
      <c r="P811" t="s">
        <v>59</v>
      </c>
      <c r="Q811" t="s">
        <v>181</v>
      </c>
      <c r="R811" t="s">
        <v>795</v>
      </c>
      <c r="S811" s="2" t="s">
        <v>188</v>
      </c>
      <c r="T811" s="2" t="s">
        <v>47</v>
      </c>
      <c r="U811" s="2" t="s">
        <v>47</v>
      </c>
      <c r="V811" s="2" t="s">
        <v>45</v>
      </c>
      <c r="W811" s="2" t="s">
        <v>47</v>
      </c>
      <c r="X811" t="s">
        <v>45</v>
      </c>
      <c r="Y811">
        <v>100</v>
      </c>
      <c r="Z811" s="2" t="s">
        <v>46</v>
      </c>
      <c r="AA811" s="2" t="s">
        <v>621</v>
      </c>
      <c r="AB811" s="2">
        <v>1.1100000000000001</v>
      </c>
      <c r="AC811">
        <v>0.8</v>
      </c>
      <c r="AD811" s="2">
        <v>10</v>
      </c>
      <c r="AE811">
        <v>0.42163702135578401</v>
      </c>
      <c r="AF811" s="2" t="s">
        <v>45</v>
      </c>
      <c r="AG811">
        <v>1</v>
      </c>
      <c r="AH811" s="2">
        <v>10</v>
      </c>
      <c r="AI811">
        <v>0</v>
      </c>
      <c r="AJ811" s="2" t="s">
        <v>45</v>
      </c>
      <c r="AK811" s="2" t="s">
        <v>622</v>
      </c>
      <c r="AL811" s="2" t="s">
        <v>204</v>
      </c>
      <c r="AM811" s="2" t="s">
        <v>50</v>
      </c>
      <c r="AN811" s="3">
        <v>1</v>
      </c>
      <c r="AO811" s="3">
        <v>1</v>
      </c>
      <c r="AP811" s="2" t="s">
        <v>45</v>
      </c>
      <c r="AQ811" s="2" t="s">
        <v>623</v>
      </c>
      <c r="AR811" s="2" t="s">
        <v>623</v>
      </c>
      <c r="AS811" s="2" t="s">
        <v>45</v>
      </c>
      <c r="AT811" s="2">
        <v>2500</v>
      </c>
      <c r="AU811" s="2" t="s">
        <v>45</v>
      </c>
      <c r="AV811" s="2" t="s">
        <v>45</v>
      </c>
      <c r="AW811" s="2" t="s">
        <v>45</v>
      </c>
      <c r="AX811" s="2" t="s">
        <v>53</v>
      </c>
      <c r="AY811" s="2" t="s">
        <v>53</v>
      </c>
      <c r="AZ811" s="2" t="s">
        <v>624</v>
      </c>
      <c r="BA811" s="2">
        <v>1</v>
      </c>
      <c r="BB811" s="2">
        <v>1</v>
      </c>
      <c r="BC811" s="2">
        <v>1</v>
      </c>
      <c r="BD811">
        <f t="shared" si="46"/>
        <v>3</v>
      </c>
      <c r="BE811" s="2" t="s">
        <v>625</v>
      </c>
      <c r="BF811" t="s">
        <v>801</v>
      </c>
      <c r="BG811" s="2" t="s">
        <v>45</v>
      </c>
    </row>
    <row r="812" spans="1:59" x14ac:dyDescent="0.3">
      <c r="A812" t="s">
        <v>616</v>
      </c>
      <c r="B812">
        <v>2021</v>
      </c>
      <c r="C812">
        <v>99</v>
      </c>
      <c r="D812" t="s">
        <v>967</v>
      </c>
      <c r="E812">
        <v>2012</v>
      </c>
      <c r="F812">
        <v>2012</v>
      </c>
      <c r="G812">
        <v>1</v>
      </c>
      <c r="H812">
        <v>1</v>
      </c>
      <c r="I812" t="s">
        <v>617</v>
      </c>
      <c r="J812" t="s">
        <v>618</v>
      </c>
      <c r="K812" t="s">
        <v>634</v>
      </c>
      <c r="L812">
        <v>-45.28</v>
      </c>
      <c r="M812">
        <v>167.63829999999999</v>
      </c>
      <c r="N812">
        <v>500</v>
      </c>
      <c r="O812" t="s">
        <v>58</v>
      </c>
      <c r="P812" t="s">
        <v>59</v>
      </c>
      <c r="Q812" t="s">
        <v>181</v>
      </c>
      <c r="R812" t="s">
        <v>795</v>
      </c>
      <c r="S812" s="2" t="s">
        <v>188</v>
      </c>
      <c r="T812" s="2" t="s">
        <v>47</v>
      </c>
      <c r="U812" s="2" t="s">
        <v>47</v>
      </c>
      <c r="V812" s="2" t="s">
        <v>45</v>
      </c>
      <c r="W812" s="2" t="s">
        <v>47</v>
      </c>
      <c r="X812" t="s">
        <v>45</v>
      </c>
      <c r="Y812">
        <v>0</v>
      </c>
      <c r="Z812" s="2" t="s">
        <v>46</v>
      </c>
      <c r="AA812" s="2" t="s">
        <v>621</v>
      </c>
      <c r="AB812" s="2">
        <v>1.1100000000000001</v>
      </c>
      <c r="AC812">
        <v>0.8</v>
      </c>
      <c r="AD812" s="2">
        <v>10</v>
      </c>
      <c r="AE812">
        <v>0.42163702135578401</v>
      </c>
      <c r="AF812" s="2" t="s">
        <v>45</v>
      </c>
      <c r="AG812">
        <v>0.8</v>
      </c>
      <c r="AH812" s="2">
        <v>10</v>
      </c>
      <c r="AI812">
        <v>0.42163702135578401</v>
      </c>
      <c r="AJ812" s="2" t="s">
        <v>45</v>
      </c>
      <c r="AK812" s="2" t="s">
        <v>622</v>
      </c>
      <c r="AL812" s="2" t="s">
        <v>204</v>
      </c>
      <c r="AM812" s="2" t="s">
        <v>50</v>
      </c>
      <c r="AN812" s="3">
        <v>1</v>
      </c>
      <c r="AO812" s="3">
        <v>1</v>
      </c>
      <c r="AP812" s="2" t="s">
        <v>45</v>
      </c>
      <c r="AQ812" s="2" t="s">
        <v>623</v>
      </c>
      <c r="AR812" s="2" t="s">
        <v>623</v>
      </c>
      <c r="AS812" s="2" t="s">
        <v>45</v>
      </c>
      <c r="AT812" s="2">
        <v>2500</v>
      </c>
      <c r="AU812" s="2" t="s">
        <v>45</v>
      </c>
      <c r="AV812" s="2" t="s">
        <v>45</v>
      </c>
      <c r="AW812" s="2" t="s">
        <v>45</v>
      </c>
      <c r="AX812" s="2" t="s">
        <v>53</v>
      </c>
      <c r="AY812" s="2" t="s">
        <v>53</v>
      </c>
      <c r="AZ812" s="2" t="s">
        <v>624</v>
      </c>
      <c r="BA812" s="2">
        <v>1</v>
      </c>
      <c r="BB812" s="2">
        <v>1</v>
      </c>
      <c r="BC812" s="2">
        <v>1</v>
      </c>
      <c r="BD812">
        <f t="shared" si="46"/>
        <v>3</v>
      </c>
      <c r="BE812" s="2" t="s">
        <v>625</v>
      </c>
      <c r="BF812" t="s">
        <v>802</v>
      </c>
      <c r="BG812" s="2" t="s">
        <v>45</v>
      </c>
    </row>
    <row r="813" spans="1:59" x14ac:dyDescent="0.3">
      <c r="A813" t="s">
        <v>616</v>
      </c>
      <c r="B813">
        <v>2021</v>
      </c>
      <c r="C813">
        <v>99</v>
      </c>
      <c r="D813" t="s">
        <v>967</v>
      </c>
      <c r="E813">
        <v>2012</v>
      </c>
      <c r="F813">
        <v>2012</v>
      </c>
      <c r="G813">
        <v>1</v>
      </c>
      <c r="H813">
        <v>1</v>
      </c>
      <c r="I813" t="s">
        <v>617</v>
      </c>
      <c r="J813" t="s">
        <v>618</v>
      </c>
      <c r="K813" t="s">
        <v>634</v>
      </c>
      <c r="L813">
        <v>-45.28</v>
      </c>
      <c r="M813">
        <v>167.63829999999999</v>
      </c>
      <c r="N813">
        <v>500</v>
      </c>
      <c r="O813" t="s">
        <v>58</v>
      </c>
      <c r="P813" t="s">
        <v>59</v>
      </c>
      <c r="Q813" t="s">
        <v>181</v>
      </c>
      <c r="R813" t="s">
        <v>795</v>
      </c>
      <c r="S813" s="2" t="s">
        <v>188</v>
      </c>
      <c r="T813" s="2" t="s">
        <v>47</v>
      </c>
      <c r="U813" s="2" t="s">
        <v>47</v>
      </c>
      <c r="V813" s="2" t="s">
        <v>45</v>
      </c>
      <c r="W813" s="2" t="s">
        <v>47</v>
      </c>
      <c r="X813" t="s">
        <v>45</v>
      </c>
      <c r="Y813">
        <v>100</v>
      </c>
      <c r="Z813" s="2" t="s">
        <v>46</v>
      </c>
      <c r="AA813" s="2" t="s">
        <v>621</v>
      </c>
      <c r="AB813" s="2">
        <v>1.1100000000000001</v>
      </c>
      <c r="AC813">
        <v>0.7</v>
      </c>
      <c r="AD813" s="2">
        <v>10</v>
      </c>
      <c r="AE813">
        <v>0.483045891539648</v>
      </c>
      <c r="AF813" s="2" t="s">
        <v>45</v>
      </c>
      <c r="AG813">
        <v>0.8</v>
      </c>
      <c r="AH813" s="2">
        <v>10</v>
      </c>
      <c r="AI813">
        <v>0.42163702135578401</v>
      </c>
      <c r="AJ813" s="2" t="s">
        <v>45</v>
      </c>
      <c r="AK813" s="2" t="s">
        <v>622</v>
      </c>
      <c r="AL813" s="2" t="s">
        <v>204</v>
      </c>
      <c r="AM813" s="2" t="s">
        <v>50</v>
      </c>
      <c r="AN813" s="3">
        <v>1</v>
      </c>
      <c r="AO813" s="3">
        <v>1</v>
      </c>
      <c r="AP813" s="2" t="s">
        <v>45</v>
      </c>
      <c r="AQ813" s="2" t="s">
        <v>623</v>
      </c>
      <c r="AR813" s="2" t="s">
        <v>623</v>
      </c>
      <c r="AS813" s="2" t="s">
        <v>45</v>
      </c>
      <c r="AT813" s="2">
        <v>2500</v>
      </c>
      <c r="AU813" s="2" t="s">
        <v>45</v>
      </c>
      <c r="AV813" s="2" t="s">
        <v>45</v>
      </c>
      <c r="AW813" s="2" t="s">
        <v>45</v>
      </c>
      <c r="AX813" s="2" t="s">
        <v>53</v>
      </c>
      <c r="AY813" s="2" t="s">
        <v>53</v>
      </c>
      <c r="AZ813" s="2" t="s">
        <v>624</v>
      </c>
      <c r="BA813" s="2">
        <v>1</v>
      </c>
      <c r="BB813" s="2">
        <v>1</v>
      </c>
      <c r="BC813" s="2">
        <v>1</v>
      </c>
      <c r="BD813">
        <f t="shared" si="46"/>
        <v>3</v>
      </c>
      <c r="BE813" s="2" t="s">
        <v>625</v>
      </c>
      <c r="BF813" t="s">
        <v>802</v>
      </c>
      <c r="BG813" s="2" t="s">
        <v>45</v>
      </c>
    </row>
    <row r="814" spans="1:59" x14ac:dyDescent="0.3">
      <c r="A814" t="s">
        <v>616</v>
      </c>
      <c r="B814">
        <v>2021</v>
      </c>
      <c r="C814">
        <v>100</v>
      </c>
      <c r="D814" t="s">
        <v>968</v>
      </c>
      <c r="E814">
        <v>2012</v>
      </c>
      <c r="F814">
        <v>2013</v>
      </c>
      <c r="G814">
        <v>2</v>
      </c>
      <c r="H814">
        <v>1</v>
      </c>
      <c r="I814" t="s">
        <v>617</v>
      </c>
      <c r="J814" t="s">
        <v>618</v>
      </c>
      <c r="K814" t="s">
        <v>634</v>
      </c>
      <c r="L814">
        <v>-45.28</v>
      </c>
      <c r="M814">
        <v>167.63829999999999</v>
      </c>
      <c r="N814">
        <v>500</v>
      </c>
      <c r="O814" t="s">
        <v>58</v>
      </c>
      <c r="P814" t="s">
        <v>59</v>
      </c>
      <c r="Q814" t="s">
        <v>181</v>
      </c>
      <c r="R814" t="s">
        <v>795</v>
      </c>
      <c r="S814" s="2" t="s">
        <v>188</v>
      </c>
      <c r="T814" s="2" t="s">
        <v>47</v>
      </c>
      <c r="U814" s="2" t="s">
        <v>47</v>
      </c>
      <c r="V814" s="2" t="s">
        <v>45</v>
      </c>
      <c r="W814" s="2" t="s">
        <v>47</v>
      </c>
      <c r="X814" t="s">
        <v>45</v>
      </c>
      <c r="Y814">
        <v>0</v>
      </c>
      <c r="Z814" s="2" t="s">
        <v>46</v>
      </c>
      <c r="AA814" s="2" t="s">
        <v>621</v>
      </c>
      <c r="AB814" s="2">
        <v>1.1100000000000001</v>
      </c>
      <c r="AC814">
        <v>0.4</v>
      </c>
      <c r="AD814" s="2">
        <v>10</v>
      </c>
      <c r="AE814">
        <v>0.51639777949432197</v>
      </c>
      <c r="AF814" s="2" t="s">
        <v>45</v>
      </c>
      <c r="AG814">
        <v>0.4</v>
      </c>
      <c r="AH814" s="2">
        <v>10</v>
      </c>
      <c r="AI814">
        <v>0.51639777949432197</v>
      </c>
      <c r="AJ814" s="2" t="s">
        <v>45</v>
      </c>
      <c r="AK814" s="2" t="s">
        <v>622</v>
      </c>
      <c r="AL814" s="2" t="s">
        <v>204</v>
      </c>
      <c r="AM814" s="2" t="s">
        <v>50</v>
      </c>
      <c r="AN814" s="3">
        <v>1</v>
      </c>
      <c r="AO814" s="3">
        <v>1</v>
      </c>
      <c r="AP814" s="2" t="s">
        <v>45</v>
      </c>
      <c r="AQ814" s="2" t="s">
        <v>623</v>
      </c>
      <c r="AR814" s="2" t="s">
        <v>623</v>
      </c>
      <c r="AS814" s="2" t="s">
        <v>45</v>
      </c>
      <c r="AT814" s="2">
        <v>2500</v>
      </c>
      <c r="AU814" s="2" t="s">
        <v>45</v>
      </c>
      <c r="AV814" s="2" t="s">
        <v>45</v>
      </c>
      <c r="AW814" s="2" t="s">
        <v>45</v>
      </c>
      <c r="AX814" s="2" t="s">
        <v>53</v>
      </c>
      <c r="AY814" s="2" t="s">
        <v>53</v>
      </c>
      <c r="AZ814" s="2" t="s">
        <v>624</v>
      </c>
      <c r="BA814" s="2">
        <v>1</v>
      </c>
      <c r="BB814" s="2">
        <v>1</v>
      </c>
      <c r="BC814" s="2">
        <v>1</v>
      </c>
      <c r="BD814">
        <f t="shared" si="46"/>
        <v>3</v>
      </c>
      <c r="BE814" s="2" t="s">
        <v>625</v>
      </c>
      <c r="BF814" t="s">
        <v>803</v>
      </c>
      <c r="BG814" s="2" t="s">
        <v>45</v>
      </c>
    </row>
    <row r="815" spans="1:59" x14ac:dyDescent="0.3">
      <c r="A815" t="s">
        <v>616</v>
      </c>
      <c r="B815">
        <v>2021</v>
      </c>
      <c r="C815">
        <v>100</v>
      </c>
      <c r="D815" t="s">
        <v>968</v>
      </c>
      <c r="E815">
        <v>2012</v>
      </c>
      <c r="F815">
        <v>2013</v>
      </c>
      <c r="G815">
        <v>2</v>
      </c>
      <c r="H815">
        <v>1</v>
      </c>
      <c r="I815" t="s">
        <v>617</v>
      </c>
      <c r="J815" t="s">
        <v>618</v>
      </c>
      <c r="K815" t="s">
        <v>634</v>
      </c>
      <c r="L815">
        <v>-45.28</v>
      </c>
      <c r="M815">
        <v>167.63829999999999</v>
      </c>
      <c r="N815">
        <v>500</v>
      </c>
      <c r="O815" t="s">
        <v>58</v>
      </c>
      <c r="P815" t="s">
        <v>59</v>
      </c>
      <c r="Q815" t="s">
        <v>181</v>
      </c>
      <c r="R815" t="s">
        <v>795</v>
      </c>
      <c r="S815" s="2" t="s">
        <v>188</v>
      </c>
      <c r="T815" s="2" t="s">
        <v>47</v>
      </c>
      <c r="U815" s="2" t="s">
        <v>47</v>
      </c>
      <c r="V815" s="2" t="s">
        <v>45</v>
      </c>
      <c r="W815" s="2" t="s">
        <v>47</v>
      </c>
      <c r="X815" t="s">
        <v>45</v>
      </c>
      <c r="Y815">
        <v>100</v>
      </c>
      <c r="Z815" s="2" t="s">
        <v>46</v>
      </c>
      <c r="AA815" s="2" t="s">
        <v>621</v>
      </c>
      <c r="AB815" s="2">
        <v>1.1100000000000001</v>
      </c>
      <c r="AC815">
        <v>0.5</v>
      </c>
      <c r="AD815" s="2">
        <v>10</v>
      </c>
      <c r="AE815">
        <v>0.52704627669473003</v>
      </c>
      <c r="AF815" s="2" t="s">
        <v>45</v>
      </c>
      <c r="AG815">
        <v>0.4</v>
      </c>
      <c r="AH815" s="2">
        <v>10</v>
      </c>
      <c r="AI815">
        <v>0.51639777949432197</v>
      </c>
      <c r="AJ815" s="2" t="s">
        <v>45</v>
      </c>
      <c r="AK815" s="2" t="s">
        <v>622</v>
      </c>
      <c r="AL815" s="2" t="s">
        <v>204</v>
      </c>
      <c r="AM815" s="2" t="s">
        <v>50</v>
      </c>
      <c r="AN815" s="3">
        <v>1</v>
      </c>
      <c r="AO815" s="3">
        <v>1</v>
      </c>
      <c r="AP815" s="2" t="s">
        <v>45</v>
      </c>
      <c r="AQ815" s="2" t="s">
        <v>623</v>
      </c>
      <c r="AR815" s="2" t="s">
        <v>623</v>
      </c>
      <c r="AS815" s="2" t="s">
        <v>45</v>
      </c>
      <c r="AT815" s="2">
        <v>2500</v>
      </c>
      <c r="AU815" s="2" t="s">
        <v>45</v>
      </c>
      <c r="AV815" s="2" t="s">
        <v>45</v>
      </c>
      <c r="AW815" s="2" t="s">
        <v>45</v>
      </c>
      <c r="AX815" s="2" t="s">
        <v>53</v>
      </c>
      <c r="AY815" s="2" t="s">
        <v>53</v>
      </c>
      <c r="AZ815" s="2" t="s">
        <v>624</v>
      </c>
      <c r="BA815" s="2">
        <v>1</v>
      </c>
      <c r="BB815" s="2">
        <v>1</v>
      </c>
      <c r="BC815" s="2">
        <v>1</v>
      </c>
      <c r="BD815">
        <f t="shared" si="46"/>
        <v>3</v>
      </c>
      <c r="BE815" s="2" t="s">
        <v>625</v>
      </c>
      <c r="BF815" t="s">
        <v>803</v>
      </c>
      <c r="BG815" s="2" t="s">
        <v>45</v>
      </c>
    </row>
    <row r="816" spans="1:59" x14ac:dyDescent="0.3">
      <c r="A816" t="s">
        <v>616</v>
      </c>
      <c r="B816">
        <v>2021</v>
      </c>
      <c r="C816">
        <v>101</v>
      </c>
      <c r="D816" t="s">
        <v>969</v>
      </c>
      <c r="E816">
        <v>2012</v>
      </c>
      <c r="F816">
        <v>2013</v>
      </c>
      <c r="G816">
        <v>2</v>
      </c>
      <c r="H816">
        <v>1</v>
      </c>
      <c r="I816" t="s">
        <v>617</v>
      </c>
      <c r="J816" t="s">
        <v>618</v>
      </c>
      <c r="K816" t="s">
        <v>634</v>
      </c>
      <c r="L816">
        <v>-45.28</v>
      </c>
      <c r="M816">
        <v>167.63829999999999</v>
      </c>
      <c r="N816">
        <v>500</v>
      </c>
      <c r="O816" t="s">
        <v>58</v>
      </c>
      <c r="P816" t="s">
        <v>59</v>
      </c>
      <c r="Q816" t="s">
        <v>181</v>
      </c>
      <c r="R816" t="s">
        <v>795</v>
      </c>
      <c r="S816" s="2" t="s">
        <v>188</v>
      </c>
      <c r="T816" s="2" t="s">
        <v>47</v>
      </c>
      <c r="U816" s="2" t="s">
        <v>47</v>
      </c>
      <c r="V816" s="2" t="s">
        <v>45</v>
      </c>
      <c r="W816" s="2" t="s">
        <v>47</v>
      </c>
      <c r="X816" t="s">
        <v>45</v>
      </c>
      <c r="Y816">
        <v>0</v>
      </c>
      <c r="Z816" s="2" t="s">
        <v>46</v>
      </c>
      <c r="AA816" s="2" t="s">
        <v>621</v>
      </c>
      <c r="AB816" s="2">
        <v>1.1100000000000001</v>
      </c>
      <c r="AC816">
        <v>0.8</v>
      </c>
      <c r="AD816" s="2">
        <v>10</v>
      </c>
      <c r="AE816">
        <v>0.42163702135578401</v>
      </c>
      <c r="AF816" s="2" t="s">
        <v>45</v>
      </c>
      <c r="AG816">
        <v>0.8</v>
      </c>
      <c r="AH816" s="2">
        <v>10</v>
      </c>
      <c r="AI816">
        <v>0.42163702135578401</v>
      </c>
      <c r="AJ816" s="2" t="s">
        <v>45</v>
      </c>
      <c r="AK816" s="2" t="s">
        <v>622</v>
      </c>
      <c r="AL816" s="2" t="s">
        <v>204</v>
      </c>
      <c r="AM816" s="2" t="s">
        <v>50</v>
      </c>
      <c r="AN816" s="3">
        <v>1</v>
      </c>
      <c r="AO816" s="3">
        <v>1</v>
      </c>
      <c r="AP816" s="2" t="s">
        <v>45</v>
      </c>
      <c r="AQ816" s="2" t="s">
        <v>623</v>
      </c>
      <c r="AR816" s="2" t="s">
        <v>623</v>
      </c>
      <c r="AS816" s="2" t="s">
        <v>45</v>
      </c>
      <c r="AT816" s="2">
        <v>2500</v>
      </c>
      <c r="AU816" s="2" t="s">
        <v>45</v>
      </c>
      <c r="AV816" s="2" t="s">
        <v>45</v>
      </c>
      <c r="AW816" s="2" t="s">
        <v>45</v>
      </c>
      <c r="AX816" s="2" t="s">
        <v>53</v>
      </c>
      <c r="AY816" s="2" t="s">
        <v>53</v>
      </c>
      <c r="AZ816" s="2" t="s">
        <v>624</v>
      </c>
      <c r="BA816" s="2">
        <v>1</v>
      </c>
      <c r="BB816" s="2">
        <v>1</v>
      </c>
      <c r="BC816" s="2">
        <v>1</v>
      </c>
      <c r="BD816">
        <f t="shared" si="46"/>
        <v>3</v>
      </c>
      <c r="BE816" s="2" t="s">
        <v>625</v>
      </c>
      <c r="BF816" t="s">
        <v>804</v>
      </c>
      <c r="BG816" s="2" t="s">
        <v>45</v>
      </c>
    </row>
    <row r="817" spans="1:59" x14ac:dyDescent="0.3">
      <c r="A817" t="s">
        <v>616</v>
      </c>
      <c r="B817">
        <v>2021</v>
      </c>
      <c r="C817">
        <v>101</v>
      </c>
      <c r="D817" t="s">
        <v>969</v>
      </c>
      <c r="E817">
        <v>2012</v>
      </c>
      <c r="F817">
        <v>2013</v>
      </c>
      <c r="G817">
        <v>2</v>
      </c>
      <c r="H817">
        <v>1</v>
      </c>
      <c r="I817" t="s">
        <v>617</v>
      </c>
      <c r="J817" t="s">
        <v>618</v>
      </c>
      <c r="K817" t="s">
        <v>634</v>
      </c>
      <c r="L817">
        <v>-45.28</v>
      </c>
      <c r="M817">
        <v>167.63829999999999</v>
      </c>
      <c r="N817">
        <v>500</v>
      </c>
      <c r="O817" t="s">
        <v>58</v>
      </c>
      <c r="P817" t="s">
        <v>59</v>
      </c>
      <c r="Q817" t="s">
        <v>181</v>
      </c>
      <c r="R817" t="s">
        <v>795</v>
      </c>
      <c r="S817" s="2" t="s">
        <v>188</v>
      </c>
      <c r="T817" s="2" t="s">
        <v>47</v>
      </c>
      <c r="U817" s="2" t="s">
        <v>47</v>
      </c>
      <c r="V817" s="2" t="s">
        <v>45</v>
      </c>
      <c r="W817" s="2" t="s">
        <v>47</v>
      </c>
      <c r="X817" t="s">
        <v>45</v>
      </c>
      <c r="Y817">
        <v>100</v>
      </c>
      <c r="Z817" s="2" t="s">
        <v>46</v>
      </c>
      <c r="AA817" s="2" t="s">
        <v>621</v>
      </c>
      <c r="AB817" s="2">
        <v>1.1100000000000001</v>
      </c>
      <c r="AC817">
        <v>0.9</v>
      </c>
      <c r="AD817" s="2">
        <v>10</v>
      </c>
      <c r="AE817">
        <v>0.316227766016838</v>
      </c>
      <c r="AF817" s="2" t="s">
        <v>45</v>
      </c>
      <c r="AG817">
        <v>0.8</v>
      </c>
      <c r="AH817" s="2">
        <v>10</v>
      </c>
      <c r="AI817">
        <v>0.42163702135578401</v>
      </c>
      <c r="AJ817" s="2" t="s">
        <v>45</v>
      </c>
      <c r="AK817" s="2" t="s">
        <v>622</v>
      </c>
      <c r="AL817" s="2" t="s">
        <v>204</v>
      </c>
      <c r="AM817" s="2" t="s">
        <v>50</v>
      </c>
      <c r="AN817" s="3">
        <v>1</v>
      </c>
      <c r="AO817" s="3">
        <v>1</v>
      </c>
      <c r="AP817" s="2" t="s">
        <v>45</v>
      </c>
      <c r="AQ817" s="2" t="s">
        <v>623</v>
      </c>
      <c r="AR817" s="2" t="s">
        <v>623</v>
      </c>
      <c r="AS817" s="2" t="s">
        <v>45</v>
      </c>
      <c r="AT817" s="2">
        <v>2500</v>
      </c>
      <c r="AU817" s="2" t="s">
        <v>45</v>
      </c>
      <c r="AV817" s="2" t="s">
        <v>45</v>
      </c>
      <c r="AW817" s="2" t="s">
        <v>45</v>
      </c>
      <c r="AX817" s="2" t="s">
        <v>53</v>
      </c>
      <c r="AY817" s="2" t="s">
        <v>53</v>
      </c>
      <c r="AZ817" s="2" t="s">
        <v>624</v>
      </c>
      <c r="BA817" s="2">
        <v>1</v>
      </c>
      <c r="BB817" s="2">
        <v>1</v>
      </c>
      <c r="BC817" s="2">
        <v>1</v>
      </c>
      <c r="BD817">
        <f t="shared" si="46"/>
        <v>3</v>
      </c>
      <c r="BE817" s="2" t="s">
        <v>625</v>
      </c>
      <c r="BF817" t="s">
        <v>804</v>
      </c>
      <c r="BG817" s="2" t="s">
        <v>45</v>
      </c>
    </row>
    <row r="818" spans="1:59" x14ac:dyDescent="0.3">
      <c r="A818" t="s">
        <v>616</v>
      </c>
      <c r="B818">
        <v>2021</v>
      </c>
      <c r="C818">
        <v>102</v>
      </c>
      <c r="D818" t="s">
        <v>970</v>
      </c>
      <c r="E818">
        <v>2012</v>
      </c>
      <c r="F818">
        <v>2014</v>
      </c>
      <c r="G818">
        <v>3</v>
      </c>
      <c r="H818">
        <v>1</v>
      </c>
      <c r="I818" t="s">
        <v>617</v>
      </c>
      <c r="J818" t="s">
        <v>618</v>
      </c>
      <c r="K818" t="s">
        <v>634</v>
      </c>
      <c r="L818">
        <v>-45.28</v>
      </c>
      <c r="M818">
        <v>167.63829999999999</v>
      </c>
      <c r="N818">
        <v>500</v>
      </c>
      <c r="O818" t="s">
        <v>58</v>
      </c>
      <c r="P818" t="s">
        <v>59</v>
      </c>
      <c r="Q818" t="s">
        <v>181</v>
      </c>
      <c r="R818" t="s">
        <v>795</v>
      </c>
      <c r="S818" s="2" t="s">
        <v>188</v>
      </c>
      <c r="T818" s="2" t="s">
        <v>47</v>
      </c>
      <c r="U818" s="2" t="s">
        <v>47</v>
      </c>
      <c r="V818" s="2" t="s">
        <v>45</v>
      </c>
      <c r="W818" s="2" t="s">
        <v>47</v>
      </c>
      <c r="X818" t="s">
        <v>45</v>
      </c>
      <c r="Y818">
        <v>0</v>
      </c>
      <c r="Z818" s="2" t="s">
        <v>46</v>
      </c>
      <c r="AA818" s="2" t="s">
        <v>621</v>
      </c>
      <c r="AB818" s="2">
        <v>1.1100000000000001</v>
      </c>
      <c r="AC818">
        <v>0.8</v>
      </c>
      <c r="AD818" s="2">
        <v>10</v>
      </c>
      <c r="AE818">
        <v>0.63245553203367599</v>
      </c>
      <c r="AF818" s="2" t="s">
        <v>45</v>
      </c>
      <c r="AG818">
        <v>0.8</v>
      </c>
      <c r="AH818" s="2">
        <v>10</v>
      </c>
      <c r="AI818">
        <v>0.63245553203367599</v>
      </c>
      <c r="AJ818" s="2" t="s">
        <v>45</v>
      </c>
      <c r="AK818" s="2" t="s">
        <v>622</v>
      </c>
      <c r="AL818" s="2" t="s">
        <v>204</v>
      </c>
      <c r="AM818" s="2" t="s">
        <v>50</v>
      </c>
      <c r="AN818" s="3">
        <v>1</v>
      </c>
      <c r="AO818" s="3">
        <v>1</v>
      </c>
      <c r="AP818" s="2" t="s">
        <v>45</v>
      </c>
      <c r="AQ818" s="2" t="s">
        <v>623</v>
      </c>
      <c r="AR818" s="2" t="s">
        <v>623</v>
      </c>
      <c r="AS818" s="2" t="s">
        <v>45</v>
      </c>
      <c r="AT818" s="2">
        <v>2500</v>
      </c>
      <c r="AU818" s="2" t="s">
        <v>45</v>
      </c>
      <c r="AV818" s="2" t="s">
        <v>45</v>
      </c>
      <c r="AW818" s="2" t="s">
        <v>45</v>
      </c>
      <c r="AX818" s="2" t="s">
        <v>53</v>
      </c>
      <c r="AY818" s="2" t="s">
        <v>53</v>
      </c>
      <c r="AZ818" s="2" t="s">
        <v>624</v>
      </c>
      <c r="BA818" s="2">
        <v>1</v>
      </c>
      <c r="BB818" s="2">
        <v>1</v>
      </c>
      <c r="BC818" s="2">
        <v>1</v>
      </c>
      <c r="BD818">
        <f t="shared" si="46"/>
        <v>3</v>
      </c>
      <c r="BE818" s="2" t="s">
        <v>625</v>
      </c>
      <c r="BF818" t="s">
        <v>805</v>
      </c>
      <c r="BG818" s="2" t="s">
        <v>45</v>
      </c>
    </row>
    <row r="819" spans="1:59" x14ac:dyDescent="0.3">
      <c r="A819" t="s">
        <v>616</v>
      </c>
      <c r="B819">
        <v>2021</v>
      </c>
      <c r="C819">
        <v>102</v>
      </c>
      <c r="D819" t="s">
        <v>970</v>
      </c>
      <c r="E819">
        <v>2012</v>
      </c>
      <c r="F819">
        <v>2014</v>
      </c>
      <c r="G819">
        <v>3</v>
      </c>
      <c r="H819">
        <v>1</v>
      </c>
      <c r="I819" t="s">
        <v>617</v>
      </c>
      <c r="J819" t="s">
        <v>618</v>
      </c>
      <c r="K819" t="s">
        <v>634</v>
      </c>
      <c r="L819">
        <v>-45.28</v>
      </c>
      <c r="M819">
        <v>167.63829999999999</v>
      </c>
      <c r="N819">
        <v>500</v>
      </c>
      <c r="O819" t="s">
        <v>58</v>
      </c>
      <c r="P819" t="s">
        <v>59</v>
      </c>
      <c r="Q819" t="s">
        <v>181</v>
      </c>
      <c r="R819" t="s">
        <v>795</v>
      </c>
      <c r="S819" s="2" t="s">
        <v>188</v>
      </c>
      <c r="T819" s="2" t="s">
        <v>47</v>
      </c>
      <c r="U819" s="2" t="s">
        <v>47</v>
      </c>
      <c r="V819" s="2" t="s">
        <v>45</v>
      </c>
      <c r="W819" s="2" t="s">
        <v>47</v>
      </c>
      <c r="X819" t="s">
        <v>45</v>
      </c>
      <c r="Y819">
        <v>25</v>
      </c>
      <c r="Z819" s="2" t="s">
        <v>46</v>
      </c>
      <c r="AA819" s="2" t="s">
        <v>621</v>
      </c>
      <c r="AB819" s="2">
        <v>1.1100000000000001</v>
      </c>
      <c r="AC819">
        <v>0.6</v>
      </c>
      <c r="AD819" s="2">
        <v>10</v>
      </c>
      <c r="AE819">
        <v>0.51639777949432197</v>
      </c>
      <c r="AF819" s="2" t="s">
        <v>45</v>
      </c>
      <c r="AG819">
        <v>0.8</v>
      </c>
      <c r="AH819" s="2">
        <v>10</v>
      </c>
      <c r="AI819">
        <v>0.63245553203367599</v>
      </c>
      <c r="AJ819" s="2" t="s">
        <v>45</v>
      </c>
      <c r="AK819" s="2" t="s">
        <v>622</v>
      </c>
      <c r="AL819" s="2" t="s">
        <v>204</v>
      </c>
      <c r="AM819" s="2" t="s">
        <v>50</v>
      </c>
      <c r="AN819" s="3">
        <v>1</v>
      </c>
      <c r="AO819" s="3">
        <v>1</v>
      </c>
      <c r="AP819" s="2" t="s">
        <v>45</v>
      </c>
      <c r="AQ819" s="2" t="s">
        <v>623</v>
      </c>
      <c r="AR819" s="2" t="s">
        <v>623</v>
      </c>
      <c r="AS819" s="2" t="s">
        <v>45</v>
      </c>
      <c r="AT819" s="2">
        <v>2500</v>
      </c>
      <c r="AU819" s="2" t="s">
        <v>45</v>
      </c>
      <c r="AV819" s="2" t="s">
        <v>45</v>
      </c>
      <c r="AW819" s="2" t="s">
        <v>45</v>
      </c>
      <c r="AX819" s="2" t="s">
        <v>53</v>
      </c>
      <c r="AY819" s="2" t="s">
        <v>53</v>
      </c>
      <c r="AZ819" s="2" t="s">
        <v>624</v>
      </c>
      <c r="BA819" s="2">
        <v>1</v>
      </c>
      <c r="BB819" s="2">
        <v>1</v>
      </c>
      <c r="BC819" s="2">
        <v>1</v>
      </c>
      <c r="BD819">
        <f t="shared" si="46"/>
        <v>3</v>
      </c>
      <c r="BE819" s="2" t="s">
        <v>625</v>
      </c>
      <c r="BF819" t="s">
        <v>805</v>
      </c>
      <c r="BG819" s="2" t="s">
        <v>45</v>
      </c>
    </row>
    <row r="820" spans="1:59" x14ac:dyDescent="0.3">
      <c r="A820" t="s">
        <v>616</v>
      </c>
      <c r="B820">
        <v>2021</v>
      </c>
      <c r="C820">
        <v>103</v>
      </c>
      <c r="D820" t="s">
        <v>971</v>
      </c>
      <c r="E820">
        <v>2012</v>
      </c>
      <c r="F820">
        <v>2014</v>
      </c>
      <c r="G820">
        <v>3</v>
      </c>
      <c r="H820">
        <v>1</v>
      </c>
      <c r="I820" t="s">
        <v>617</v>
      </c>
      <c r="J820" t="s">
        <v>618</v>
      </c>
      <c r="K820" t="s">
        <v>634</v>
      </c>
      <c r="L820">
        <v>-45.28</v>
      </c>
      <c r="M820">
        <v>167.63829999999999</v>
      </c>
      <c r="N820">
        <v>500</v>
      </c>
      <c r="O820" t="s">
        <v>58</v>
      </c>
      <c r="P820" t="s">
        <v>59</v>
      </c>
      <c r="Q820" t="s">
        <v>181</v>
      </c>
      <c r="R820" t="s">
        <v>795</v>
      </c>
      <c r="S820" s="2" t="s">
        <v>188</v>
      </c>
      <c r="T820" s="2" t="s">
        <v>47</v>
      </c>
      <c r="U820" s="2" t="s">
        <v>47</v>
      </c>
      <c r="V820" s="2" t="s">
        <v>45</v>
      </c>
      <c r="W820" s="2" t="s">
        <v>47</v>
      </c>
      <c r="X820" t="s">
        <v>45</v>
      </c>
      <c r="Y820">
        <v>0</v>
      </c>
      <c r="Z820" s="2" t="s">
        <v>46</v>
      </c>
      <c r="AA820" s="2" t="s">
        <v>621</v>
      </c>
      <c r="AB820" s="2">
        <v>1.1100000000000001</v>
      </c>
      <c r="AC820">
        <v>0.7</v>
      </c>
      <c r="AD820" s="2">
        <v>10</v>
      </c>
      <c r="AE820">
        <v>0.483045891539648</v>
      </c>
      <c r="AF820" s="2" t="s">
        <v>45</v>
      </c>
      <c r="AG820">
        <v>0.7</v>
      </c>
      <c r="AH820" s="2">
        <v>10</v>
      </c>
      <c r="AI820">
        <v>0.483045891539648</v>
      </c>
      <c r="AJ820" s="2" t="s">
        <v>45</v>
      </c>
      <c r="AK820" s="2" t="s">
        <v>622</v>
      </c>
      <c r="AL820" s="2" t="s">
        <v>204</v>
      </c>
      <c r="AM820" s="2" t="s">
        <v>50</v>
      </c>
      <c r="AN820" s="3">
        <v>1</v>
      </c>
      <c r="AO820" s="3">
        <v>1</v>
      </c>
      <c r="AP820" s="2" t="s">
        <v>45</v>
      </c>
      <c r="AQ820" s="2" t="s">
        <v>623</v>
      </c>
      <c r="AR820" s="2" t="s">
        <v>623</v>
      </c>
      <c r="AS820" s="2" t="s">
        <v>45</v>
      </c>
      <c r="AT820" s="2">
        <v>2500</v>
      </c>
      <c r="AU820" s="2" t="s">
        <v>45</v>
      </c>
      <c r="AV820" s="2" t="s">
        <v>45</v>
      </c>
      <c r="AW820" s="2" t="s">
        <v>45</v>
      </c>
      <c r="AX820" s="2" t="s">
        <v>53</v>
      </c>
      <c r="AY820" s="2" t="s">
        <v>53</v>
      </c>
      <c r="AZ820" s="2" t="s">
        <v>624</v>
      </c>
      <c r="BA820" s="2">
        <v>1</v>
      </c>
      <c r="BB820" s="2">
        <v>1</v>
      </c>
      <c r="BC820" s="2">
        <v>1</v>
      </c>
      <c r="BD820">
        <f t="shared" si="46"/>
        <v>3</v>
      </c>
      <c r="BE820" s="2" t="s">
        <v>625</v>
      </c>
      <c r="BF820" t="s">
        <v>806</v>
      </c>
      <c r="BG820" s="2" t="s">
        <v>45</v>
      </c>
    </row>
    <row r="821" spans="1:59" x14ac:dyDescent="0.3">
      <c r="A821" t="s">
        <v>616</v>
      </c>
      <c r="B821">
        <v>2021</v>
      </c>
      <c r="C821">
        <v>103</v>
      </c>
      <c r="D821" t="s">
        <v>971</v>
      </c>
      <c r="E821">
        <v>2012</v>
      </c>
      <c r="F821">
        <v>2014</v>
      </c>
      <c r="G821">
        <v>3</v>
      </c>
      <c r="H821">
        <v>1</v>
      </c>
      <c r="I821" t="s">
        <v>617</v>
      </c>
      <c r="J821" t="s">
        <v>618</v>
      </c>
      <c r="K821" t="s">
        <v>634</v>
      </c>
      <c r="L821">
        <v>-45.28</v>
      </c>
      <c r="M821">
        <v>167.63829999999999</v>
      </c>
      <c r="N821">
        <v>500</v>
      </c>
      <c r="O821" t="s">
        <v>58</v>
      </c>
      <c r="P821" t="s">
        <v>59</v>
      </c>
      <c r="Q821" t="s">
        <v>181</v>
      </c>
      <c r="R821" t="s">
        <v>795</v>
      </c>
      <c r="S821" s="2" t="s">
        <v>188</v>
      </c>
      <c r="T821" s="2" t="s">
        <v>47</v>
      </c>
      <c r="U821" s="2" t="s">
        <v>47</v>
      </c>
      <c r="V821" s="2" t="s">
        <v>45</v>
      </c>
      <c r="W821" s="2" t="s">
        <v>47</v>
      </c>
      <c r="X821" t="s">
        <v>45</v>
      </c>
      <c r="Y821">
        <v>25</v>
      </c>
      <c r="Z821" s="2" t="s">
        <v>46</v>
      </c>
      <c r="AA821" s="2" t="s">
        <v>621</v>
      </c>
      <c r="AB821" s="2">
        <v>1.1100000000000001</v>
      </c>
      <c r="AC821">
        <v>0.8</v>
      </c>
      <c r="AD821" s="2">
        <v>10</v>
      </c>
      <c r="AE821">
        <v>0.42163702135578401</v>
      </c>
      <c r="AF821" s="2" t="s">
        <v>45</v>
      </c>
      <c r="AG821">
        <v>0.7</v>
      </c>
      <c r="AH821" s="2">
        <v>10</v>
      </c>
      <c r="AI821">
        <v>0.483045891539648</v>
      </c>
      <c r="AJ821" s="2" t="s">
        <v>45</v>
      </c>
      <c r="AK821" s="2" t="s">
        <v>622</v>
      </c>
      <c r="AL821" s="2" t="s">
        <v>204</v>
      </c>
      <c r="AM821" s="2" t="s">
        <v>50</v>
      </c>
      <c r="AN821" s="3">
        <v>1</v>
      </c>
      <c r="AO821" s="3">
        <v>1</v>
      </c>
      <c r="AP821" s="2" t="s">
        <v>45</v>
      </c>
      <c r="AQ821" s="2" t="s">
        <v>623</v>
      </c>
      <c r="AR821" s="2" t="s">
        <v>623</v>
      </c>
      <c r="AS821" s="2" t="s">
        <v>45</v>
      </c>
      <c r="AT821" s="2">
        <v>2500</v>
      </c>
      <c r="AU821" s="2" t="s">
        <v>45</v>
      </c>
      <c r="AV821" s="2" t="s">
        <v>45</v>
      </c>
      <c r="AW821" s="2" t="s">
        <v>45</v>
      </c>
      <c r="AX821" s="2" t="s">
        <v>53</v>
      </c>
      <c r="AY821" s="2" t="s">
        <v>53</v>
      </c>
      <c r="AZ821" s="2" t="s">
        <v>624</v>
      </c>
      <c r="BA821" s="2">
        <v>1</v>
      </c>
      <c r="BB821" s="2">
        <v>1</v>
      </c>
      <c r="BC821" s="2">
        <v>1</v>
      </c>
      <c r="BD821">
        <f t="shared" si="46"/>
        <v>3</v>
      </c>
      <c r="BE821" s="2" t="s">
        <v>625</v>
      </c>
      <c r="BF821" t="s">
        <v>806</v>
      </c>
      <c r="BG821" s="2" t="s">
        <v>45</v>
      </c>
    </row>
    <row r="822" spans="1:59" x14ac:dyDescent="0.3">
      <c r="A822" t="s">
        <v>616</v>
      </c>
      <c r="B822">
        <v>2021</v>
      </c>
      <c r="C822">
        <v>104</v>
      </c>
      <c r="D822" t="s">
        <v>972</v>
      </c>
      <c r="E822">
        <v>2012</v>
      </c>
      <c r="F822">
        <v>2015</v>
      </c>
      <c r="G822">
        <v>4</v>
      </c>
      <c r="H822">
        <v>1</v>
      </c>
      <c r="I822" t="s">
        <v>617</v>
      </c>
      <c r="J822" t="s">
        <v>618</v>
      </c>
      <c r="K822" t="s">
        <v>634</v>
      </c>
      <c r="L822">
        <v>-45.28</v>
      </c>
      <c r="M822">
        <v>167.63829999999999</v>
      </c>
      <c r="N822">
        <v>500</v>
      </c>
      <c r="O822" t="s">
        <v>58</v>
      </c>
      <c r="P822" t="s">
        <v>59</v>
      </c>
      <c r="Q822" t="s">
        <v>181</v>
      </c>
      <c r="R822" t="s">
        <v>795</v>
      </c>
      <c r="S822" s="2" t="s">
        <v>188</v>
      </c>
      <c r="T822" s="2" t="s">
        <v>47</v>
      </c>
      <c r="U822" s="2" t="s">
        <v>47</v>
      </c>
      <c r="V822" s="2" t="s">
        <v>45</v>
      </c>
      <c r="W822" s="2" t="s">
        <v>47</v>
      </c>
      <c r="X822" t="s">
        <v>45</v>
      </c>
      <c r="Y822">
        <v>0</v>
      </c>
      <c r="Z822" s="2" t="s">
        <v>46</v>
      </c>
      <c r="AA822" s="2" t="s">
        <v>621</v>
      </c>
      <c r="AB822" s="2">
        <v>1.1100000000000001</v>
      </c>
      <c r="AC822">
        <v>0.8</v>
      </c>
      <c r="AD822" s="2">
        <v>10</v>
      </c>
      <c r="AE822">
        <v>0.42163702135578401</v>
      </c>
      <c r="AF822" s="2" t="s">
        <v>45</v>
      </c>
      <c r="AG822">
        <v>0.8</v>
      </c>
      <c r="AH822" s="2">
        <v>10</v>
      </c>
      <c r="AI822">
        <v>0.42163702135578401</v>
      </c>
      <c r="AJ822" s="2" t="s">
        <v>45</v>
      </c>
      <c r="AK822" s="2" t="s">
        <v>622</v>
      </c>
      <c r="AL822" s="2" t="s">
        <v>204</v>
      </c>
      <c r="AM822" s="2" t="s">
        <v>50</v>
      </c>
      <c r="AN822" s="3">
        <v>1</v>
      </c>
      <c r="AO822" s="3">
        <v>1</v>
      </c>
      <c r="AP822" s="2" t="s">
        <v>45</v>
      </c>
      <c r="AQ822" s="2" t="s">
        <v>623</v>
      </c>
      <c r="AR822" s="2" t="s">
        <v>623</v>
      </c>
      <c r="AS822" s="2" t="s">
        <v>45</v>
      </c>
      <c r="AT822" s="2">
        <v>2500</v>
      </c>
      <c r="AU822" s="2" t="s">
        <v>45</v>
      </c>
      <c r="AV822" s="2" t="s">
        <v>45</v>
      </c>
      <c r="AW822" s="2" t="s">
        <v>45</v>
      </c>
      <c r="AX822" s="2" t="s">
        <v>53</v>
      </c>
      <c r="AY822" s="2" t="s">
        <v>53</v>
      </c>
      <c r="AZ822" s="2" t="s">
        <v>624</v>
      </c>
      <c r="BA822" s="2">
        <v>1</v>
      </c>
      <c r="BB822" s="2">
        <v>1</v>
      </c>
      <c r="BC822" s="2">
        <v>1</v>
      </c>
      <c r="BD822">
        <f t="shared" si="46"/>
        <v>3</v>
      </c>
      <c r="BE822" s="2" t="s">
        <v>625</v>
      </c>
      <c r="BF822" t="s">
        <v>807</v>
      </c>
      <c r="BG822" s="2" t="s">
        <v>45</v>
      </c>
    </row>
    <row r="823" spans="1:59" x14ac:dyDescent="0.3">
      <c r="A823" t="s">
        <v>616</v>
      </c>
      <c r="B823">
        <v>2021</v>
      </c>
      <c r="C823">
        <v>104</v>
      </c>
      <c r="D823" t="s">
        <v>972</v>
      </c>
      <c r="E823">
        <v>2012</v>
      </c>
      <c r="F823">
        <v>2015</v>
      </c>
      <c r="G823">
        <v>4</v>
      </c>
      <c r="H823">
        <v>1</v>
      </c>
      <c r="I823" t="s">
        <v>617</v>
      </c>
      <c r="J823" t="s">
        <v>618</v>
      </c>
      <c r="K823" t="s">
        <v>634</v>
      </c>
      <c r="L823">
        <v>-45.28</v>
      </c>
      <c r="M823">
        <v>167.63829999999999</v>
      </c>
      <c r="N823">
        <v>500</v>
      </c>
      <c r="O823" t="s">
        <v>58</v>
      </c>
      <c r="P823" t="s">
        <v>59</v>
      </c>
      <c r="Q823" t="s">
        <v>181</v>
      </c>
      <c r="R823" t="s">
        <v>795</v>
      </c>
      <c r="S823" s="2" t="s">
        <v>188</v>
      </c>
      <c r="T823" s="2" t="s">
        <v>47</v>
      </c>
      <c r="U823" s="2" t="s">
        <v>47</v>
      </c>
      <c r="V823" s="2" t="s">
        <v>45</v>
      </c>
      <c r="W823" s="2" t="s">
        <v>47</v>
      </c>
      <c r="X823" t="s">
        <v>45</v>
      </c>
      <c r="Y823">
        <v>25</v>
      </c>
      <c r="Z823" s="2" t="s">
        <v>46</v>
      </c>
      <c r="AA823" s="2" t="s">
        <v>621</v>
      </c>
      <c r="AB823" s="2">
        <v>1.1100000000000001</v>
      </c>
      <c r="AC823">
        <v>0.9</v>
      </c>
      <c r="AD823" s="2">
        <v>10</v>
      </c>
      <c r="AE823">
        <v>0.316227766016838</v>
      </c>
      <c r="AF823" s="2" t="s">
        <v>45</v>
      </c>
      <c r="AG823">
        <v>0.8</v>
      </c>
      <c r="AH823" s="2">
        <v>10</v>
      </c>
      <c r="AI823">
        <v>0.42163702135578401</v>
      </c>
      <c r="AJ823" s="2" t="s">
        <v>45</v>
      </c>
      <c r="AK823" s="2" t="s">
        <v>622</v>
      </c>
      <c r="AL823" s="2" t="s">
        <v>204</v>
      </c>
      <c r="AM823" s="2" t="s">
        <v>50</v>
      </c>
      <c r="AN823" s="3">
        <v>1</v>
      </c>
      <c r="AO823" s="3">
        <v>1</v>
      </c>
      <c r="AP823" s="2" t="s">
        <v>45</v>
      </c>
      <c r="AQ823" s="2" t="s">
        <v>623</v>
      </c>
      <c r="AR823" s="2" t="s">
        <v>623</v>
      </c>
      <c r="AS823" s="2" t="s">
        <v>45</v>
      </c>
      <c r="AT823" s="2">
        <v>2500</v>
      </c>
      <c r="AU823" s="2" t="s">
        <v>45</v>
      </c>
      <c r="AV823" s="2" t="s">
        <v>45</v>
      </c>
      <c r="AW823" s="2" t="s">
        <v>45</v>
      </c>
      <c r="AX823" s="2" t="s">
        <v>53</v>
      </c>
      <c r="AY823" s="2" t="s">
        <v>53</v>
      </c>
      <c r="AZ823" s="2" t="s">
        <v>624</v>
      </c>
      <c r="BA823" s="2">
        <v>1</v>
      </c>
      <c r="BB823" s="2">
        <v>1</v>
      </c>
      <c r="BC823" s="2">
        <v>1</v>
      </c>
      <c r="BD823">
        <f t="shared" si="46"/>
        <v>3</v>
      </c>
      <c r="BE823" s="2" t="s">
        <v>625</v>
      </c>
      <c r="BF823" t="s">
        <v>807</v>
      </c>
      <c r="BG823" s="2" t="s">
        <v>45</v>
      </c>
    </row>
    <row r="824" spans="1:59" x14ac:dyDescent="0.3">
      <c r="A824" t="s">
        <v>616</v>
      </c>
      <c r="B824">
        <v>2021</v>
      </c>
      <c r="C824">
        <v>105</v>
      </c>
      <c r="D824" t="s">
        <v>973</v>
      </c>
      <c r="E824">
        <v>2012</v>
      </c>
      <c r="F824">
        <v>2015</v>
      </c>
      <c r="G824">
        <v>4</v>
      </c>
      <c r="H824">
        <v>1</v>
      </c>
      <c r="I824" t="s">
        <v>617</v>
      </c>
      <c r="J824" t="s">
        <v>618</v>
      </c>
      <c r="K824" t="s">
        <v>634</v>
      </c>
      <c r="L824">
        <v>-45.28</v>
      </c>
      <c r="M824">
        <v>167.63829999999999</v>
      </c>
      <c r="N824">
        <v>500</v>
      </c>
      <c r="O824" t="s">
        <v>58</v>
      </c>
      <c r="P824" t="s">
        <v>59</v>
      </c>
      <c r="Q824" t="s">
        <v>181</v>
      </c>
      <c r="R824" t="s">
        <v>795</v>
      </c>
      <c r="S824" s="2" t="s">
        <v>188</v>
      </c>
      <c r="T824" s="2" t="s">
        <v>47</v>
      </c>
      <c r="U824" s="2" t="s">
        <v>47</v>
      </c>
      <c r="V824" s="2" t="s">
        <v>45</v>
      </c>
      <c r="W824" s="2" t="s">
        <v>47</v>
      </c>
      <c r="X824" t="s">
        <v>45</v>
      </c>
      <c r="Y824">
        <v>0</v>
      </c>
      <c r="Z824" s="2" t="s">
        <v>46</v>
      </c>
      <c r="AA824" s="2" t="s">
        <v>621</v>
      </c>
      <c r="AB824" s="2">
        <v>1.1100000000000001</v>
      </c>
      <c r="AC824">
        <v>0.8</v>
      </c>
      <c r="AD824" s="2">
        <v>10</v>
      </c>
      <c r="AE824">
        <v>0.42163702135578401</v>
      </c>
      <c r="AF824" s="2" t="s">
        <v>45</v>
      </c>
      <c r="AG824">
        <v>0.8</v>
      </c>
      <c r="AH824" s="2">
        <v>10</v>
      </c>
      <c r="AI824">
        <v>0.42163702135578401</v>
      </c>
      <c r="AJ824" s="2" t="s">
        <v>45</v>
      </c>
      <c r="AK824" s="2" t="s">
        <v>622</v>
      </c>
      <c r="AL824" s="2" t="s">
        <v>204</v>
      </c>
      <c r="AM824" s="2" t="s">
        <v>50</v>
      </c>
      <c r="AN824" s="3">
        <v>1</v>
      </c>
      <c r="AO824" s="3">
        <v>1</v>
      </c>
      <c r="AP824" s="2" t="s">
        <v>45</v>
      </c>
      <c r="AQ824" s="2" t="s">
        <v>623</v>
      </c>
      <c r="AR824" s="2" t="s">
        <v>623</v>
      </c>
      <c r="AS824" s="2" t="s">
        <v>45</v>
      </c>
      <c r="AT824" s="2">
        <v>2500</v>
      </c>
      <c r="AU824" s="2" t="s">
        <v>45</v>
      </c>
      <c r="AV824" s="2" t="s">
        <v>45</v>
      </c>
      <c r="AW824" s="2" t="s">
        <v>45</v>
      </c>
      <c r="AX824" s="2" t="s">
        <v>53</v>
      </c>
      <c r="AY824" s="2" t="s">
        <v>53</v>
      </c>
      <c r="AZ824" s="2" t="s">
        <v>624</v>
      </c>
      <c r="BA824" s="2">
        <v>1</v>
      </c>
      <c r="BB824" s="2">
        <v>1</v>
      </c>
      <c r="BC824" s="2">
        <v>1</v>
      </c>
      <c r="BD824">
        <f t="shared" si="46"/>
        <v>3</v>
      </c>
      <c r="BE824" s="2" t="s">
        <v>625</v>
      </c>
      <c r="BF824" t="s">
        <v>808</v>
      </c>
      <c r="BG824" s="2" t="s">
        <v>45</v>
      </c>
    </row>
    <row r="825" spans="1:59" x14ac:dyDescent="0.3">
      <c r="A825" t="s">
        <v>616</v>
      </c>
      <c r="B825">
        <v>2021</v>
      </c>
      <c r="C825">
        <v>105</v>
      </c>
      <c r="D825" t="s">
        <v>973</v>
      </c>
      <c r="E825">
        <v>2012</v>
      </c>
      <c r="F825">
        <v>2015</v>
      </c>
      <c r="G825">
        <v>4</v>
      </c>
      <c r="H825">
        <v>1</v>
      </c>
      <c r="I825" t="s">
        <v>617</v>
      </c>
      <c r="J825" t="s">
        <v>618</v>
      </c>
      <c r="K825" t="s">
        <v>634</v>
      </c>
      <c r="L825">
        <v>-45.28</v>
      </c>
      <c r="M825">
        <v>167.63829999999999</v>
      </c>
      <c r="N825">
        <v>500</v>
      </c>
      <c r="O825" t="s">
        <v>58</v>
      </c>
      <c r="P825" t="s">
        <v>59</v>
      </c>
      <c r="Q825" t="s">
        <v>181</v>
      </c>
      <c r="R825" t="s">
        <v>795</v>
      </c>
      <c r="S825" s="2" t="s">
        <v>188</v>
      </c>
      <c r="T825" s="2" t="s">
        <v>47</v>
      </c>
      <c r="U825" s="2" t="s">
        <v>47</v>
      </c>
      <c r="V825" s="2" t="s">
        <v>45</v>
      </c>
      <c r="W825" s="2" t="s">
        <v>47</v>
      </c>
      <c r="X825" t="s">
        <v>45</v>
      </c>
      <c r="Y825">
        <v>25</v>
      </c>
      <c r="Z825" s="2" t="s">
        <v>46</v>
      </c>
      <c r="AA825" s="2" t="s">
        <v>621</v>
      </c>
      <c r="AB825" s="2">
        <v>1.1100000000000001</v>
      </c>
      <c r="AC825">
        <v>0.7</v>
      </c>
      <c r="AD825" s="2">
        <v>10</v>
      </c>
      <c r="AE825">
        <v>0.483045891539648</v>
      </c>
      <c r="AF825" s="2" t="s">
        <v>45</v>
      </c>
      <c r="AG825">
        <v>0.8</v>
      </c>
      <c r="AH825" s="2">
        <v>10</v>
      </c>
      <c r="AI825">
        <v>0.42163702135578401</v>
      </c>
      <c r="AJ825" s="2" t="s">
        <v>45</v>
      </c>
      <c r="AK825" s="2" t="s">
        <v>622</v>
      </c>
      <c r="AL825" s="2" t="s">
        <v>204</v>
      </c>
      <c r="AM825" s="2" t="s">
        <v>50</v>
      </c>
      <c r="AN825" s="3">
        <v>1</v>
      </c>
      <c r="AO825" s="3">
        <v>1</v>
      </c>
      <c r="AP825" s="2" t="s">
        <v>45</v>
      </c>
      <c r="AQ825" s="2" t="s">
        <v>623</v>
      </c>
      <c r="AR825" s="2" t="s">
        <v>623</v>
      </c>
      <c r="AS825" s="2" t="s">
        <v>45</v>
      </c>
      <c r="AT825" s="2">
        <v>2500</v>
      </c>
      <c r="AU825" s="2" t="s">
        <v>45</v>
      </c>
      <c r="AV825" s="2" t="s">
        <v>45</v>
      </c>
      <c r="AW825" s="2" t="s">
        <v>45</v>
      </c>
      <c r="AX825" s="2" t="s">
        <v>53</v>
      </c>
      <c r="AY825" s="2" t="s">
        <v>53</v>
      </c>
      <c r="AZ825" s="2" t="s">
        <v>624</v>
      </c>
      <c r="BA825" s="2">
        <v>1</v>
      </c>
      <c r="BB825" s="2">
        <v>1</v>
      </c>
      <c r="BC825" s="2">
        <v>1</v>
      </c>
      <c r="BD825">
        <f t="shared" si="46"/>
        <v>3</v>
      </c>
      <c r="BE825" s="2" t="s">
        <v>625</v>
      </c>
      <c r="BF825" t="s">
        <v>808</v>
      </c>
      <c r="BG825" s="2" t="s">
        <v>45</v>
      </c>
    </row>
    <row r="826" spans="1:59" x14ac:dyDescent="0.3">
      <c r="A826" t="s">
        <v>976</v>
      </c>
      <c r="B826">
        <v>2008</v>
      </c>
      <c r="C826" s="2">
        <v>106</v>
      </c>
      <c r="D826" s="2" t="s">
        <v>978</v>
      </c>
      <c r="E826">
        <v>1999</v>
      </c>
      <c r="F826">
        <v>2000</v>
      </c>
      <c r="G826">
        <f t="shared" ref="G826" si="47">F826-E826+1</f>
        <v>2</v>
      </c>
      <c r="H826">
        <v>1</v>
      </c>
      <c r="I826" t="s">
        <v>194</v>
      </c>
      <c r="J826" t="s">
        <v>211</v>
      </c>
      <c r="K826" t="s">
        <v>977</v>
      </c>
      <c r="L826">
        <v>55.475000000000001</v>
      </c>
      <c r="M826">
        <v>-2.233333</v>
      </c>
      <c r="N826">
        <v>1000</v>
      </c>
      <c r="O826" t="s">
        <v>58</v>
      </c>
      <c r="P826" t="s">
        <v>138</v>
      </c>
      <c r="Q826" s="2" t="s">
        <v>45</v>
      </c>
      <c r="R826" s="2" t="s">
        <v>45</v>
      </c>
      <c r="S826" s="2" t="s">
        <v>188</v>
      </c>
      <c r="T826" s="2" t="s">
        <v>47</v>
      </c>
      <c r="U826" s="2" t="s">
        <v>61</v>
      </c>
      <c r="V826" s="2" t="s">
        <v>354</v>
      </c>
      <c r="W826" s="2" t="s">
        <v>47</v>
      </c>
      <c r="X826" t="s">
        <v>45</v>
      </c>
      <c r="Y826">
        <v>0</v>
      </c>
      <c r="Z826" s="2" t="s">
        <v>46</v>
      </c>
      <c r="AA826" t="s">
        <v>170</v>
      </c>
      <c r="AB826">
        <v>0.5</v>
      </c>
      <c r="AC826" s="2">
        <v>9.02</v>
      </c>
      <c r="AD826" s="2">
        <v>5</v>
      </c>
      <c r="AE826" s="2">
        <v>1.2969194269498783</v>
      </c>
      <c r="AF826" s="2">
        <v>0.58000000000000007</v>
      </c>
      <c r="AG826" s="2">
        <v>9.02</v>
      </c>
      <c r="AH826" s="2">
        <v>5</v>
      </c>
      <c r="AI826" s="2">
        <v>1.2969194269498783</v>
      </c>
      <c r="AJ826" s="2">
        <v>0.58000000000000007</v>
      </c>
      <c r="AK826" s="7" t="s">
        <v>189</v>
      </c>
      <c r="AL826" s="7" t="s">
        <v>981</v>
      </c>
      <c r="AM826" s="7" t="s">
        <v>50</v>
      </c>
      <c r="AN826" s="3">
        <v>1</v>
      </c>
      <c r="AO826" s="3">
        <v>1</v>
      </c>
      <c r="AP826" s="3" t="s">
        <v>45</v>
      </c>
      <c r="AQ826" s="7" t="s">
        <v>51</v>
      </c>
      <c r="AR826" s="7" t="s">
        <v>412</v>
      </c>
      <c r="AS826">
        <v>8</v>
      </c>
      <c r="AT826">
        <v>1117</v>
      </c>
      <c r="AU826" s="7" t="s">
        <v>45</v>
      </c>
      <c r="AV826" s="7" t="s">
        <v>45</v>
      </c>
      <c r="AW826" s="7" t="s">
        <v>45</v>
      </c>
      <c r="AX826" s="3" t="s">
        <v>53</v>
      </c>
      <c r="AY826" s="3" t="s">
        <v>53</v>
      </c>
      <c r="AZ826" s="3" t="s">
        <v>54</v>
      </c>
      <c r="BA826" s="2">
        <v>1</v>
      </c>
      <c r="BB826" s="2">
        <v>1</v>
      </c>
      <c r="BC826" s="2">
        <v>1</v>
      </c>
      <c r="BD826">
        <f t="shared" si="46"/>
        <v>3</v>
      </c>
      <c r="BE826" s="2" t="s">
        <v>982</v>
      </c>
      <c r="BF826" s="2" t="s">
        <v>243</v>
      </c>
      <c r="BG826" s="2" t="s">
        <v>45</v>
      </c>
    </row>
    <row r="827" spans="1:59" x14ac:dyDescent="0.3">
      <c r="A827" t="s">
        <v>976</v>
      </c>
      <c r="B827">
        <v>2008</v>
      </c>
      <c r="C827" s="2">
        <v>106</v>
      </c>
      <c r="D827" s="2" t="s">
        <v>978</v>
      </c>
      <c r="E827">
        <v>1999</v>
      </c>
      <c r="F827">
        <v>2000</v>
      </c>
      <c r="G827">
        <f t="shared" ref="G827:G828" si="48">F827-E827+1</f>
        <v>2</v>
      </c>
      <c r="H827">
        <v>1</v>
      </c>
      <c r="I827" t="s">
        <v>194</v>
      </c>
      <c r="J827" t="s">
        <v>211</v>
      </c>
      <c r="K827" t="s">
        <v>977</v>
      </c>
      <c r="L827">
        <v>55.475000000000001</v>
      </c>
      <c r="M827">
        <v>-2.233333</v>
      </c>
      <c r="N827">
        <v>1000</v>
      </c>
      <c r="O827" t="s">
        <v>58</v>
      </c>
      <c r="P827" t="s">
        <v>138</v>
      </c>
      <c r="Q827" s="2" t="s">
        <v>45</v>
      </c>
      <c r="R827" s="2" t="s">
        <v>45</v>
      </c>
      <c r="S827" s="2" t="s">
        <v>188</v>
      </c>
      <c r="T827" s="2" t="s">
        <v>47</v>
      </c>
      <c r="U827" s="2" t="s">
        <v>61</v>
      </c>
      <c r="V827" s="2" t="s">
        <v>354</v>
      </c>
      <c r="W827" s="2" t="s">
        <v>47</v>
      </c>
      <c r="X827" t="s">
        <v>45</v>
      </c>
      <c r="Y827">
        <v>120</v>
      </c>
      <c r="Z827" s="2" t="s">
        <v>46</v>
      </c>
      <c r="AA827" t="s">
        <v>170</v>
      </c>
      <c r="AB827">
        <v>0.5</v>
      </c>
      <c r="AC827" s="2">
        <v>8.1300000000000008</v>
      </c>
      <c r="AD827" s="2">
        <v>5</v>
      </c>
      <c r="AE827" s="2">
        <v>1.8335757415498244</v>
      </c>
      <c r="AF827" s="2">
        <v>0.81999999999999851</v>
      </c>
      <c r="AG827" s="2">
        <v>9.02</v>
      </c>
      <c r="AH827" s="2">
        <v>5</v>
      </c>
      <c r="AI827" s="2">
        <v>1.2969194269498783</v>
      </c>
      <c r="AJ827" s="2">
        <v>0.58000000000000007</v>
      </c>
      <c r="AK827" s="7" t="s">
        <v>189</v>
      </c>
      <c r="AL827" s="7" t="s">
        <v>981</v>
      </c>
      <c r="AM827" s="7" t="s">
        <v>50</v>
      </c>
      <c r="AN827" s="3">
        <v>1</v>
      </c>
      <c r="AO827" s="3">
        <v>1</v>
      </c>
      <c r="AP827" s="3" t="s">
        <v>45</v>
      </c>
      <c r="AQ827" s="7" t="s">
        <v>51</v>
      </c>
      <c r="AR827" s="7" t="s">
        <v>412</v>
      </c>
      <c r="AS827">
        <v>8</v>
      </c>
      <c r="AT827">
        <v>1117</v>
      </c>
      <c r="AU827" s="7" t="s">
        <v>45</v>
      </c>
      <c r="AV827" s="7" t="s">
        <v>45</v>
      </c>
      <c r="AW827" s="7" t="s">
        <v>45</v>
      </c>
      <c r="AX827" s="3" t="s">
        <v>53</v>
      </c>
      <c r="AY827" s="3" t="s">
        <v>53</v>
      </c>
      <c r="AZ827" s="3" t="s">
        <v>54</v>
      </c>
      <c r="BA827" s="2">
        <v>1</v>
      </c>
      <c r="BB827" s="2">
        <v>1</v>
      </c>
      <c r="BC827" s="2">
        <v>1</v>
      </c>
      <c r="BD827">
        <f t="shared" si="46"/>
        <v>3</v>
      </c>
      <c r="BE827" s="2" t="s">
        <v>982</v>
      </c>
      <c r="BF827" s="2" t="s">
        <v>243</v>
      </c>
      <c r="BG827" s="2" t="s">
        <v>45</v>
      </c>
    </row>
    <row r="828" spans="1:59" x14ac:dyDescent="0.3">
      <c r="A828" t="s">
        <v>976</v>
      </c>
      <c r="B828">
        <v>2008</v>
      </c>
      <c r="C828" s="2">
        <v>106</v>
      </c>
      <c r="D828" s="2" t="s">
        <v>978</v>
      </c>
      <c r="E828">
        <v>1999</v>
      </c>
      <c r="F828">
        <v>2000</v>
      </c>
      <c r="G828">
        <f t="shared" si="48"/>
        <v>2</v>
      </c>
      <c r="H828">
        <v>1</v>
      </c>
      <c r="I828" t="s">
        <v>194</v>
      </c>
      <c r="J828" t="s">
        <v>211</v>
      </c>
      <c r="K828" t="s">
        <v>977</v>
      </c>
      <c r="L828">
        <v>55.475000000000001</v>
      </c>
      <c r="M828">
        <v>-2.233333</v>
      </c>
      <c r="N828">
        <v>1000</v>
      </c>
      <c r="O828" t="s">
        <v>58</v>
      </c>
      <c r="P828" t="s">
        <v>138</v>
      </c>
      <c r="Q828" s="2" t="s">
        <v>45</v>
      </c>
      <c r="R828" s="2" t="s">
        <v>45</v>
      </c>
      <c r="S828" s="2" t="s">
        <v>188</v>
      </c>
      <c r="T828" s="2" t="s">
        <v>47</v>
      </c>
      <c r="U828" s="2" t="s">
        <v>61</v>
      </c>
      <c r="V828" s="2" t="s">
        <v>354</v>
      </c>
      <c r="W828" s="2" t="s">
        <v>47</v>
      </c>
      <c r="X828" t="s">
        <v>45</v>
      </c>
      <c r="Y828">
        <v>240</v>
      </c>
      <c r="Z828" s="2" t="s">
        <v>46</v>
      </c>
      <c r="AA828" t="s">
        <v>170</v>
      </c>
      <c r="AB828">
        <v>0.5</v>
      </c>
      <c r="AC828" s="2">
        <v>4.42</v>
      </c>
      <c r="AD828" s="2">
        <v>5</v>
      </c>
      <c r="AE828" s="2">
        <v>1.229837387624884</v>
      </c>
      <c r="AF828" s="2">
        <v>0.54999999999999982</v>
      </c>
      <c r="AG828" s="2">
        <v>9.02</v>
      </c>
      <c r="AH828" s="2">
        <v>5</v>
      </c>
      <c r="AI828" s="2">
        <v>1.2969194269498783</v>
      </c>
      <c r="AJ828" s="2">
        <v>0.58000000000000007</v>
      </c>
      <c r="AK828" s="7" t="s">
        <v>189</v>
      </c>
      <c r="AL828" s="7" t="s">
        <v>981</v>
      </c>
      <c r="AM828" s="7" t="s">
        <v>50</v>
      </c>
      <c r="AN828" s="3">
        <v>1</v>
      </c>
      <c r="AO828" s="3">
        <v>1</v>
      </c>
      <c r="AP828" s="3" t="s">
        <v>45</v>
      </c>
      <c r="AQ828" s="7" t="s">
        <v>51</v>
      </c>
      <c r="AR828" s="7" t="s">
        <v>412</v>
      </c>
      <c r="AS828">
        <v>8</v>
      </c>
      <c r="AT828">
        <v>1117</v>
      </c>
      <c r="AU828" s="7" t="s">
        <v>45</v>
      </c>
      <c r="AV828" s="7" t="s">
        <v>45</v>
      </c>
      <c r="AW828" s="7" t="s">
        <v>45</v>
      </c>
      <c r="AX828" s="3" t="s">
        <v>53</v>
      </c>
      <c r="AY828" s="3" t="s">
        <v>53</v>
      </c>
      <c r="AZ828" s="3" t="s">
        <v>54</v>
      </c>
      <c r="BA828" s="2">
        <v>1</v>
      </c>
      <c r="BB828" s="2">
        <v>1</v>
      </c>
      <c r="BC828" s="2">
        <v>1</v>
      </c>
      <c r="BD828">
        <f t="shared" si="46"/>
        <v>3</v>
      </c>
      <c r="BE828" s="2" t="s">
        <v>982</v>
      </c>
      <c r="BF828" s="2" t="s">
        <v>243</v>
      </c>
      <c r="BG828" s="2" t="s">
        <v>45</v>
      </c>
    </row>
    <row r="829" spans="1:59" x14ac:dyDescent="0.3">
      <c r="A829" t="s">
        <v>976</v>
      </c>
      <c r="B829">
        <v>2008</v>
      </c>
      <c r="C829" s="2">
        <v>106</v>
      </c>
      <c r="D829" s="2" t="s">
        <v>979</v>
      </c>
      <c r="E829">
        <v>1999</v>
      </c>
      <c r="F829">
        <v>2000</v>
      </c>
      <c r="G829">
        <f t="shared" ref="G829:G836" si="49">F829-E829+1</f>
        <v>2</v>
      </c>
      <c r="H829">
        <v>1</v>
      </c>
      <c r="I829" t="s">
        <v>194</v>
      </c>
      <c r="J829" t="s">
        <v>211</v>
      </c>
      <c r="K829" t="s">
        <v>977</v>
      </c>
      <c r="L829">
        <v>55.475000000000001</v>
      </c>
      <c r="M829">
        <v>-2.233333</v>
      </c>
      <c r="N829">
        <v>1000</v>
      </c>
      <c r="O829" t="s">
        <v>58</v>
      </c>
      <c r="P829" t="s">
        <v>138</v>
      </c>
      <c r="Q829" t="s">
        <v>245</v>
      </c>
      <c r="R829" s="2" t="s">
        <v>45</v>
      </c>
      <c r="S829" s="2" t="s">
        <v>188</v>
      </c>
      <c r="T829" s="2" t="s">
        <v>47</v>
      </c>
      <c r="U829" s="2" t="s">
        <v>61</v>
      </c>
      <c r="V829" s="2" t="s">
        <v>354</v>
      </c>
      <c r="W829" s="2" t="s">
        <v>47</v>
      </c>
      <c r="X829" t="s">
        <v>45</v>
      </c>
      <c r="Y829">
        <v>0</v>
      </c>
      <c r="Z829" s="2" t="s">
        <v>46</v>
      </c>
      <c r="AA829" t="s">
        <v>170</v>
      </c>
      <c r="AB829">
        <v>0.5</v>
      </c>
      <c r="AC829" s="2">
        <v>6.43</v>
      </c>
      <c r="AD829" s="2">
        <v>5</v>
      </c>
      <c r="AE829" s="2">
        <v>1.5652475842498532</v>
      </c>
      <c r="AF829" s="2">
        <v>0.70000000000000018</v>
      </c>
      <c r="AG829" s="2">
        <v>6.43</v>
      </c>
      <c r="AH829" s="2">
        <v>5</v>
      </c>
      <c r="AI829" s="2">
        <v>1.5652475842498532</v>
      </c>
      <c r="AJ829" s="2">
        <v>0.70000000000000018</v>
      </c>
      <c r="AK829" s="7" t="s">
        <v>189</v>
      </c>
      <c r="AL829" s="7" t="s">
        <v>981</v>
      </c>
      <c r="AM829" s="7" t="s">
        <v>50</v>
      </c>
      <c r="AN829" s="3">
        <v>1</v>
      </c>
      <c r="AO829" s="3">
        <v>1</v>
      </c>
      <c r="AP829" s="3" t="s">
        <v>45</v>
      </c>
      <c r="AQ829" s="7" t="s">
        <v>51</v>
      </c>
      <c r="AR829" s="7" t="s">
        <v>412</v>
      </c>
      <c r="AS829">
        <v>8</v>
      </c>
      <c r="AT829">
        <v>1117</v>
      </c>
      <c r="AU829" s="7" t="s">
        <v>45</v>
      </c>
      <c r="AV829" s="7" t="s">
        <v>45</v>
      </c>
      <c r="AW829" s="7" t="s">
        <v>45</v>
      </c>
      <c r="AX829" s="3" t="s">
        <v>53</v>
      </c>
      <c r="AY829" s="3" t="s">
        <v>53</v>
      </c>
      <c r="AZ829" s="3" t="s">
        <v>54</v>
      </c>
      <c r="BA829" s="2">
        <v>1</v>
      </c>
      <c r="BB829" s="2">
        <v>1</v>
      </c>
      <c r="BC829" s="2">
        <v>1</v>
      </c>
      <c r="BD829">
        <f t="shared" si="46"/>
        <v>3</v>
      </c>
      <c r="BE829" s="2" t="s">
        <v>982</v>
      </c>
      <c r="BF829" s="2" t="s">
        <v>45</v>
      </c>
      <c r="BG829" s="2" t="s">
        <v>45</v>
      </c>
    </row>
    <row r="830" spans="1:59" x14ac:dyDescent="0.3">
      <c r="A830" t="s">
        <v>976</v>
      </c>
      <c r="B830">
        <v>2008</v>
      </c>
      <c r="C830" s="2">
        <v>106</v>
      </c>
      <c r="D830" s="2" t="s">
        <v>979</v>
      </c>
      <c r="E830">
        <v>1999</v>
      </c>
      <c r="F830">
        <v>2000</v>
      </c>
      <c r="G830">
        <f t="shared" si="49"/>
        <v>2</v>
      </c>
      <c r="H830">
        <v>1</v>
      </c>
      <c r="I830" t="s">
        <v>194</v>
      </c>
      <c r="J830" t="s">
        <v>211</v>
      </c>
      <c r="K830" t="s">
        <v>977</v>
      </c>
      <c r="L830">
        <v>55.475000000000001</v>
      </c>
      <c r="M830">
        <v>-2.233333</v>
      </c>
      <c r="N830">
        <v>1000</v>
      </c>
      <c r="O830" t="s">
        <v>58</v>
      </c>
      <c r="P830" t="s">
        <v>138</v>
      </c>
      <c r="Q830" t="s">
        <v>245</v>
      </c>
      <c r="R830" s="2" t="s">
        <v>45</v>
      </c>
      <c r="S830" s="2" t="s">
        <v>188</v>
      </c>
      <c r="T830" s="2" t="s">
        <v>47</v>
      </c>
      <c r="U830" s="2" t="s">
        <v>61</v>
      </c>
      <c r="V830" s="2" t="s">
        <v>354</v>
      </c>
      <c r="W830" s="2" t="s">
        <v>47</v>
      </c>
      <c r="X830" t="s">
        <v>45</v>
      </c>
      <c r="Y830">
        <v>120</v>
      </c>
      <c r="Z830" s="2" t="s">
        <v>46</v>
      </c>
      <c r="AA830" t="s">
        <v>170</v>
      </c>
      <c r="AB830">
        <v>0.5</v>
      </c>
      <c r="AC830" s="2">
        <v>6.62</v>
      </c>
      <c r="AD830" s="2">
        <v>5</v>
      </c>
      <c r="AE830" s="2">
        <v>1.1403946685248922</v>
      </c>
      <c r="AF830" s="2">
        <v>0.50999999999999979</v>
      </c>
      <c r="AG830" s="2">
        <v>6.43</v>
      </c>
      <c r="AH830" s="2">
        <v>5</v>
      </c>
      <c r="AI830" s="2">
        <v>1.5652475842498532</v>
      </c>
      <c r="AJ830" s="2">
        <v>0.70000000000000018</v>
      </c>
      <c r="AK830" s="7" t="s">
        <v>189</v>
      </c>
      <c r="AL830" s="7" t="s">
        <v>981</v>
      </c>
      <c r="AM830" s="7" t="s">
        <v>50</v>
      </c>
      <c r="AN830" s="3">
        <v>1</v>
      </c>
      <c r="AO830" s="3">
        <v>1</v>
      </c>
      <c r="AP830" s="3" t="s">
        <v>45</v>
      </c>
      <c r="AQ830" s="7" t="s">
        <v>51</v>
      </c>
      <c r="AR830" s="7" t="s">
        <v>412</v>
      </c>
      <c r="AS830">
        <v>8</v>
      </c>
      <c r="AT830">
        <v>1117</v>
      </c>
      <c r="AU830" s="7" t="s">
        <v>45</v>
      </c>
      <c r="AV830" s="7" t="s">
        <v>45</v>
      </c>
      <c r="AW830" s="7" t="s">
        <v>45</v>
      </c>
      <c r="AX830" s="3" t="s">
        <v>53</v>
      </c>
      <c r="AY830" s="3" t="s">
        <v>53</v>
      </c>
      <c r="AZ830" s="3" t="s">
        <v>54</v>
      </c>
      <c r="BA830" s="2">
        <v>1</v>
      </c>
      <c r="BB830" s="2">
        <v>1</v>
      </c>
      <c r="BC830" s="2">
        <v>1</v>
      </c>
      <c r="BD830">
        <f t="shared" si="46"/>
        <v>3</v>
      </c>
      <c r="BE830" s="2" t="s">
        <v>982</v>
      </c>
      <c r="BF830" s="2" t="s">
        <v>45</v>
      </c>
      <c r="BG830" s="2" t="s">
        <v>45</v>
      </c>
    </row>
    <row r="831" spans="1:59" x14ac:dyDescent="0.3">
      <c r="A831" t="s">
        <v>976</v>
      </c>
      <c r="B831">
        <v>2008</v>
      </c>
      <c r="C831" s="2">
        <v>106</v>
      </c>
      <c r="D831" s="2" t="s">
        <v>979</v>
      </c>
      <c r="E831">
        <v>1999</v>
      </c>
      <c r="F831">
        <v>2000</v>
      </c>
      <c r="G831">
        <f t="shared" si="49"/>
        <v>2</v>
      </c>
      <c r="H831">
        <v>1</v>
      </c>
      <c r="I831" t="s">
        <v>194</v>
      </c>
      <c r="J831" t="s">
        <v>211</v>
      </c>
      <c r="K831" t="s">
        <v>977</v>
      </c>
      <c r="L831">
        <v>55.475000000000001</v>
      </c>
      <c r="M831">
        <v>-2.233333</v>
      </c>
      <c r="N831">
        <v>1000</v>
      </c>
      <c r="O831" t="s">
        <v>58</v>
      </c>
      <c r="P831" t="s">
        <v>138</v>
      </c>
      <c r="Q831" t="s">
        <v>245</v>
      </c>
      <c r="R831" s="2" t="s">
        <v>45</v>
      </c>
      <c r="S831" s="2" t="s">
        <v>188</v>
      </c>
      <c r="T831" s="2" t="s">
        <v>47</v>
      </c>
      <c r="U831" s="2" t="s">
        <v>61</v>
      </c>
      <c r="V831" s="2" t="s">
        <v>354</v>
      </c>
      <c r="W831" s="2" t="s">
        <v>47</v>
      </c>
      <c r="X831" t="s">
        <v>45</v>
      </c>
      <c r="Y831">
        <v>240</v>
      </c>
      <c r="Z831" s="2" t="s">
        <v>46</v>
      </c>
      <c r="AA831" t="s">
        <v>170</v>
      </c>
      <c r="AB831">
        <v>0.5</v>
      </c>
      <c r="AC831" s="2">
        <v>5.26</v>
      </c>
      <c r="AD831" s="2">
        <v>5</v>
      </c>
      <c r="AE831" s="2">
        <v>1.2969194269498783</v>
      </c>
      <c r="AF831" s="2">
        <v>0.58000000000000007</v>
      </c>
      <c r="AG831" s="2">
        <v>6.43</v>
      </c>
      <c r="AH831" s="2">
        <v>5</v>
      </c>
      <c r="AI831" s="2">
        <v>1.5652475842498532</v>
      </c>
      <c r="AJ831" s="2">
        <v>0.70000000000000018</v>
      </c>
      <c r="AK831" s="7" t="s">
        <v>189</v>
      </c>
      <c r="AL831" s="7" t="s">
        <v>981</v>
      </c>
      <c r="AM831" s="7" t="s">
        <v>50</v>
      </c>
      <c r="AN831" s="3">
        <v>1</v>
      </c>
      <c r="AO831" s="3">
        <v>1</v>
      </c>
      <c r="AP831" s="3" t="s">
        <v>45</v>
      </c>
      <c r="AQ831" s="7" t="s">
        <v>51</v>
      </c>
      <c r="AR831" s="7" t="s">
        <v>412</v>
      </c>
      <c r="AS831">
        <v>8</v>
      </c>
      <c r="AT831">
        <v>1117</v>
      </c>
      <c r="AU831" s="7" t="s">
        <v>45</v>
      </c>
      <c r="AV831" s="7" t="s">
        <v>45</v>
      </c>
      <c r="AW831" s="7" t="s">
        <v>45</v>
      </c>
      <c r="AX831" s="3" t="s">
        <v>53</v>
      </c>
      <c r="AY831" s="3" t="s">
        <v>53</v>
      </c>
      <c r="AZ831" s="3" t="s">
        <v>54</v>
      </c>
      <c r="BA831" s="2">
        <v>1</v>
      </c>
      <c r="BB831" s="2">
        <v>1</v>
      </c>
      <c r="BC831" s="2">
        <v>1</v>
      </c>
      <c r="BD831">
        <f t="shared" si="46"/>
        <v>3</v>
      </c>
      <c r="BE831" s="2" t="s">
        <v>982</v>
      </c>
      <c r="BF831" s="2" t="s">
        <v>45</v>
      </c>
      <c r="BG831" s="2" t="s">
        <v>45</v>
      </c>
    </row>
    <row r="832" spans="1:59" x14ac:dyDescent="0.3">
      <c r="A832" t="s">
        <v>976</v>
      </c>
      <c r="B832">
        <v>2008</v>
      </c>
      <c r="C832" s="2">
        <v>106</v>
      </c>
      <c r="D832" s="2" t="s">
        <v>980</v>
      </c>
      <c r="E832">
        <v>1999</v>
      </c>
      <c r="F832">
        <v>2000</v>
      </c>
      <c r="G832">
        <f t="shared" si="49"/>
        <v>2</v>
      </c>
      <c r="H832">
        <v>1</v>
      </c>
      <c r="I832" t="s">
        <v>194</v>
      </c>
      <c r="J832" t="s">
        <v>211</v>
      </c>
      <c r="K832" t="s">
        <v>977</v>
      </c>
      <c r="L832">
        <v>55.475000000000001</v>
      </c>
      <c r="M832">
        <v>-2.233333</v>
      </c>
      <c r="N832">
        <v>1000</v>
      </c>
      <c r="O832" t="s">
        <v>58</v>
      </c>
      <c r="P832" t="s">
        <v>213</v>
      </c>
      <c r="Q832" s="2" t="s">
        <v>45</v>
      </c>
      <c r="R832" s="2" t="s">
        <v>45</v>
      </c>
      <c r="S832" s="2" t="s">
        <v>128</v>
      </c>
      <c r="T832" s="2" t="s">
        <v>47</v>
      </c>
      <c r="U832" s="2" t="s">
        <v>61</v>
      </c>
      <c r="V832" s="2" t="s">
        <v>354</v>
      </c>
      <c r="W832" s="2" t="s">
        <v>47</v>
      </c>
      <c r="X832" t="s">
        <v>45</v>
      </c>
      <c r="Y832">
        <v>0</v>
      </c>
      <c r="Z832" s="2" t="s">
        <v>46</v>
      </c>
      <c r="AA832" t="s">
        <v>170</v>
      </c>
      <c r="AB832">
        <v>0.5</v>
      </c>
      <c r="AC832" s="2">
        <v>5.27</v>
      </c>
      <c r="AD832" s="2">
        <v>5</v>
      </c>
      <c r="AE832" s="2">
        <v>0.5813776741499469</v>
      </c>
      <c r="AF832" s="2">
        <v>0.26000000000000068</v>
      </c>
      <c r="AG832" s="2">
        <v>5.27</v>
      </c>
      <c r="AH832" s="2">
        <v>5</v>
      </c>
      <c r="AI832" s="2">
        <v>0.5813776741499469</v>
      </c>
      <c r="AJ832" s="2">
        <v>0.26000000000000068</v>
      </c>
      <c r="AK832" s="7" t="s">
        <v>189</v>
      </c>
      <c r="AL832" s="7" t="s">
        <v>981</v>
      </c>
      <c r="AM832" s="7" t="s">
        <v>50</v>
      </c>
      <c r="AN832" s="3">
        <v>1</v>
      </c>
      <c r="AO832" s="3">
        <v>1</v>
      </c>
      <c r="AP832" s="3" t="s">
        <v>45</v>
      </c>
      <c r="AQ832" s="7" t="s">
        <v>51</v>
      </c>
      <c r="AR832" s="7" t="s">
        <v>412</v>
      </c>
      <c r="AS832">
        <v>8</v>
      </c>
      <c r="AT832">
        <v>1117</v>
      </c>
      <c r="AU832" s="7" t="s">
        <v>45</v>
      </c>
      <c r="AV832" s="7" t="s">
        <v>45</v>
      </c>
      <c r="AW832" s="7" t="s">
        <v>45</v>
      </c>
      <c r="AX832" s="3" t="s">
        <v>53</v>
      </c>
      <c r="AY832" s="3" t="s">
        <v>53</v>
      </c>
      <c r="AZ832" s="3" t="s">
        <v>54</v>
      </c>
      <c r="BA832" s="2">
        <v>1</v>
      </c>
      <c r="BB832" s="2">
        <v>1</v>
      </c>
      <c r="BC832" s="2">
        <v>1</v>
      </c>
      <c r="BD832">
        <f t="shared" si="46"/>
        <v>3</v>
      </c>
      <c r="BE832" s="2" t="s">
        <v>982</v>
      </c>
      <c r="BF832" s="2" t="s">
        <v>45</v>
      </c>
      <c r="BG832" s="2" t="s">
        <v>45</v>
      </c>
    </row>
    <row r="833" spans="1:59" x14ac:dyDescent="0.3">
      <c r="A833" t="s">
        <v>976</v>
      </c>
      <c r="B833">
        <v>2008</v>
      </c>
      <c r="C833" s="2">
        <v>106</v>
      </c>
      <c r="D833" s="2" t="s">
        <v>980</v>
      </c>
      <c r="E833">
        <v>1999</v>
      </c>
      <c r="F833">
        <v>2000</v>
      </c>
      <c r="G833">
        <f t="shared" si="49"/>
        <v>2</v>
      </c>
      <c r="H833">
        <v>1</v>
      </c>
      <c r="I833" t="s">
        <v>194</v>
      </c>
      <c r="J833" t="s">
        <v>211</v>
      </c>
      <c r="K833" t="s">
        <v>977</v>
      </c>
      <c r="L833">
        <v>55.475000000000001</v>
      </c>
      <c r="M833">
        <v>-2.233333</v>
      </c>
      <c r="N833">
        <v>1000</v>
      </c>
      <c r="O833" t="s">
        <v>58</v>
      </c>
      <c r="P833" t="s">
        <v>213</v>
      </c>
      <c r="Q833" s="2" t="s">
        <v>45</v>
      </c>
      <c r="R833" s="2" t="s">
        <v>45</v>
      </c>
      <c r="S833" s="2" t="s">
        <v>128</v>
      </c>
      <c r="T833" s="2" t="s">
        <v>47</v>
      </c>
      <c r="U833" s="2" t="s">
        <v>61</v>
      </c>
      <c r="V833" s="2" t="s">
        <v>354</v>
      </c>
      <c r="W833" s="2" t="s">
        <v>47</v>
      </c>
      <c r="X833" t="s">
        <v>45</v>
      </c>
      <c r="Y833">
        <v>120</v>
      </c>
      <c r="Z833" s="2" t="s">
        <v>46</v>
      </c>
      <c r="AA833" t="s">
        <v>170</v>
      </c>
      <c r="AB833">
        <v>0.5</v>
      </c>
      <c r="AC833" s="2">
        <v>5.4</v>
      </c>
      <c r="AD833" s="2">
        <v>5</v>
      </c>
      <c r="AE833" s="2">
        <v>0.55901699437494745</v>
      </c>
      <c r="AF833" s="2">
        <v>0.25</v>
      </c>
      <c r="AG833" s="2">
        <v>5.27</v>
      </c>
      <c r="AH833" s="2">
        <v>5</v>
      </c>
      <c r="AI833" s="2">
        <v>0.5813776741499469</v>
      </c>
      <c r="AJ833" s="2">
        <v>0.26000000000000068</v>
      </c>
      <c r="AK833" s="7" t="s">
        <v>189</v>
      </c>
      <c r="AL833" s="7" t="s">
        <v>981</v>
      </c>
      <c r="AM833" s="7" t="s">
        <v>50</v>
      </c>
      <c r="AN833" s="3">
        <v>1</v>
      </c>
      <c r="AO833" s="3">
        <v>1</v>
      </c>
      <c r="AP833" s="3" t="s">
        <v>45</v>
      </c>
      <c r="AQ833" s="7" t="s">
        <v>51</v>
      </c>
      <c r="AR833" s="7" t="s">
        <v>412</v>
      </c>
      <c r="AS833">
        <v>8</v>
      </c>
      <c r="AT833">
        <v>1117</v>
      </c>
      <c r="AU833" s="7" t="s">
        <v>45</v>
      </c>
      <c r="AV833" s="7" t="s">
        <v>45</v>
      </c>
      <c r="AW833" s="7" t="s">
        <v>45</v>
      </c>
      <c r="AX833" s="3" t="s">
        <v>53</v>
      </c>
      <c r="AY833" s="3" t="s">
        <v>53</v>
      </c>
      <c r="AZ833" s="3" t="s">
        <v>54</v>
      </c>
      <c r="BA833" s="2">
        <v>1</v>
      </c>
      <c r="BB833" s="2">
        <v>1</v>
      </c>
      <c r="BC833" s="2">
        <v>1</v>
      </c>
      <c r="BD833">
        <f t="shared" si="46"/>
        <v>3</v>
      </c>
      <c r="BE833" s="2" t="s">
        <v>982</v>
      </c>
      <c r="BF833" s="2" t="s">
        <v>45</v>
      </c>
      <c r="BG833" s="2" t="s">
        <v>45</v>
      </c>
    </row>
    <row r="834" spans="1:59" x14ac:dyDescent="0.3">
      <c r="A834" t="s">
        <v>976</v>
      </c>
      <c r="B834">
        <v>2008</v>
      </c>
      <c r="C834" s="2">
        <v>106</v>
      </c>
      <c r="D834" s="2" t="s">
        <v>980</v>
      </c>
      <c r="E834">
        <v>1999</v>
      </c>
      <c r="F834">
        <v>2000</v>
      </c>
      <c r="G834">
        <f t="shared" si="49"/>
        <v>2</v>
      </c>
      <c r="H834">
        <v>1</v>
      </c>
      <c r="I834" t="s">
        <v>194</v>
      </c>
      <c r="J834" t="s">
        <v>211</v>
      </c>
      <c r="K834" t="s">
        <v>977</v>
      </c>
      <c r="L834">
        <v>55.475000000000001</v>
      </c>
      <c r="M834">
        <v>-2.233333</v>
      </c>
      <c r="N834">
        <v>1000</v>
      </c>
      <c r="O834" t="s">
        <v>58</v>
      </c>
      <c r="P834" t="s">
        <v>213</v>
      </c>
      <c r="Q834" s="2" t="s">
        <v>45</v>
      </c>
      <c r="R834" s="2" t="s">
        <v>45</v>
      </c>
      <c r="S834" s="2" t="s">
        <v>128</v>
      </c>
      <c r="T834" s="2" t="s">
        <v>47</v>
      </c>
      <c r="U834" s="2" t="s">
        <v>61</v>
      </c>
      <c r="V834" s="2" t="s">
        <v>354</v>
      </c>
      <c r="W834" s="2" t="s">
        <v>47</v>
      </c>
      <c r="X834" t="s">
        <v>45</v>
      </c>
      <c r="Y834">
        <v>240</v>
      </c>
      <c r="Z834" s="2" t="s">
        <v>46</v>
      </c>
      <c r="AA834" t="s">
        <v>170</v>
      </c>
      <c r="AB834">
        <v>0.5</v>
      </c>
      <c r="AC834" s="2">
        <v>4.4800000000000004</v>
      </c>
      <c r="AD834" s="2">
        <v>5</v>
      </c>
      <c r="AE834" s="2">
        <v>0.62609903369993969</v>
      </c>
      <c r="AF834" s="2">
        <v>0.27999999999999936</v>
      </c>
      <c r="AG834" s="2">
        <v>5.27</v>
      </c>
      <c r="AH834" s="2">
        <v>5</v>
      </c>
      <c r="AI834" s="2">
        <v>0.5813776741499469</v>
      </c>
      <c r="AJ834" s="2">
        <v>0.26000000000000068</v>
      </c>
      <c r="AK834" s="7" t="s">
        <v>189</v>
      </c>
      <c r="AL834" s="7" t="s">
        <v>981</v>
      </c>
      <c r="AM834" s="7" t="s">
        <v>50</v>
      </c>
      <c r="AN834" s="3">
        <v>1</v>
      </c>
      <c r="AO834" s="3">
        <v>1</v>
      </c>
      <c r="AP834" s="3" t="s">
        <v>45</v>
      </c>
      <c r="AQ834" s="7" t="s">
        <v>51</v>
      </c>
      <c r="AR834" s="7" t="s">
        <v>412</v>
      </c>
      <c r="AS834">
        <v>8</v>
      </c>
      <c r="AT834">
        <v>1117</v>
      </c>
      <c r="AU834" s="7" t="s">
        <v>45</v>
      </c>
      <c r="AV834" s="7" t="s">
        <v>45</v>
      </c>
      <c r="AW834" s="7" t="s">
        <v>45</v>
      </c>
      <c r="AX834" s="3" t="s">
        <v>53</v>
      </c>
      <c r="AY834" s="3" t="s">
        <v>53</v>
      </c>
      <c r="AZ834" s="3" t="s">
        <v>54</v>
      </c>
      <c r="BA834" s="2">
        <v>1</v>
      </c>
      <c r="BB834" s="2">
        <v>1</v>
      </c>
      <c r="BC834" s="2">
        <v>1</v>
      </c>
      <c r="BD834">
        <f t="shared" si="46"/>
        <v>3</v>
      </c>
      <c r="BE834" s="2" t="s">
        <v>982</v>
      </c>
      <c r="BF834" s="2" t="s">
        <v>45</v>
      </c>
      <c r="BG834" s="2" t="s">
        <v>45</v>
      </c>
    </row>
    <row r="835" spans="1:59" x14ac:dyDescent="0.3">
      <c r="A835" s="2" t="s">
        <v>983</v>
      </c>
      <c r="B835" s="2">
        <v>2021</v>
      </c>
      <c r="C835" s="2">
        <v>107</v>
      </c>
      <c r="D835" s="2" t="s">
        <v>984</v>
      </c>
      <c r="E835" s="2">
        <v>2009</v>
      </c>
      <c r="F835" s="2">
        <v>2019</v>
      </c>
      <c r="G835" s="2">
        <f t="shared" si="49"/>
        <v>11</v>
      </c>
      <c r="H835" s="2">
        <v>1</v>
      </c>
      <c r="I835" s="2" t="s">
        <v>164</v>
      </c>
      <c r="J835" s="2" t="s">
        <v>165</v>
      </c>
      <c r="K835" s="2" t="s">
        <v>985</v>
      </c>
      <c r="L835" s="2">
        <v>42.4</v>
      </c>
      <c r="M835" s="2">
        <v>128.1</v>
      </c>
      <c r="N835">
        <v>1000</v>
      </c>
      <c r="O835" s="2" t="s">
        <v>167</v>
      </c>
      <c r="P835" s="2" t="s">
        <v>45</v>
      </c>
      <c r="Q835" s="2" t="s">
        <v>45</v>
      </c>
      <c r="R835" s="2" t="s">
        <v>45</v>
      </c>
      <c r="S835" s="2" t="s">
        <v>188</v>
      </c>
      <c r="T835" s="2" t="s">
        <v>61</v>
      </c>
      <c r="U835" s="2" t="s">
        <v>61</v>
      </c>
      <c r="V835" s="2" t="s">
        <v>45</v>
      </c>
      <c r="W835" s="2" t="s">
        <v>47</v>
      </c>
      <c r="X835" s="2">
        <v>25</v>
      </c>
      <c r="Y835" s="4">
        <v>0</v>
      </c>
      <c r="Z835" s="2" t="s">
        <v>46</v>
      </c>
      <c r="AA835" s="2" t="s">
        <v>45</v>
      </c>
      <c r="AB835" s="2">
        <f>50*25</f>
        <v>1250</v>
      </c>
      <c r="AC835" s="2">
        <v>20.95</v>
      </c>
      <c r="AD835" s="2">
        <v>12</v>
      </c>
      <c r="AE835" s="2">
        <v>7.0840878029567076</v>
      </c>
      <c r="AF835" s="2">
        <v>4.09</v>
      </c>
      <c r="AG835" s="2">
        <v>20.95</v>
      </c>
      <c r="AH835" s="2">
        <v>12</v>
      </c>
      <c r="AI835" s="2">
        <v>7.0840878029567076</v>
      </c>
      <c r="AJ835" s="2">
        <v>4.09</v>
      </c>
      <c r="AK835" s="7" t="s">
        <v>189</v>
      </c>
      <c r="AL835" s="7" t="s">
        <v>517</v>
      </c>
      <c r="AM835" s="3" t="s">
        <v>320</v>
      </c>
      <c r="AN835" s="3" t="s">
        <v>45</v>
      </c>
      <c r="AO835" s="3" t="s">
        <v>45</v>
      </c>
      <c r="AP835" s="3" t="s">
        <v>45</v>
      </c>
      <c r="AQ835" s="3" t="s">
        <v>986</v>
      </c>
      <c r="AR835" s="3" t="s">
        <v>986</v>
      </c>
      <c r="AS835" s="2">
        <v>3.6</v>
      </c>
      <c r="AT835" s="2">
        <v>740</v>
      </c>
      <c r="AU835" s="2">
        <v>4.78</v>
      </c>
      <c r="AV835" s="7" t="s">
        <v>45</v>
      </c>
      <c r="AW835" s="7" t="s">
        <v>45</v>
      </c>
      <c r="AX835" s="3" t="s">
        <v>53</v>
      </c>
      <c r="AY835" s="3" t="s">
        <v>53</v>
      </c>
      <c r="AZ835" s="3" t="s">
        <v>54</v>
      </c>
      <c r="BA835" s="2">
        <v>1</v>
      </c>
      <c r="BB835" s="2">
        <v>1</v>
      </c>
      <c r="BC835" s="2">
        <v>1</v>
      </c>
      <c r="BD835">
        <f t="shared" ref="BD835:BD860" si="50">SUM(BA835,BB835,BC835)</f>
        <v>3</v>
      </c>
      <c r="BE835" s="2" t="s">
        <v>987</v>
      </c>
      <c r="BF835" s="2" t="s">
        <v>988</v>
      </c>
      <c r="BG835" s="2" t="s">
        <v>45</v>
      </c>
    </row>
    <row r="836" spans="1:59" x14ac:dyDescent="0.3">
      <c r="A836" s="2" t="s">
        <v>983</v>
      </c>
      <c r="B836" s="2">
        <v>2021</v>
      </c>
      <c r="C836" s="2">
        <v>107</v>
      </c>
      <c r="D836" s="2" t="s">
        <v>984</v>
      </c>
      <c r="E836" s="2">
        <v>2009</v>
      </c>
      <c r="F836" s="2">
        <v>2019</v>
      </c>
      <c r="G836" s="2">
        <f t="shared" si="49"/>
        <v>11</v>
      </c>
      <c r="H836" s="2">
        <v>1</v>
      </c>
      <c r="I836" s="2" t="s">
        <v>164</v>
      </c>
      <c r="J836" s="2" t="s">
        <v>165</v>
      </c>
      <c r="K836" s="2" t="s">
        <v>985</v>
      </c>
      <c r="L836" s="2">
        <v>42.4</v>
      </c>
      <c r="M836" s="2">
        <v>128.1</v>
      </c>
      <c r="N836">
        <v>1000</v>
      </c>
      <c r="O836" s="2" t="s">
        <v>167</v>
      </c>
      <c r="P836" s="2" t="s">
        <v>45</v>
      </c>
      <c r="Q836" s="2" t="s">
        <v>45</v>
      </c>
      <c r="R836" s="2" t="s">
        <v>45</v>
      </c>
      <c r="S836" s="2" t="s">
        <v>188</v>
      </c>
      <c r="T836" s="2" t="s">
        <v>61</v>
      </c>
      <c r="U836" s="2" t="s">
        <v>61</v>
      </c>
      <c r="V836" s="2" t="s">
        <v>45</v>
      </c>
      <c r="W836" s="2" t="s">
        <v>47</v>
      </c>
      <c r="X836" s="2">
        <v>25</v>
      </c>
      <c r="Y836" s="4">
        <v>50</v>
      </c>
      <c r="Z836" s="2" t="s">
        <v>46</v>
      </c>
      <c r="AA836" s="2" t="s">
        <v>45</v>
      </c>
      <c r="AB836" s="2">
        <f>50*25</f>
        <v>1250</v>
      </c>
      <c r="AC836" s="2">
        <v>15.12</v>
      </c>
      <c r="AD836" s="2">
        <v>12</v>
      </c>
      <c r="AE836" s="2">
        <v>5.2654344550093883</v>
      </c>
      <c r="AF836" s="2">
        <v>3.0400000000000009</v>
      </c>
      <c r="AG836" s="2">
        <v>20.95</v>
      </c>
      <c r="AH836" s="2">
        <v>12</v>
      </c>
      <c r="AI836" s="2">
        <v>7.0840878029567076</v>
      </c>
      <c r="AJ836" s="2">
        <v>4.09</v>
      </c>
      <c r="AK836" s="7" t="s">
        <v>189</v>
      </c>
      <c r="AL836" s="7" t="s">
        <v>517</v>
      </c>
      <c r="AM836" s="3" t="s">
        <v>320</v>
      </c>
      <c r="AN836" s="3" t="s">
        <v>45</v>
      </c>
      <c r="AO836" s="3" t="s">
        <v>45</v>
      </c>
      <c r="AP836" s="3" t="s">
        <v>45</v>
      </c>
      <c r="AQ836" s="3" t="s">
        <v>986</v>
      </c>
      <c r="AR836" s="3" t="s">
        <v>986</v>
      </c>
      <c r="AS836" s="2">
        <v>3.6</v>
      </c>
      <c r="AT836" s="2">
        <v>740</v>
      </c>
      <c r="AU836" s="2">
        <v>4.21</v>
      </c>
      <c r="AV836" s="7" t="s">
        <v>45</v>
      </c>
      <c r="AW836" s="7" t="s">
        <v>45</v>
      </c>
      <c r="AX836" s="3" t="s">
        <v>53</v>
      </c>
      <c r="AY836" s="3" t="s">
        <v>53</v>
      </c>
      <c r="AZ836" s="3" t="s">
        <v>54</v>
      </c>
      <c r="BA836" s="2">
        <v>1</v>
      </c>
      <c r="BB836" s="2">
        <v>1</v>
      </c>
      <c r="BC836" s="2">
        <v>1</v>
      </c>
      <c r="BD836">
        <f t="shared" si="50"/>
        <v>3</v>
      </c>
      <c r="BE836" s="2" t="s">
        <v>987</v>
      </c>
      <c r="BF836" s="2" t="s">
        <v>988</v>
      </c>
      <c r="BG836" s="2" t="s">
        <v>45</v>
      </c>
    </row>
    <row r="837" spans="1:59" x14ac:dyDescent="0.3">
      <c r="A837" s="2" t="s">
        <v>989</v>
      </c>
      <c r="B837" s="2">
        <v>2021</v>
      </c>
      <c r="C837" s="2">
        <v>108</v>
      </c>
      <c r="D837" s="2" t="s">
        <v>990</v>
      </c>
      <c r="E837" s="2">
        <v>2016</v>
      </c>
      <c r="F837" s="2">
        <v>2017</v>
      </c>
      <c r="G837" s="2">
        <v>1</v>
      </c>
      <c r="H837" s="2">
        <v>1</v>
      </c>
      <c r="I837" s="2" t="s">
        <v>164</v>
      </c>
      <c r="J837" s="2" t="s">
        <v>165</v>
      </c>
      <c r="K837" s="2" t="s">
        <v>1000</v>
      </c>
      <c r="L837" s="2">
        <v>23.066666999999999</v>
      </c>
      <c r="M837" s="2">
        <v>113.63333299999999</v>
      </c>
      <c r="N837" s="2">
        <v>5000</v>
      </c>
      <c r="O837" s="2" t="s">
        <v>58</v>
      </c>
      <c r="P837" s="2" t="s">
        <v>45</v>
      </c>
      <c r="Q837" s="2" t="s">
        <v>45</v>
      </c>
      <c r="R837" s="2" t="s">
        <v>45</v>
      </c>
      <c r="S837" s="2" t="s">
        <v>188</v>
      </c>
      <c r="T837" s="2" t="s">
        <v>61</v>
      </c>
      <c r="U837" s="2" t="s">
        <v>61</v>
      </c>
      <c r="V837" s="10" t="s">
        <v>354</v>
      </c>
      <c r="W837" s="2" t="s">
        <v>47</v>
      </c>
      <c r="X837" s="2">
        <v>37.450000000000003</v>
      </c>
      <c r="Y837" s="4">
        <v>0</v>
      </c>
      <c r="Z837" s="2" t="s">
        <v>46</v>
      </c>
      <c r="AA837" t="s">
        <v>170</v>
      </c>
      <c r="AB837" s="2">
        <v>4</v>
      </c>
      <c r="AC837" s="2">
        <v>7.78</v>
      </c>
      <c r="AD837" s="2">
        <v>5</v>
      </c>
      <c r="AE837" s="2">
        <v>2.8621670111997317</v>
      </c>
      <c r="AF837" s="2">
        <v>1.2800000000000002</v>
      </c>
      <c r="AG837" s="2">
        <v>7.78</v>
      </c>
      <c r="AH837" s="2">
        <v>5</v>
      </c>
      <c r="AI837" s="2">
        <v>2.8621670111997317</v>
      </c>
      <c r="AJ837" s="2">
        <v>1.2800000000000002</v>
      </c>
      <c r="AK837" s="7" t="s">
        <v>189</v>
      </c>
      <c r="AL837" s="3" t="s">
        <v>355</v>
      </c>
      <c r="AM837" s="3" t="s">
        <v>1001</v>
      </c>
      <c r="AN837" s="3" t="s">
        <v>45</v>
      </c>
      <c r="AO837" s="3" t="s">
        <v>45</v>
      </c>
      <c r="AP837" s="3" t="s">
        <v>45</v>
      </c>
      <c r="AQ837" s="3" t="s">
        <v>1002</v>
      </c>
      <c r="AR837" s="3" t="s">
        <v>1002</v>
      </c>
      <c r="AS837" s="2">
        <v>21.5</v>
      </c>
      <c r="AT837" s="2">
        <v>1727.22</v>
      </c>
      <c r="AU837" s="2">
        <v>8.2799999999999994</v>
      </c>
      <c r="AV837" s="2">
        <v>0.25</v>
      </c>
      <c r="AW837" s="7" t="s">
        <v>45</v>
      </c>
      <c r="AX837" s="3" t="s">
        <v>53</v>
      </c>
      <c r="AY837" s="3" t="s">
        <v>53</v>
      </c>
      <c r="AZ837" s="3" t="s">
        <v>54</v>
      </c>
      <c r="BA837" s="2">
        <v>1</v>
      </c>
      <c r="BB837" s="2">
        <v>1</v>
      </c>
      <c r="BC837" s="2">
        <v>1</v>
      </c>
      <c r="BD837">
        <f t="shared" si="50"/>
        <v>3</v>
      </c>
      <c r="BE837" s="2" t="s">
        <v>999</v>
      </c>
      <c r="BF837" t="s">
        <v>996</v>
      </c>
      <c r="BG837" s="2" t="s">
        <v>45</v>
      </c>
    </row>
    <row r="838" spans="1:59" x14ac:dyDescent="0.3">
      <c r="A838" s="2" t="s">
        <v>989</v>
      </c>
      <c r="B838" s="2">
        <v>2021</v>
      </c>
      <c r="C838" s="2">
        <v>108</v>
      </c>
      <c r="D838" s="2" t="s">
        <v>990</v>
      </c>
      <c r="E838" s="2">
        <v>2016</v>
      </c>
      <c r="F838" s="2">
        <v>2017</v>
      </c>
      <c r="G838" s="2">
        <v>1</v>
      </c>
      <c r="H838" s="2">
        <v>1</v>
      </c>
      <c r="I838" s="2" t="s">
        <v>164</v>
      </c>
      <c r="J838" s="2" t="s">
        <v>165</v>
      </c>
      <c r="K838" s="2" t="s">
        <v>1000</v>
      </c>
      <c r="L838" s="2">
        <v>23.066666999999999</v>
      </c>
      <c r="M838" s="2">
        <v>113.63333299999999</v>
      </c>
      <c r="N838" s="2">
        <v>5000</v>
      </c>
      <c r="O838" s="2" t="s">
        <v>58</v>
      </c>
      <c r="P838" s="2" t="s">
        <v>45</v>
      </c>
      <c r="Q838" s="2" t="s">
        <v>45</v>
      </c>
      <c r="R838" s="2" t="s">
        <v>45</v>
      </c>
      <c r="S838" s="2" t="s">
        <v>188</v>
      </c>
      <c r="T838" s="2" t="s">
        <v>61</v>
      </c>
      <c r="U838" s="2" t="s">
        <v>61</v>
      </c>
      <c r="V838" s="10" t="s">
        <v>354</v>
      </c>
      <c r="W838" s="2" t="s">
        <v>47</v>
      </c>
      <c r="X838" s="2">
        <v>37.450000000000003</v>
      </c>
      <c r="Y838" s="4">
        <v>50</v>
      </c>
      <c r="Z838" s="2" t="s">
        <v>46</v>
      </c>
      <c r="AA838" t="s">
        <v>170</v>
      </c>
      <c r="AB838" s="2">
        <v>4</v>
      </c>
      <c r="AC838" s="2">
        <v>7.57</v>
      </c>
      <c r="AD838" s="2">
        <v>5</v>
      </c>
      <c r="AE838" s="2">
        <v>3.1304951684997064</v>
      </c>
      <c r="AF838" s="2">
        <v>1.4000000000000004</v>
      </c>
      <c r="AG838" s="2">
        <v>7.78</v>
      </c>
      <c r="AH838" s="2">
        <v>5</v>
      </c>
      <c r="AI838" s="2">
        <v>2.8621670111997317</v>
      </c>
      <c r="AJ838" s="2">
        <v>1.2800000000000002</v>
      </c>
      <c r="AK838" s="7" t="s">
        <v>189</v>
      </c>
      <c r="AL838" s="3" t="s">
        <v>355</v>
      </c>
      <c r="AM838" s="3" t="s">
        <v>1001</v>
      </c>
      <c r="AN838" s="3" t="s">
        <v>45</v>
      </c>
      <c r="AO838" s="3" t="s">
        <v>45</v>
      </c>
      <c r="AP838" s="3" t="s">
        <v>45</v>
      </c>
      <c r="AQ838" s="3" t="s">
        <v>1002</v>
      </c>
      <c r="AR838" s="3" t="s">
        <v>1002</v>
      </c>
      <c r="AS838" s="2">
        <v>21.5</v>
      </c>
      <c r="AT838" s="2">
        <v>1727.22</v>
      </c>
      <c r="AU838" s="2">
        <v>8.2799999999999994</v>
      </c>
      <c r="AV838" s="2">
        <v>0.25</v>
      </c>
      <c r="AW838" s="7" t="s">
        <v>45</v>
      </c>
      <c r="AX838" s="3" t="s">
        <v>53</v>
      </c>
      <c r="AY838" s="3" t="s">
        <v>53</v>
      </c>
      <c r="AZ838" s="3" t="s">
        <v>54</v>
      </c>
      <c r="BA838" s="2">
        <v>1</v>
      </c>
      <c r="BB838" s="2">
        <v>1</v>
      </c>
      <c r="BC838" s="2">
        <v>1</v>
      </c>
      <c r="BD838">
        <f t="shared" si="50"/>
        <v>3</v>
      </c>
      <c r="BE838" s="2" t="s">
        <v>999</v>
      </c>
      <c r="BF838" t="s">
        <v>996</v>
      </c>
      <c r="BG838" s="2" t="s">
        <v>45</v>
      </c>
    </row>
    <row r="839" spans="1:59" x14ac:dyDescent="0.3">
      <c r="A839" s="2" t="s">
        <v>989</v>
      </c>
      <c r="B839" s="2">
        <v>2021</v>
      </c>
      <c r="C839" s="2">
        <v>108</v>
      </c>
      <c r="D839" s="2" t="s">
        <v>990</v>
      </c>
      <c r="E839" s="2">
        <v>2016</v>
      </c>
      <c r="F839" s="2">
        <v>2017</v>
      </c>
      <c r="G839" s="2">
        <v>1</v>
      </c>
      <c r="H839" s="2">
        <v>1</v>
      </c>
      <c r="I839" s="2" t="s">
        <v>164</v>
      </c>
      <c r="J839" s="2" t="s">
        <v>165</v>
      </c>
      <c r="K839" s="2" t="s">
        <v>1000</v>
      </c>
      <c r="L839" s="2">
        <v>23.066666999999999</v>
      </c>
      <c r="M839" s="2">
        <v>113.63333299999999</v>
      </c>
      <c r="N839" s="2">
        <v>5000</v>
      </c>
      <c r="O839" s="2" t="s">
        <v>58</v>
      </c>
      <c r="P839" s="2" t="s">
        <v>45</v>
      </c>
      <c r="Q839" s="2" t="s">
        <v>45</v>
      </c>
      <c r="R839" s="2" t="s">
        <v>45</v>
      </c>
      <c r="S839" s="2" t="s">
        <v>188</v>
      </c>
      <c r="T839" s="2" t="s">
        <v>61</v>
      </c>
      <c r="U839" s="2" t="s">
        <v>61</v>
      </c>
      <c r="V839" s="10" t="s">
        <v>354</v>
      </c>
      <c r="W839" s="2" t="s">
        <v>47</v>
      </c>
      <c r="X839" s="2">
        <v>37.450000000000003</v>
      </c>
      <c r="Y839" s="4">
        <v>100</v>
      </c>
      <c r="Z839" s="2" t="s">
        <v>46</v>
      </c>
      <c r="AA839" t="s">
        <v>170</v>
      </c>
      <c r="AB839" s="2">
        <v>4</v>
      </c>
      <c r="AC839" s="2">
        <v>4.16</v>
      </c>
      <c r="AD839" s="2">
        <v>5</v>
      </c>
      <c r="AE839" s="2">
        <v>2.4596747752497681</v>
      </c>
      <c r="AF839" s="2">
        <v>1.0999999999999996</v>
      </c>
      <c r="AG839" s="2">
        <v>7.78</v>
      </c>
      <c r="AH839" s="2">
        <v>5</v>
      </c>
      <c r="AI839" s="2">
        <v>2.8621670111997317</v>
      </c>
      <c r="AJ839" s="2">
        <v>1.2800000000000002</v>
      </c>
      <c r="AK839" s="7" t="s">
        <v>189</v>
      </c>
      <c r="AL839" s="3" t="s">
        <v>355</v>
      </c>
      <c r="AM839" s="3" t="s">
        <v>1001</v>
      </c>
      <c r="AN839" s="3" t="s">
        <v>45</v>
      </c>
      <c r="AO839" s="3" t="s">
        <v>45</v>
      </c>
      <c r="AP839" s="3" t="s">
        <v>45</v>
      </c>
      <c r="AQ839" s="3" t="s">
        <v>1002</v>
      </c>
      <c r="AR839" s="3" t="s">
        <v>1002</v>
      </c>
      <c r="AS839" s="2">
        <v>21.5</v>
      </c>
      <c r="AT839" s="2">
        <v>1727.22</v>
      </c>
      <c r="AU839" s="2">
        <v>8.2799999999999994</v>
      </c>
      <c r="AV839" s="2">
        <v>0.25</v>
      </c>
      <c r="AW839" s="7" t="s">
        <v>45</v>
      </c>
      <c r="AX839" s="3" t="s">
        <v>53</v>
      </c>
      <c r="AY839" s="3" t="s">
        <v>53</v>
      </c>
      <c r="AZ839" s="3" t="s">
        <v>54</v>
      </c>
      <c r="BA839" s="2">
        <v>1</v>
      </c>
      <c r="BB839" s="2">
        <v>1</v>
      </c>
      <c r="BC839" s="2">
        <v>1</v>
      </c>
      <c r="BD839">
        <f t="shared" si="50"/>
        <v>3</v>
      </c>
      <c r="BE839" s="2" t="s">
        <v>999</v>
      </c>
      <c r="BF839" t="s">
        <v>996</v>
      </c>
      <c r="BG839" s="2" t="s">
        <v>45</v>
      </c>
    </row>
    <row r="840" spans="1:59" x14ac:dyDescent="0.3">
      <c r="A840" s="2" t="s">
        <v>989</v>
      </c>
      <c r="B840" s="2">
        <v>2021</v>
      </c>
      <c r="C840" s="2">
        <v>108</v>
      </c>
      <c r="D840" s="2" t="s">
        <v>990</v>
      </c>
      <c r="E840" s="2">
        <v>2016</v>
      </c>
      <c r="F840" s="2">
        <v>2017</v>
      </c>
      <c r="G840" s="2">
        <v>1</v>
      </c>
      <c r="H840" s="2">
        <v>1</v>
      </c>
      <c r="I840" s="2" t="s">
        <v>164</v>
      </c>
      <c r="J840" s="2" t="s">
        <v>165</v>
      </c>
      <c r="K840" s="2" t="s">
        <v>1000</v>
      </c>
      <c r="L840" s="2">
        <v>23.066666999999999</v>
      </c>
      <c r="M840" s="2">
        <v>113.63333299999999</v>
      </c>
      <c r="N840" s="2">
        <v>5000</v>
      </c>
      <c r="O840" s="2" t="s">
        <v>58</v>
      </c>
      <c r="P840" s="2" t="s">
        <v>45</v>
      </c>
      <c r="Q840" s="2" t="s">
        <v>45</v>
      </c>
      <c r="R840" s="2" t="s">
        <v>45</v>
      </c>
      <c r="S840" s="2" t="s">
        <v>188</v>
      </c>
      <c r="T840" s="2" t="s">
        <v>61</v>
      </c>
      <c r="U840" s="2" t="s">
        <v>61</v>
      </c>
      <c r="V840" s="10" t="s">
        <v>354</v>
      </c>
      <c r="W840" s="2" t="s">
        <v>47</v>
      </c>
      <c r="X840" s="2">
        <v>37.450000000000003</v>
      </c>
      <c r="Y840" s="4">
        <v>150</v>
      </c>
      <c r="Z840" s="2" t="s">
        <v>46</v>
      </c>
      <c r="AA840" t="s">
        <v>170</v>
      </c>
      <c r="AB840" s="2">
        <v>4</v>
      </c>
      <c r="AC840" s="2">
        <v>5.55</v>
      </c>
      <c r="AD840" s="2">
        <v>5</v>
      </c>
      <c r="AE840" s="2">
        <v>3.6000694437746623</v>
      </c>
      <c r="AF840" s="2">
        <v>1.6100000000000003</v>
      </c>
      <c r="AG840" s="2">
        <v>7.78</v>
      </c>
      <c r="AH840" s="2">
        <v>5</v>
      </c>
      <c r="AI840" s="2">
        <v>2.8621670111997317</v>
      </c>
      <c r="AJ840" s="2">
        <v>1.2800000000000002</v>
      </c>
      <c r="AK840" s="7" t="s">
        <v>189</v>
      </c>
      <c r="AL840" s="3" t="s">
        <v>355</v>
      </c>
      <c r="AM840" s="3" t="s">
        <v>1001</v>
      </c>
      <c r="AN840" s="3" t="s">
        <v>45</v>
      </c>
      <c r="AO840" s="3" t="s">
        <v>45</v>
      </c>
      <c r="AP840" s="3" t="s">
        <v>45</v>
      </c>
      <c r="AQ840" s="3" t="s">
        <v>1002</v>
      </c>
      <c r="AR840" s="3" t="s">
        <v>1002</v>
      </c>
      <c r="AS840" s="2">
        <v>21.5</v>
      </c>
      <c r="AT840" s="2">
        <v>1727.22</v>
      </c>
      <c r="AU840" s="2">
        <v>8.2799999999999994</v>
      </c>
      <c r="AV840" s="2">
        <v>0.25</v>
      </c>
      <c r="AW840" s="7" t="s">
        <v>45</v>
      </c>
      <c r="AX840" s="3" t="s">
        <v>53</v>
      </c>
      <c r="AY840" s="3" t="s">
        <v>53</v>
      </c>
      <c r="AZ840" s="3" t="s">
        <v>54</v>
      </c>
      <c r="BA840" s="2">
        <v>1</v>
      </c>
      <c r="BB840" s="2">
        <v>1</v>
      </c>
      <c r="BC840" s="2">
        <v>1</v>
      </c>
      <c r="BD840">
        <f t="shared" si="50"/>
        <v>3</v>
      </c>
      <c r="BE840" s="2" t="s">
        <v>999</v>
      </c>
      <c r="BF840" t="s">
        <v>996</v>
      </c>
      <c r="BG840" s="2" t="s">
        <v>45</v>
      </c>
    </row>
    <row r="841" spans="1:59" x14ac:dyDescent="0.3">
      <c r="A841" s="2" t="s">
        <v>989</v>
      </c>
      <c r="B841" s="2">
        <v>2021</v>
      </c>
      <c r="C841" s="2">
        <v>109</v>
      </c>
      <c r="D841" s="2" t="s">
        <v>991</v>
      </c>
      <c r="E841" s="2">
        <v>2016</v>
      </c>
      <c r="F841" s="2">
        <v>2017</v>
      </c>
      <c r="G841" s="2">
        <v>1</v>
      </c>
      <c r="H841" s="2">
        <v>1</v>
      </c>
      <c r="I841" s="2" t="s">
        <v>164</v>
      </c>
      <c r="J841" s="2" t="s">
        <v>165</v>
      </c>
      <c r="K841" s="2" t="s">
        <v>1000</v>
      </c>
      <c r="L841" s="2">
        <v>23.066666999999999</v>
      </c>
      <c r="M841" s="2">
        <v>113.63333299999999</v>
      </c>
      <c r="N841" s="2">
        <v>5000</v>
      </c>
      <c r="O841" s="2" t="s">
        <v>58</v>
      </c>
      <c r="P841" s="2" t="s">
        <v>45</v>
      </c>
      <c r="Q841" s="2" t="s">
        <v>45</v>
      </c>
      <c r="R841" s="2" t="s">
        <v>45</v>
      </c>
      <c r="S841" s="2" t="s">
        <v>188</v>
      </c>
      <c r="T841" s="2" t="s">
        <v>61</v>
      </c>
      <c r="U841" s="2" t="s">
        <v>61</v>
      </c>
      <c r="V841" s="10" t="s">
        <v>354</v>
      </c>
      <c r="W841" s="2" t="s">
        <v>47</v>
      </c>
      <c r="X841" s="2">
        <v>37.450000000000003</v>
      </c>
      <c r="Y841" s="4">
        <v>0</v>
      </c>
      <c r="Z841" s="2" t="s">
        <v>46</v>
      </c>
      <c r="AA841" t="s">
        <v>170</v>
      </c>
      <c r="AB841" s="2">
        <v>4</v>
      </c>
      <c r="AC841" s="2">
        <v>7.78</v>
      </c>
      <c r="AD841" s="2">
        <v>5</v>
      </c>
      <c r="AE841" s="2">
        <v>4.3156111965745954</v>
      </c>
      <c r="AF841" s="2">
        <v>1.9300000000000006</v>
      </c>
      <c r="AG841" s="2">
        <v>7.78</v>
      </c>
      <c r="AH841" s="2">
        <v>5</v>
      </c>
      <c r="AI841" s="2">
        <v>4.3156111965745954</v>
      </c>
      <c r="AJ841" s="2">
        <v>1.9300000000000006</v>
      </c>
      <c r="AK841" s="7" t="s">
        <v>189</v>
      </c>
      <c r="AL841" s="3" t="s">
        <v>355</v>
      </c>
      <c r="AM841" s="3" t="s">
        <v>1001</v>
      </c>
      <c r="AN841" s="3" t="s">
        <v>45</v>
      </c>
      <c r="AO841" s="3" t="s">
        <v>45</v>
      </c>
      <c r="AP841" s="3" t="s">
        <v>45</v>
      </c>
      <c r="AQ841" s="3" t="s">
        <v>1002</v>
      </c>
      <c r="AR841" s="3" t="s">
        <v>1002</v>
      </c>
      <c r="AS841" s="2">
        <v>21.5</v>
      </c>
      <c r="AT841" s="2">
        <v>1727.22</v>
      </c>
      <c r="AU841" s="2">
        <v>8.2799999999999994</v>
      </c>
      <c r="AV841" s="2">
        <v>0.25</v>
      </c>
      <c r="AW841" s="7" t="s">
        <v>45</v>
      </c>
      <c r="AX841" s="3" t="s">
        <v>53</v>
      </c>
      <c r="AY841" s="3" t="s">
        <v>53</v>
      </c>
      <c r="AZ841" s="3" t="s">
        <v>54</v>
      </c>
      <c r="BA841" s="2">
        <v>1</v>
      </c>
      <c r="BB841" s="2">
        <v>1</v>
      </c>
      <c r="BC841" s="2">
        <v>1</v>
      </c>
      <c r="BD841">
        <f t="shared" si="50"/>
        <v>3</v>
      </c>
      <c r="BE841" s="2" t="s">
        <v>999</v>
      </c>
      <c r="BF841" t="s">
        <v>997</v>
      </c>
      <c r="BG841" s="2" t="s">
        <v>45</v>
      </c>
    </row>
    <row r="842" spans="1:59" x14ac:dyDescent="0.3">
      <c r="A842" s="2" t="s">
        <v>989</v>
      </c>
      <c r="B842" s="2">
        <v>2021</v>
      </c>
      <c r="C842" s="2">
        <v>109</v>
      </c>
      <c r="D842" s="2" t="s">
        <v>991</v>
      </c>
      <c r="E842" s="2">
        <v>2016</v>
      </c>
      <c r="F842" s="2">
        <v>2017</v>
      </c>
      <c r="G842" s="2">
        <v>1</v>
      </c>
      <c r="H842" s="2">
        <v>1</v>
      </c>
      <c r="I842" s="2" t="s">
        <v>164</v>
      </c>
      <c r="J842" s="2" t="s">
        <v>165</v>
      </c>
      <c r="K842" s="2" t="s">
        <v>1000</v>
      </c>
      <c r="L842" s="2">
        <v>23.066666999999999</v>
      </c>
      <c r="M842" s="2">
        <v>113.63333299999999</v>
      </c>
      <c r="N842" s="2">
        <v>5000</v>
      </c>
      <c r="O842" s="2" t="s">
        <v>58</v>
      </c>
      <c r="P842" s="2" t="s">
        <v>45</v>
      </c>
      <c r="Q842" s="2" t="s">
        <v>45</v>
      </c>
      <c r="R842" s="2" t="s">
        <v>45</v>
      </c>
      <c r="S842" s="2" t="s">
        <v>188</v>
      </c>
      <c r="T842" s="2" t="s">
        <v>61</v>
      </c>
      <c r="U842" s="2" t="s">
        <v>61</v>
      </c>
      <c r="V842" s="10" t="s">
        <v>354</v>
      </c>
      <c r="W842" s="2" t="s">
        <v>47</v>
      </c>
      <c r="X842" s="2">
        <v>37.450000000000003</v>
      </c>
      <c r="Y842" s="4">
        <v>50</v>
      </c>
      <c r="Z842" s="2" t="s">
        <v>46</v>
      </c>
      <c r="AA842" t="s">
        <v>170</v>
      </c>
      <c r="AB842" s="2">
        <v>4</v>
      </c>
      <c r="AC842" s="2">
        <v>7.57</v>
      </c>
      <c r="AD842" s="2">
        <v>5</v>
      </c>
      <c r="AE842" s="2">
        <v>1.8782971010998231</v>
      </c>
      <c r="AF842" s="2">
        <v>0.83999999999999986</v>
      </c>
      <c r="AG842" s="2">
        <v>7.78</v>
      </c>
      <c r="AH842" s="2">
        <v>5</v>
      </c>
      <c r="AI842" s="2">
        <v>4.3156111965745954</v>
      </c>
      <c r="AJ842" s="2">
        <v>1.9300000000000006</v>
      </c>
      <c r="AK842" s="7" t="s">
        <v>189</v>
      </c>
      <c r="AL842" s="3" t="s">
        <v>355</v>
      </c>
      <c r="AM842" s="3" t="s">
        <v>1001</v>
      </c>
      <c r="AN842" s="3" t="s">
        <v>45</v>
      </c>
      <c r="AO842" s="3" t="s">
        <v>45</v>
      </c>
      <c r="AP842" s="3" t="s">
        <v>45</v>
      </c>
      <c r="AQ842" s="3" t="s">
        <v>1002</v>
      </c>
      <c r="AR842" s="3" t="s">
        <v>1002</v>
      </c>
      <c r="AS842" s="2">
        <v>21.5</v>
      </c>
      <c r="AT842" s="2">
        <v>1727.22</v>
      </c>
      <c r="AU842" s="2">
        <v>8.2799999999999994</v>
      </c>
      <c r="AV842" s="2">
        <v>0.25</v>
      </c>
      <c r="AW842" s="7" t="s">
        <v>45</v>
      </c>
      <c r="AX842" s="3" t="s">
        <v>53</v>
      </c>
      <c r="AY842" s="3" t="s">
        <v>53</v>
      </c>
      <c r="AZ842" s="3" t="s">
        <v>54</v>
      </c>
      <c r="BA842" s="2">
        <v>1</v>
      </c>
      <c r="BB842" s="2">
        <v>1</v>
      </c>
      <c r="BC842" s="2">
        <v>1</v>
      </c>
      <c r="BD842">
        <f t="shared" si="50"/>
        <v>3</v>
      </c>
      <c r="BE842" s="2" t="s">
        <v>999</v>
      </c>
      <c r="BF842" t="s">
        <v>997</v>
      </c>
      <c r="BG842" s="2" t="s">
        <v>45</v>
      </c>
    </row>
    <row r="843" spans="1:59" x14ac:dyDescent="0.3">
      <c r="A843" s="2" t="s">
        <v>989</v>
      </c>
      <c r="B843" s="2">
        <v>2021</v>
      </c>
      <c r="C843" s="2">
        <v>109</v>
      </c>
      <c r="D843" s="2" t="s">
        <v>991</v>
      </c>
      <c r="E843" s="2">
        <v>2016</v>
      </c>
      <c r="F843" s="2">
        <v>2017</v>
      </c>
      <c r="G843" s="2">
        <v>1</v>
      </c>
      <c r="H843" s="2">
        <v>1</v>
      </c>
      <c r="I843" s="2" t="s">
        <v>164</v>
      </c>
      <c r="J843" s="2" t="s">
        <v>165</v>
      </c>
      <c r="K843" s="2" t="s">
        <v>1000</v>
      </c>
      <c r="L843" s="2">
        <v>23.066666999999999</v>
      </c>
      <c r="M843" s="2">
        <v>113.63333299999999</v>
      </c>
      <c r="N843" s="2">
        <v>5000</v>
      </c>
      <c r="O843" s="2" t="s">
        <v>58</v>
      </c>
      <c r="P843" s="2" t="s">
        <v>45</v>
      </c>
      <c r="Q843" s="2" t="s">
        <v>45</v>
      </c>
      <c r="R843" s="2" t="s">
        <v>45</v>
      </c>
      <c r="S843" s="2" t="s">
        <v>188</v>
      </c>
      <c r="T843" s="2" t="s">
        <v>61</v>
      </c>
      <c r="U843" s="2" t="s">
        <v>61</v>
      </c>
      <c r="V843" s="10" t="s">
        <v>354</v>
      </c>
      <c r="W843" s="2" t="s">
        <v>47</v>
      </c>
      <c r="X843" s="2">
        <v>37.450000000000003</v>
      </c>
      <c r="Y843" s="4">
        <v>100</v>
      </c>
      <c r="Z843" s="2" t="s">
        <v>46</v>
      </c>
      <c r="AA843" t="s">
        <v>170</v>
      </c>
      <c r="AB843" s="2">
        <v>4</v>
      </c>
      <c r="AC843" s="2">
        <v>4.1900000000000004</v>
      </c>
      <c r="AD843" s="2">
        <v>5</v>
      </c>
      <c r="AE843" s="2">
        <v>1.3192801067248756</v>
      </c>
      <c r="AF843" s="2">
        <v>0.58999999999999986</v>
      </c>
      <c r="AG843" s="2">
        <v>7.78</v>
      </c>
      <c r="AH843" s="2">
        <v>5</v>
      </c>
      <c r="AI843" s="2">
        <v>4.3156111965745954</v>
      </c>
      <c r="AJ843" s="2">
        <v>1.9300000000000006</v>
      </c>
      <c r="AK843" s="7" t="s">
        <v>189</v>
      </c>
      <c r="AL843" s="3" t="s">
        <v>355</v>
      </c>
      <c r="AM843" s="3" t="s">
        <v>1001</v>
      </c>
      <c r="AN843" s="3" t="s">
        <v>45</v>
      </c>
      <c r="AO843" s="3" t="s">
        <v>45</v>
      </c>
      <c r="AP843" s="3" t="s">
        <v>45</v>
      </c>
      <c r="AQ843" s="3" t="s">
        <v>1002</v>
      </c>
      <c r="AR843" s="3" t="s">
        <v>1002</v>
      </c>
      <c r="AS843" s="2">
        <v>21.5</v>
      </c>
      <c r="AT843" s="2">
        <v>1727.22</v>
      </c>
      <c r="AU843" s="2">
        <v>8.2799999999999994</v>
      </c>
      <c r="AV843" s="2">
        <v>0.25</v>
      </c>
      <c r="AW843" s="7" t="s">
        <v>45</v>
      </c>
      <c r="AX843" s="3" t="s">
        <v>53</v>
      </c>
      <c r="AY843" s="3" t="s">
        <v>53</v>
      </c>
      <c r="AZ843" s="3" t="s">
        <v>54</v>
      </c>
      <c r="BA843" s="2">
        <v>1</v>
      </c>
      <c r="BB843" s="2">
        <v>1</v>
      </c>
      <c r="BC843" s="2">
        <v>1</v>
      </c>
      <c r="BD843">
        <f t="shared" si="50"/>
        <v>3</v>
      </c>
      <c r="BE843" s="2" t="s">
        <v>999</v>
      </c>
      <c r="BF843" t="s">
        <v>997</v>
      </c>
      <c r="BG843" s="2" t="s">
        <v>45</v>
      </c>
    </row>
    <row r="844" spans="1:59" x14ac:dyDescent="0.3">
      <c r="A844" s="2" t="s">
        <v>989</v>
      </c>
      <c r="B844" s="2">
        <v>2021</v>
      </c>
      <c r="C844" s="2">
        <v>109</v>
      </c>
      <c r="D844" s="2" t="s">
        <v>991</v>
      </c>
      <c r="E844" s="2">
        <v>2016</v>
      </c>
      <c r="F844" s="2">
        <v>2017</v>
      </c>
      <c r="G844" s="2">
        <v>1</v>
      </c>
      <c r="H844" s="2">
        <v>1</v>
      </c>
      <c r="I844" s="2" t="s">
        <v>164</v>
      </c>
      <c r="J844" s="2" t="s">
        <v>165</v>
      </c>
      <c r="K844" s="2" t="s">
        <v>1000</v>
      </c>
      <c r="L844" s="2">
        <v>23.066666999999999</v>
      </c>
      <c r="M844" s="2">
        <v>113.63333299999999</v>
      </c>
      <c r="N844" s="2">
        <v>5000</v>
      </c>
      <c r="O844" s="2" t="s">
        <v>58</v>
      </c>
      <c r="P844" s="2" t="s">
        <v>45</v>
      </c>
      <c r="Q844" s="2" t="s">
        <v>45</v>
      </c>
      <c r="R844" s="2" t="s">
        <v>45</v>
      </c>
      <c r="S844" s="2" t="s">
        <v>188</v>
      </c>
      <c r="T844" s="2" t="s">
        <v>61</v>
      </c>
      <c r="U844" s="2" t="s">
        <v>61</v>
      </c>
      <c r="V844" s="10" t="s">
        <v>354</v>
      </c>
      <c r="W844" s="2" t="s">
        <v>47</v>
      </c>
      <c r="X844" s="2">
        <v>37.450000000000003</v>
      </c>
      <c r="Y844" s="4">
        <v>150</v>
      </c>
      <c r="Z844" s="2" t="s">
        <v>46</v>
      </c>
      <c r="AA844" t="s">
        <v>170</v>
      </c>
      <c r="AB844" s="2">
        <v>4</v>
      </c>
      <c r="AC844" s="2">
        <v>3.77</v>
      </c>
      <c r="AD844" s="2">
        <v>5</v>
      </c>
      <c r="AE844" s="2">
        <v>2.0571825392998075</v>
      </c>
      <c r="AF844" s="2">
        <v>0.92000000000000037</v>
      </c>
      <c r="AG844" s="2">
        <v>7.78</v>
      </c>
      <c r="AH844" s="2">
        <v>5</v>
      </c>
      <c r="AI844" s="2">
        <v>4.3156111965745954</v>
      </c>
      <c r="AJ844" s="2">
        <v>1.9300000000000006</v>
      </c>
      <c r="AK844" s="7" t="s">
        <v>189</v>
      </c>
      <c r="AL844" s="3" t="s">
        <v>355</v>
      </c>
      <c r="AM844" s="3" t="s">
        <v>1001</v>
      </c>
      <c r="AN844" s="3" t="s">
        <v>45</v>
      </c>
      <c r="AO844" s="3" t="s">
        <v>45</v>
      </c>
      <c r="AP844" s="3" t="s">
        <v>45</v>
      </c>
      <c r="AQ844" s="3" t="s">
        <v>1002</v>
      </c>
      <c r="AR844" s="3" t="s">
        <v>1002</v>
      </c>
      <c r="AS844" s="2">
        <v>21.5</v>
      </c>
      <c r="AT844" s="2">
        <v>1727.22</v>
      </c>
      <c r="AU844" s="2">
        <v>8.2799999999999994</v>
      </c>
      <c r="AV844" s="2">
        <v>0.25</v>
      </c>
      <c r="AW844" s="7" t="s">
        <v>45</v>
      </c>
      <c r="AX844" s="3" t="s">
        <v>53</v>
      </c>
      <c r="AY844" s="3" t="s">
        <v>53</v>
      </c>
      <c r="AZ844" s="3" t="s">
        <v>54</v>
      </c>
      <c r="BA844" s="2">
        <v>1</v>
      </c>
      <c r="BB844" s="2">
        <v>1</v>
      </c>
      <c r="BC844" s="2">
        <v>1</v>
      </c>
      <c r="BD844">
        <f t="shared" si="50"/>
        <v>3</v>
      </c>
      <c r="BE844" s="2" t="s">
        <v>999</v>
      </c>
      <c r="BF844" t="s">
        <v>997</v>
      </c>
      <c r="BG844" s="2" t="s">
        <v>45</v>
      </c>
    </row>
    <row r="845" spans="1:59" x14ac:dyDescent="0.3">
      <c r="A845" s="2" t="s">
        <v>989</v>
      </c>
      <c r="B845" s="2">
        <v>2021</v>
      </c>
      <c r="C845" s="2">
        <v>110</v>
      </c>
      <c r="D845" s="2" t="s">
        <v>992</v>
      </c>
      <c r="E845" s="2">
        <v>2016</v>
      </c>
      <c r="F845" s="2">
        <v>2017</v>
      </c>
      <c r="G845" s="2">
        <v>1</v>
      </c>
      <c r="H845" s="2">
        <v>1</v>
      </c>
      <c r="I845" s="2" t="s">
        <v>164</v>
      </c>
      <c r="J845" s="2" t="s">
        <v>165</v>
      </c>
      <c r="K845" s="2" t="s">
        <v>1000</v>
      </c>
      <c r="L845" s="2">
        <v>23.066666999999999</v>
      </c>
      <c r="M845" s="2">
        <v>113.63333299999999</v>
      </c>
      <c r="N845" s="2">
        <v>5000</v>
      </c>
      <c r="O845" s="2" t="s">
        <v>58</v>
      </c>
      <c r="P845" s="2" t="s">
        <v>45</v>
      </c>
      <c r="Q845" s="2" t="s">
        <v>45</v>
      </c>
      <c r="R845" s="2" t="s">
        <v>45</v>
      </c>
      <c r="S845" s="2" t="s">
        <v>188</v>
      </c>
      <c r="T845" s="2" t="s">
        <v>61</v>
      </c>
      <c r="U845" s="2" t="s">
        <v>61</v>
      </c>
      <c r="V845" s="10" t="s">
        <v>354</v>
      </c>
      <c r="W845" s="2" t="s">
        <v>47</v>
      </c>
      <c r="X845" s="2">
        <v>37.450000000000003</v>
      </c>
      <c r="Y845" s="4">
        <v>0</v>
      </c>
      <c r="Z845" s="2" t="s">
        <v>46</v>
      </c>
      <c r="AA845" t="s">
        <v>170</v>
      </c>
      <c r="AB845" s="2">
        <v>4</v>
      </c>
      <c r="AC845" s="2">
        <v>9.42</v>
      </c>
      <c r="AD845" s="2">
        <v>5</v>
      </c>
      <c r="AE845" s="2">
        <v>2.5043961347997628</v>
      </c>
      <c r="AF845" s="2">
        <v>1.1199999999999992</v>
      </c>
      <c r="AG845" s="2">
        <v>9.42</v>
      </c>
      <c r="AH845" s="2">
        <v>5</v>
      </c>
      <c r="AI845" s="2">
        <v>2.5043961347997628</v>
      </c>
      <c r="AJ845" s="2">
        <v>1.1199999999999992</v>
      </c>
      <c r="AK845" s="7" t="s">
        <v>189</v>
      </c>
      <c r="AL845" s="3" t="s">
        <v>355</v>
      </c>
      <c r="AM845" s="3" t="s">
        <v>1001</v>
      </c>
      <c r="AN845" s="3" t="s">
        <v>45</v>
      </c>
      <c r="AO845" s="3" t="s">
        <v>45</v>
      </c>
      <c r="AP845" s="3" t="s">
        <v>45</v>
      </c>
      <c r="AQ845" s="3" t="s">
        <v>1002</v>
      </c>
      <c r="AR845" s="3" t="s">
        <v>1002</v>
      </c>
      <c r="AS845" s="2">
        <v>21.5</v>
      </c>
      <c r="AT845" s="2">
        <v>1727.22</v>
      </c>
      <c r="AU845" s="2">
        <v>8.2799999999999994</v>
      </c>
      <c r="AV845" s="2">
        <v>0.25</v>
      </c>
      <c r="AW845" s="7" t="s">
        <v>45</v>
      </c>
      <c r="AX845" s="3" t="s">
        <v>53</v>
      </c>
      <c r="AY845" s="3" t="s">
        <v>53</v>
      </c>
      <c r="AZ845" s="3" t="s">
        <v>54</v>
      </c>
      <c r="BA845" s="2">
        <v>1</v>
      </c>
      <c r="BB845" s="2">
        <v>1</v>
      </c>
      <c r="BC845" s="2">
        <v>1</v>
      </c>
      <c r="BD845">
        <f t="shared" si="50"/>
        <v>3</v>
      </c>
      <c r="BE845" s="2" t="s">
        <v>999</v>
      </c>
      <c r="BF845" t="s">
        <v>998</v>
      </c>
      <c r="BG845" s="2" t="s">
        <v>45</v>
      </c>
    </row>
    <row r="846" spans="1:59" x14ac:dyDescent="0.3">
      <c r="A846" s="2" t="s">
        <v>989</v>
      </c>
      <c r="B846" s="2">
        <v>2021</v>
      </c>
      <c r="C846" s="2">
        <v>110</v>
      </c>
      <c r="D846" s="2" t="s">
        <v>992</v>
      </c>
      <c r="E846" s="2">
        <v>2016</v>
      </c>
      <c r="F846" s="2">
        <v>2017</v>
      </c>
      <c r="G846" s="2">
        <v>1</v>
      </c>
      <c r="H846" s="2">
        <v>1</v>
      </c>
      <c r="I846" s="2" t="s">
        <v>164</v>
      </c>
      <c r="J846" s="2" t="s">
        <v>165</v>
      </c>
      <c r="K846" s="2" t="s">
        <v>1000</v>
      </c>
      <c r="L846" s="2">
        <v>23.066666999999999</v>
      </c>
      <c r="M846" s="2">
        <v>113.63333299999999</v>
      </c>
      <c r="N846" s="2">
        <v>5000</v>
      </c>
      <c r="O846" s="2" t="s">
        <v>58</v>
      </c>
      <c r="P846" s="2" t="s">
        <v>45</v>
      </c>
      <c r="Q846" s="2" t="s">
        <v>45</v>
      </c>
      <c r="R846" s="2" t="s">
        <v>45</v>
      </c>
      <c r="S846" s="2" t="s">
        <v>188</v>
      </c>
      <c r="T846" s="2" t="s">
        <v>61</v>
      </c>
      <c r="U846" s="2" t="s">
        <v>61</v>
      </c>
      <c r="V846" s="10" t="s">
        <v>354</v>
      </c>
      <c r="W846" s="2" t="s">
        <v>47</v>
      </c>
      <c r="X846" s="2">
        <v>37.450000000000003</v>
      </c>
      <c r="Y846" s="4">
        <v>50</v>
      </c>
      <c r="Z846" s="2" t="s">
        <v>46</v>
      </c>
      <c r="AA846" t="s">
        <v>170</v>
      </c>
      <c r="AB846" s="2">
        <v>4</v>
      </c>
      <c r="AC846" s="2">
        <v>9.42</v>
      </c>
      <c r="AD846" s="2">
        <v>5</v>
      </c>
      <c r="AE846" s="2">
        <v>3.30938060669969</v>
      </c>
      <c r="AF846" s="2">
        <v>1.4800000000000004</v>
      </c>
      <c r="AG846" s="2">
        <v>9.42</v>
      </c>
      <c r="AH846" s="2">
        <v>5</v>
      </c>
      <c r="AI846" s="2">
        <v>2.5043961347997628</v>
      </c>
      <c r="AJ846" s="2">
        <v>1.1199999999999992</v>
      </c>
      <c r="AK846" s="7" t="s">
        <v>189</v>
      </c>
      <c r="AL846" s="3" t="s">
        <v>355</v>
      </c>
      <c r="AM846" s="3" t="s">
        <v>1001</v>
      </c>
      <c r="AN846" s="3" t="s">
        <v>45</v>
      </c>
      <c r="AO846" s="3" t="s">
        <v>45</v>
      </c>
      <c r="AP846" s="3" t="s">
        <v>45</v>
      </c>
      <c r="AQ846" s="3" t="s">
        <v>1002</v>
      </c>
      <c r="AR846" s="3" t="s">
        <v>1002</v>
      </c>
      <c r="AS846" s="2">
        <v>21.5</v>
      </c>
      <c r="AT846" s="2">
        <v>1727.22</v>
      </c>
      <c r="AU846" s="2">
        <v>8.2799999999999994</v>
      </c>
      <c r="AV846" s="2">
        <v>0.25</v>
      </c>
      <c r="AW846" s="7" t="s">
        <v>45</v>
      </c>
      <c r="AX846" s="3" t="s">
        <v>53</v>
      </c>
      <c r="AY846" s="3" t="s">
        <v>53</v>
      </c>
      <c r="AZ846" s="3" t="s">
        <v>54</v>
      </c>
      <c r="BA846" s="2">
        <v>1</v>
      </c>
      <c r="BB846" s="2">
        <v>1</v>
      </c>
      <c r="BC846" s="2">
        <v>1</v>
      </c>
      <c r="BD846">
        <f t="shared" si="50"/>
        <v>3</v>
      </c>
      <c r="BE846" s="2" t="s">
        <v>999</v>
      </c>
      <c r="BF846" t="s">
        <v>998</v>
      </c>
      <c r="BG846" s="2" t="s">
        <v>45</v>
      </c>
    </row>
    <row r="847" spans="1:59" x14ac:dyDescent="0.3">
      <c r="A847" s="2" t="s">
        <v>989</v>
      </c>
      <c r="B847" s="2">
        <v>2021</v>
      </c>
      <c r="C847" s="2">
        <v>110</v>
      </c>
      <c r="D847" s="2" t="s">
        <v>992</v>
      </c>
      <c r="E847" s="2">
        <v>2016</v>
      </c>
      <c r="F847" s="2">
        <v>2017</v>
      </c>
      <c r="G847" s="2">
        <v>1</v>
      </c>
      <c r="H847" s="2">
        <v>1</v>
      </c>
      <c r="I847" s="2" t="s">
        <v>164</v>
      </c>
      <c r="J847" s="2" t="s">
        <v>165</v>
      </c>
      <c r="K847" s="2" t="s">
        <v>1000</v>
      </c>
      <c r="L847" s="2">
        <v>23.066666999999999</v>
      </c>
      <c r="M847" s="2">
        <v>113.63333299999999</v>
      </c>
      <c r="N847" s="2">
        <v>5000</v>
      </c>
      <c r="O847" s="2" t="s">
        <v>58</v>
      </c>
      <c r="P847" s="2" t="s">
        <v>45</v>
      </c>
      <c r="Q847" s="2" t="s">
        <v>45</v>
      </c>
      <c r="R847" s="2" t="s">
        <v>45</v>
      </c>
      <c r="S847" s="2" t="s">
        <v>188</v>
      </c>
      <c r="T847" s="2" t="s">
        <v>61</v>
      </c>
      <c r="U847" s="2" t="s">
        <v>61</v>
      </c>
      <c r="V847" s="10" t="s">
        <v>354</v>
      </c>
      <c r="W847" s="2" t="s">
        <v>47</v>
      </c>
      <c r="X847" s="2">
        <v>37.450000000000003</v>
      </c>
      <c r="Y847" s="4">
        <v>100</v>
      </c>
      <c r="Z847" s="2" t="s">
        <v>46</v>
      </c>
      <c r="AA847" t="s">
        <v>170</v>
      </c>
      <c r="AB847" s="2">
        <v>4</v>
      </c>
      <c r="AC847" s="2">
        <v>6.98</v>
      </c>
      <c r="AD847" s="2">
        <v>5</v>
      </c>
      <c r="AE847" s="2">
        <v>4.4497752752245825</v>
      </c>
      <c r="AF847" s="2">
        <v>1.9900000000000002</v>
      </c>
      <c r="AG847" s="2">
        <v>9.42</v>
      </c>
      <c r="AH847" s="2">
        <v>5</v>
      </c>
      <c r="AI847" s="2">
        <v>2.5043961347997628</v>
      </c>
      <c r="AJ847" s="2">
        <v>1.1199999999999992</v>
      </c>
      <c r="AK847" s="7" t="s">
        <v>189</v>
      </c>
      <c r="AL847" s="3" t="s">
        <v>355</v>
      </c>
      <c r="AM847" s="3" t="s">
        <v>1001</v>
      </c>
      <c r="AN847" s="3" t="s">
        <v>45</v>
      </c>
      <c r="AO847" s="3" t="s">
        <v>45</v>
      </c>
      <c r="AP847" s="3" t="s">
        <v>45</v>
      </c>
      <c r="AQ847" s="3" t="s">
        <v>1002</v>
      </c>
      <c r="AR847" s="3" t="s">
        <v>1002</v>
      </c>
      <c r="AS847" s="2">
        <v>21.5</v>
      </c>
      <c r="AT847" s="2">
        <v>1727.22</v>
      </c>
      <c r="AU847" s="2">
        <v>8.2799999999999994</v>
      </c>
      <c r="AV847" s="2">
        <v>0.25</v>
      </c>
      <c r="AW847" s="7" t="s">
        <v>45</v>
      </c>
      <c r="AX847" s="3" t="s">
        <v>53</v>
      </c>
      <c r="AY847" s="3" t="s">
        <v>53</v>
      </c>
      <c r="AZ847" s="3" t="s">
        <v>54</v>
      </c>
      <c r="BA847" s="2">
        <v>1</v>
      </c>
      <c r="BB847" s="2">
        <v>1</v>
      </c>
      <c r="BC847" s="2">
        <v>1</v>
      </c>
      <c r="BD847">
        <f t="shared" si="50"/>
        <v>3</v>
      </c>
      <c r="BE847" s="2" t="s">
        <v>999</v>
      </c>
      <c r="BF847" t="s">
        <v>998</v>
      </c>
      <c r="BG847" s="2" t="s">
        <v>45</v>
      </c>
    </row>
    <row r="848" spans="1:59" x14ac:dyDescent="0.3">
      <c r="A848" s="2" t="s">
        <v>989</v>
      </c>
      <c r="B848" s="2">
        <v>2021</v>
      </c>
      <c r="C848" s="2">
        <v>110</v>
      </c>
      <c r="D848" s="2" t="s">
        <v>992</v>
      </c>
      <c r="E848" s="2">
        <v>2016</v>
      </c>
      <c r="F848" s="2">
        <v>2017</v>
      </c>
      <c r="G848" s="2">
        <v>1</v>
      </c>
      <c r="H848" s="2">
        <v>1</v>
      </c>
      <c r="I848" s="2" t="s">
        <v>164</v>
      </c>
      <c r="J848" s="2" t="s">
        <v>165</v>
      </c>
      <c r="K848" s="2" t="s">
        <v>1000</v>
      </c>
      <c r="L848" s="2">
        <v>23.066666999999999</v>
      </c>
      <c r="M848" s="2">
        <v>113.63333299999999</v>
      </c>
      <c r="N848" s="2">
        <v>5000</v>
      </c>
      <c r="O848" s="2" t="s">
        <v>58</v>
      </c>
      <c r="P848" s="2" t="s">
        <v>45</v>
      </c>
      <c r="Q848" s="2" t="s">
        <v>45</v>
      </c>
      <c r="R848" s="2" t="s">
        <v>45</v>
      </c>
      <c r="S848" s="2" t="s">
        <v>188</v>
      </c>
      <c r="T848" s="2" t="s">
        <v>61</v>
      </c>
      <c r="U848" s="2" t="s">
        <v>61</v>
      </c>
      <c r="V848" s="10" t="s">
        <v>354</v>
      </c>
      <c r="W848" s="2" t="s">
        <v>47</v>
      </c>
      <c r="X848" s="2">
        <v>37.450000000000003</v>
      </c>
      <c r="Y848" s="4">
        <v>150</v>
      </c>
      <c r="Z848" s="2" t="s">
        <v>46</v>
      </c>
      <c r="AA848" t="s">
        <v>170</v>
      </c>
      <c r="AB848" s="2">
        <v>4</v>
      </c>
      <c r="AC848" s="2">
        <v>6.77</v>
      </c>
      <c r="AD848" s="2">
        <v>5</v>
      </c>
      <c r="AE848" s="2">
        <v>2.8621670111997335</v>
      </c>
      <c r="AF848" s="2">
        <v>1.2800000000000011</v>
      </c>
      <c r="AG848" s="2">
        <v>9.42</v>
      </c>
      <c r="AH848" s="2">
        <v>5</v>
      </c>
      <c r="AI848" s="2">
        <v>2.5043961347997628</v>
      </c>
      <c r="AJ848" s="2">
        <v>1.1199999999999992</v>
      </c>
      <c r="AK848" s="7" t="s">
        <v>189</v>
      </c>
      <c r="AL848" s="3" t="s">
        <v>355</v>
      </c>
      <c r="AM848" s="3" t="s">
        <v>1001</v>
      </c>
      <c r="AN848" s="3" t="s">
        <v>45</v>
      </c>
      <c r="AO848" s="3" t="s">
        <v>45</v>
      </c>
      <c r="AP848" s="3" t="s">
        <v>45</v>
      </c>
      <c r="AQ848" s="3" t="s">
        <v>1002</v>
      </c>
      <c r="AR848" s="3" t="s">
        <v>1002</v>
      </c>
      <c r="AS848" s="2">
        <v>21.5</v>
      </c>
      <c r="AT848" s="2">
        <v>1727.22</v>
      </c>
      <c r="AU848" s="2">
        <v>8.2799999999999994</v>
      </c>
      <c r="AV848" s="2">
        <v>0.25</v>
      </c>
      <c r="AW848" s="7" t="s">
        <v>45</v>
      </c>
      <c r="AX848" s="3" t="s">
        <v>53</v>
      </c>
      <c r="AY848" s="3" t="s">
        <v>53</v>
      </c>
      <c r="AZ848" s="3" t="s">
        <v>54</v>
      </c>
      <c r="BA848" s="2">
        <v>1</v>
      </c>
      <c r="BB848" s="2">
        <v>1</v>
      </c>
      <c r="BC848" s="2">
        <v>1</v>
      </c>
      <c r="BD848">
        <f t="shared" si="50"/>
        <v>3</v>
      </c>
      <c r="BE848" s="2" t="s">
        <v>999</v>
      </c>
      <c r="BF848" t="s">
        <v>998</v>
      </c>
      <c r="BG848" s="2" t="s">
        <v>45</v>
      </c>
    </row>
    <row r="849" spans="1:59" x14ac:dyDescent="0.3">
      <c r="A849" s="2" t="s">
        <v>989</v>
      </c>
      <c r="B849" s="2">
        <v>2021</v>
      </c>
      <c r="C849" s="2">
        <v>108</v>
      </c>
      <c r="D849" s="2" t="s">
        <v>993</v>
      </c>
      <c r="E849" s="2">
        <v>2016</v>
      </c>
      <c r="F849" s="2">
        <v>2017</v>
      </c>
      <c r="G849" s="2">
        <v>1</v>
      </c>
      <c r="H849" s="2">
        <v>1</v>
      </c>
      <c r="I849" s="2" t="s">
        <v>164</v>
      </c>
      <c r="J849" s="2" t="s">
        <v>165</v>
      </c>
      <c r="K849" s="2" t="s">
        <v>1000</v>
      </c>
      <c r="L849" s="2">
        <v>23.066666999999999</v>
      </c>
      <c r="M849" s="2">
        <v>113.63333299999999</v>
      </c>
      <c r="N849" s="2">
        <v>5000</v>
      </c>
      <c r="O849" s="2" t="s">
        <v>58</v>
      </c>
      <c r="P849" s="2" t="s">
        <v>45</v>
      </c>
      <c r="Q849" s="2" t="s">
        <v>45</v>
      </c>
      <c r="R849" s="2" t="s">
        <v>45</v>
      </c>
      <c r="S849" s="2" t="s">
        <v>188</v>
      </c>
      <c r="T849" s="2" t="s">
        <v>61</v>
      </c>
      <c r="U849" s="2" t="s">
        <v>61</v>
      </c>
      <c r="V849" s="10" t="s">
        <v>358</v>
      </c>
      <c r="W849" s="2" t="s">
        <v>47</v>
      </c>
      <c r="X849" s="2">
        <v>37.450000000000003</v>
      </c>
      <c r="Y849" s="4">
        <v>0</v>
      </c>
      <c r="Z849" s="2" t="s">
        <v>46</v>
      </c>
      <c r="AA849" t="s">
        <v>170</v>
      </c>
      <c r="AB849" s="2">
        <v>4</v>
      </c>
      <c r="AC849" s="2">
        <v>3.98</v>
      </c>
      <c r="AD849" s="2">
        <v>5</v>
      </c>
      <c r="AE849" s="2">
        <v>1.4534441853748632</v>
      </c>
      <c r="AF849" s="2">
        <v>0.64999999999999991</v>
      </c>
      <c r="AG849" s="2">
        <v>3.98</v>
      </c>
      <c r="AH849" s="2">
        <v>5</v>
      </c>
      <c r="AI849" s="2">
        <v>1.4534441853748632</v>
      </c>
      <c r="AJ849" s="2">
        <v>0.64999999999999991</v>
      </c>
      <c r="AK849" s="7" t="s">
        <v>189</v>
      </c>
      <c r="AL849" s="3" t="s">
        <v>355</v>
      </c>
      <c r="AM849" s="3" t="s">
        <v>1001</v>
      </c>
      <c r="AN849" s="3" t="s">
        <v>45</v>
      </c>
      <c r="AO849" s="3" t="s">
        <v>45</v>
      </c>
      <c r="AP849" s="3" t="s">
        <v>45</v>
      </c>
      <c r="AQ849" s="3" t="s">
        <v>1002</v>
      </c>
      <c r="AR849" s="3" t="s">
        <v>1002</v>
      </c>
      <c r="AS849" s="2">
        <v>21.5</v>
      </c>
      <c r="AT849" s="2">
        <v>1727.22</v>
      </c>
      <c r="AU849" s="2">
        <v>8.2799999999999994</v>
      </c>
      <c r="AV849" s="2">
        <v>0.25</v>
      </c>
      <c r="AW849" s="7" t="s">
        <v>45</v>
      </c>
      <c r="AX849" s="3" t="s">
        <v>53</v>
      </c>
      <c r="AY849" s="3" t="s">
        <v>53</v>
      </c>
      <c r="AZ849" s="3" t="s">
        <v>54</v>
      </c>
      <c r="BA849" s="2">
        <v>1</v>
      </c>
      <c r="BB849" s="2">
        <v>1</v>
      </c>
      <c r="BC849" s="2">
        <v>1</v>
      </c>
      <c r="BD849">
        <f t="shared" si="50"/>
        <v>3</v>
      </c>
      <c r="BE849" s="2" t="s">
        <v>999</v>
      </c>
      <c r="BF849" t="s">
        <v>996</v>
      </c>
      <c r="BG849" s="2" t="s">
        <v>45</v>
      </c>
    </row>
    <row r="850" spans="1:59" x14ac:dyDescent="0.3">
      <c r="A850" s="2" t="s">
        <v>989</v>
      </c>
      <c r="B850" s="2">
        <v>2021</v>
      </c>
      <c r="C850" s="2">
        <v>108</v>
      </c>
      <c r="D850" s="2" t="s">
        <v>993</v>
      </c>
      <c r="E850" s="2">
        <v>2016</v>
      </c>
      <c r="F850" s="2">
        <v>2017</v>
      </c>
      <c r="G850" s="2">
        <v>1</v>
      </c>
      <c r="H850" s="2">
        <v>1</v>
      </c>
      <c r="I850" s="2" t="s">
        <v>164</v>
      </c>
      <c r="J850" s="2" t="s">
        <v>165</v>
      </c>
      <c r="K850" s="2" t="s">
        <v>1000</v>
      </c>
      <c r="L850" s="2">
        <v>23.066666999999999</v>
      </c>
      <c r="M850" s="2">
        <v>113.63333299999999</v>
      </c>
      <c r="N850" s="2">
        <v>5000</v>
      </c>
      <c r="O850" s="2" t="s">
        <v>58</v>
      </c>
      <c r="P850" s="2" t="s">
        <v>45</v>
      </c>
      <c r="Q850" s="2" t="s">
        <v>45</v>
      </c>
      <c r="R850" s="2" t="s">
        <v>45</v>
      </c>
      <c r="S850" s="2" t="s">
        <v>188</v>
      </c>
      <c r="T850" s="2" t="s">
        <v>61</v>
      </c>
      <c r="U850" s="2" t="s">
        <v>61</v>
      </c>
      <c r="V850" s="10" t="s">
        <v>358</v>
      </c>
      <c r="W850" s="2" t="s">
        <v>47</v>
      </c>
      <c r="X850" s="2">
        <v>37.450000000000003</v>
      </c>
      <c r="Y850" s="4">
        <v>50</v>
      </c>
      <c r="Z850" s="2" t="s">
        <v>46</v>
      </c>
      <c r="AA850" t="s">
        <v>170</v>
      </c>
      <c r="AB850" s="2">
        <v>4</v>
      </c>
      <c r="AC850" s="2">
        <v>5.61</v>
      </c>
      <c r="AD850" s="2">
        <v>5</v>
      </c>
      <c r="AE850" s="2">
        <v>1.6770509831248424</v>
      </c>
      <c r="AF850" s="2">
        <v>0.75</v>
      </c>
      <c r="AG850" s="2">
        <v>3.98</v>
      </c>
      <c r="AH850" s="2">
        <v>5</v>
      </c>
      <c r="AI850" s="2">
        <v>1.4534441853748632</v>
      </c>
      <c r="AJ850" s="2">
        <v>0.64999999999999991</v>
      </c>
      <c r="AK850" s="7" t="s">
        <v>189</v>
      </c>
      <c r="AL850" s="3" t="s">
        <v>355</v>
      </c>
      <c r="AM850" s="3" t="s">
        <v>1001</v>
      </c>
      <c r="AN850" s="3" t="s">
        <v>45</v>
      </c>
      <c r="AO850" s="3" t="s">
        <v>45</v>
      </c>
      <c r="AP850" s="3" t="s">
        <v>45</v>
      </c>
      <c r="AQ850" s="3" t="s">
        <v>1002</v>
      </c>
      <c r="AR850" s="3" t="s">
        <v>1002</v>
      </c>
      <c r="AS850" s="2">
        <v>21.5</v>
      </c>
      <c r="AT850" s="2">
        <v>1727.22</v>
      </c>
      <c r="AU850" s="2">
        <v>8.2799999999999994</v>
      </c>
      <c r="AV850" s="2">
        <v>0.25</v>
      </c>
      <c r="AW850" s="7" t="s">
        <v>45</v>
      </c>
      <c r="AX850" s="3" t="s">
        <v>53</v>
      </c>
      <c r="AY850" s="3" t="s">
        <v>53</v>
      </c>
      <c r="AZ850" s="3" t="s">
        <v>54</v>
      </c>
      <c r="BA850" s="2">
        <v>1</v>
      </c>
      <c r="BB850" s="2">
        <v>1</v>
      </c>
      <c r="BC850" s="2">
        <v>1</v>
      </c>
      <c r="BD850">
        <f t="shared" si="50"/>
        <v>3</v>
      </c>
      <c r="BE850" s="2" t="s">
        <v>999</v>
      </c>
      <c r="BF850" t="s">
        <v>996</v>
      </c>
      <c r="BG850" s="2" t="s">
        <v>45</v>
      </c>
    </row>
    <row r="851" spans="1:59" x14ac:dyDescent="0.3">
      <c r="A851" s="2" t="s">
        <v>989</v>
      </c>
      <c r="B851" s="2">
        <v>2021</v>
      </c>
      <c r="C851" s="2">
        <v>108</v>
      </c>
      <c r="D851" s="2" t="s">
        <v>993</v>
      </c>
      <c r="E851" s="2">
        <v>2016</v>
      </c>
      <c r="F851" s="2">
        <v>2017</v>
      </c>
      <c r="G851" s="2">
        <v>1</v>
      </c>
      <c r="H851" s="2">
        <v>1</v>
      </c>
      <c r="I851" s="2" t="s">
        <v>164</v>
      </c>
      <c r="J851" s="2" t="s">
        <v>165</v>
      </c>
      <c r="K851" s="2" t="s">
        <v>1000</v>
      </c>
      <c r="L851" s="2">
        <v>23.066666999999999</v>
      </c>
      <c r="M851" s="2">
        <v>113.63333299999999</v>
      </c>
      <c r="N851" s="2">
        <v>5000</v>
      </c>
      <c r="O851" s="2" t="s">
        <v>58</v>
      </c>
      <c r="P851" s="2" t="s">
        <v>45</v>
      </c>
      <c r="Q851" s="2" t="s">
        <v>45</v>
      </c>
      <c r="R851" s="2" t="s">
        <v>45</v>
      </c>
      <c r="S851" s="2" t="s">
        <v>188</v>
      </c>
      <c r="T851" s="2" t="s">
        <v>61</v>
      </c>
      <c r="U851" s="2" t="s">
        <v>61</v>
      </c>
      <c r="V851" s="10" t="s">
        <v>358</v>
      </c>
      <c r="W851" s="2" t="s">
        <v>47</v>
      </c>
      <c r="X851" s="2">
        <v>37.450000000000003</v>
      </c>
      <c r="Y851" s="4">
        <v>100</v>
      </c>
      <c r="Z851" s="2" t="s">
        <v>46</v>
      </c>
      <c r="AA851" t="s">
        <v>170</v>
      </c>
      <c r="AB851" s="2">
        <v>4</v>
      </c>
      <c r="AC851" s="2">
        <v>3.36</v>
      </c>
      <c r="AD851" s="2">
        <v>5</v>
      </c>
      <c r="AE851" s="2">
        <v>2.3925927359247749</v>
      </c>
      <c r="AF851" s="2">
        <v>1.0699999999999998</v>
      </c>
      <c r="AG851" s="2">
        <v>3.98</v>
      </c>
      <c r="AH851" s="2">
        <v>5</v>
      </c>
      <c r="AI851" s="2">
        <v>1.4534441853748632</v>
      </c>
      <c r="AJ851" s="2">
        <v>0.64999999999999991</v>
      </c>
      <c r="AK851" s="7" t="s">
        <v>189</v>
      </c>
      <c r="AL851" s="3" t="s">
        <v>355</v>
      </c>
      <c r="AM851" s="3" t="s">
        <v>1001</v>
      </c>
      <c r="AN851" s="3" t="s">
        <v>45</v>
      </c>
      <c r="AO851" s="3" t="s">
        <v>45</v>
      </c>
      <c r="AP851" s="3" t="s">
        <v>45</v>
      </c>
      <c r="AQ851" s="3" t="s">
        <v>1002</v>
      </c>
      <c r="AR851" s="3" t="s">
        <v>1002</v>
      </c>
      <c r="AS851" s="2">
        <v>21.5</v>
      </c>
      <c r="AT851" s="2">
        <v>1727.22</v>
      </c>
      <c r="AU851" s="2">
        <v>8.2799999999999994</v>
      </c>
      <c r="AV851" s="2">
        <v>0.25</v>
      </c>
      <c r="AW851" s="7" t="s">
        <v>45</v>
      </c>
      <c r="AX851" s="3" t="s">
        <v>53</v>
      </c>
      <c r="AY851" s="3" t="s">
        <v>53</v>
      </c>
      <c r="AZ851" s="3" t="s">
        <v>54</v>
      </c>
      <c r="BA851" s="2">
        <v>1</v>
      </c>
      <c r="BB851" s="2">
        <v>1</v>
      </c>
      <c r="BC851" s="2">
        <v>1</v>
      </c>
      <c r="BD851">
        <f t="shared" si="50"/>
        <v>3</v>
      </c>
      <c r="BE851" s="2" t="s">
        <v>999</v>
      </c>
      <c r="BF851" t="s">
        <v>996</v>
      </c>
      <c r="BG851" s="2" t="s">
        <v>45</v>
      </c>
    </row>
    <row r="852" spans="1:59" x14ac:dyDescent="0.3">
      <c r="A852" s="2" t="s">
        <v>989</v>
      </c>
      <c r="B852" s="2">
        <v>2021</v>
      </c>
      <c r="C852" s="2">
        <v>108</v>
      </c>
      <c r="D852" s="2" t="s">
        <v>993</v>
      </c>
      <c r="E852" s="2">
        <v>2016</v>
      </c>
      <c r="F852" s="2">
        <v>2017</v>
      </c>
      <c r="G852" s="2">
        <v>1</v>
      </c>
      <c r="H852" s="2">
        <v>1</v>
      </c>
      <c r="I852" s="2" t="s">
        <v>164</v>
      </c>
      <c r="J852" s="2" t="s">
        <v>165</v>
      </c>
      <c r="K852" s="2" t="s">
        <v>1000</v>
      </c>
      <c r="L852" s="2">
        <v>23.066666999999999</v>
      </c>
      <c r="M852" s="2">
        <v>113.63333299999999</v>
      </c>
      <c r="N852" s="2">
        <v>5000</v>
      </c>
      <c r="O852" s="2" t="s">
        <v>58</v>
      </c>
      <c r="P852" s="2" t="s">
        <v>45</v>
      </c>
      <c r="Q852" s="2" t="s">
        <v>45</v>
      </c>
      <c r="R852" s="2" t="s">
        <v>45</v>
      </c>
      <c r="S852" s="2" t="s">
        <v>188</v>
      </c>
      <c r="T852" s="2" t="s">
        <v>61</v>
      </c>
      <c r="U852" s="2" t="s">
        <v>61</v>
      </c>
      <c r="V852" s="10" t="s">
        <v>358</v>
      </c>
      <c r="W852" s="2" t="s">
        <v>47</v>
      </c>
      <c r="X852" s="2">
        <v>37.450000000000003</v>
      </c>
      <c r="Y852" s="4">
        <v>150</v>
      </c>
      <c r="Z852" s="2" t="s">
        <v>46</v>
      </c>
      <c r="AA852" t="s">
        <v>170</v>
      </c>
      <c r="AB852" s="2">
        <v>4</v>
      </c>
      <c r="AC852" s="2">
        <v>3.36</v>
      </c>
      <c r="AD852" s="2">
        <v>5</v>
      </c>
      <c r="AE852" s="2">
        <v>1.1851160280748891</v>
      </c>
      <c r="AF852" s="2">
        <v>0.53000000000000025</v>
      </c>
      <c r="AG852" s="2">
        <v>3.98</v>
      </c>
      <c r="AH852" s="2">
        <v>5</v>
      </c>
      <c r="AI852" s="2">
        <v>1.4534441853748632</v>
      </c>
      <c r="AJ852" s="2">
        <v>0.64999999999999991</v>
      </c>
      <c r="AK852" s="7" t="s">
        <v>189</v>
      </c>
      <c r="AL852" s="3" t="s">
        <v>355</v>
      </c>
      <c r="AM852" s="3" t="s">
        <v>1001</v>
      </c>
      <c r="AN852" s="3" t="s">
        <v>45</v>
      </c>
      <c r="AO852" s="3" t="s">
        <v>45</v>
      </c>
      <c r="AP852" s="3" t="s">
        <v>45</v>
      </c>
      <c r="AQ852" s="3" t="s">
        <v>1002</v>
      </c>
      <c r="AR852" s="3" t="s">
        <v>1002</v>
      </c>
      <c r="AS852" s="2">
        <v>21.5</v>
      </c>
      <c r="AT852" s="2">
        <v>1727.22</v>
      </c>
      <c r="AU852" s="2">
        <v>8.2799999999999994</v>
      </c>
      <c r="AV852" s="2">
        <v>0.25</v>
      </c>
      <c r="AW852" s="7" t="s">
        <v>45</v>
      </c>
      <c r="AX852" s="3" t="s">
        <v>53</v>
      </c>
      <c r="AY852" s="3" t="s">
        <v>53</v>
      </c>
      <c r="AZ852" s="3" t="s">
        <v>54</v>
      </c>
      <c r="BA852" s="2">
        <v>1</v>
      </c>
      <c r="BB852" s="2">
        <v>1</v>
      </c>
      <c r="BC852" s="2">
        <v>1</v>
      </c>
      <c r="BD852">
        <f t="shared" si="50"/>
        <v>3</v>
      </c>
      <c r="BE852" s="2" t="s">
        <v>999</v>
      </c>
      <c r="BF852" t="s">
        <v>996</v>
      </c>
      <c r="BG852" s="2" t="s">
        <v>45</v>
      </c>
    </row>
    <row r="853" spans="1:59" x14ac:dyDescent="0.3">
      <c r="A853" s="2" t="s">
        <v>989</v>
      </c>
      <c r="B853" s="2">
        <v>2021</v>
      </c>
      <c r="C853" s="2">
        <v>109</v>
      </c>
      <c r="D853" s="2" t="s">
        <v>994</v>
      </c>
      <c r="E853" s="2">
        <v>2016</v>
      </c>
      <c r="F853" s="2">
        <v>2017</v>
      </c>
      <c r="G853" s="2">
        <v>1</v>
      </c>
      <c r="H853" s="2">
        <v>1</v>
      </c>
      <c r="I853" s="2" t="s">
        <v>164</v>
      </c>
      <c r="J853" s="2" t="s">
        <v>165</v>
      </c>
      <c r="K853" s="2" t="s">
        <v>1000</v>
      </c>
      <c r="L853" s="2">
        <v>23.066666999999999</v>
      </c>
      <c r="M853" s="2">
        <v>113.63333299999999</v>
      </c>
      <c r="N853" s="2">
        <v>5000</v>
      </c>
      <c r="O853" s="2" t="s">
        <v>58</v>
      </c>
      <c r="P853" s="2" t="s">
        <v>45</v>
      </c>
      <c r="Q853" s="2" t="s">
        <v>45</v>
      </c>
      <c r="R853" s="2" t="s">
        <v>45</v>
      </c>
      <c r="S853" s="2" t="s">
        <v>188</v>
      </c>
      <c r="T853" s="2" t="s">
        <v>61</v>
      </c>
      <c r="U853" s="2" t="s">
        <v>61</v>
      </c>
      <c r="V853" s="10" t="s">
        <v>358</v>
      </c>
      <c r="W853" s="2" t="s">
        <v>47</v>
      </c>
      <c r="X853" s="2">
        <v>37.450000000000003</v>
      </c>
      <c r="Y853" s="4">
        <v>0</v>
      </c>
      <c r="Z853" s="2" t="s">
        <v>46</v>
      </c>
      <c r="AA853" t="s">
        <v>170</v>
      </c>
      <c r="AB853" s="2">
        <v>4</v>
      </c>
      <c r="AC853" s="2">
        <v>5.2</v>
      </c>
      <c r="AD853" s="2">
        <v>5</v>
      </c>
      <c r="AE853" s="2">
        <v>1.923018460649818</v>
      </c>
      <c r="AF853" s="2">
        <v>0.85999999999999943</v>
      </c>
      <c r="AG853" s="2">
        <v>5.2</v>
      </c>
      <c r="AH853" s="2">
        <v>5</v>
      </c>
      <c r="AI853" s="2">
        <v>1.923018460649818</v>
      </c>
      <c r="AJ853" s="2">
        <v>0.85999999999999943</v>
      </c>
      <c r="AK853" s="7" t="s">
        <v>189</v>
      </c>
      <c r="AL853" s="3" t="s">
        <v>355</v>
      </c>
      <c r="AM853" s="3" t="s">
        <v>1001</v>
      </c>
      <c r="AN853" s="3" t="s">
        <v>45</v>
      </c>
      <c r="AO853" s="3" t="s">
        <v>45</v>
      </c>
      <c r="AP853" s="3" t="s">
        <v>45</v>
      </c>
      <c r="AQ853" s="3" t="s">
        <v>1002</v>
      </c>
      <c r="AR853" s="3" t="s">
        <v>1002</v>
      </c>
      <c r="AS853" s="2">
        <v>21.5</v>
      </c>
      <c r="AT853" s="2">
        <v>1727.22</v>
      </c>
      <c r="AU853" s="2">
        <v>8.2799999999999994</v>
      </c>
      <c r="AV853" s="2">
        <v>0.25</v>
      </c>
      <c r="AW853" s="7" t="s">
        <v>45</v>
      </c>
      <c r="AX853" s="3" t="s">
        <v>53</v>
      </c>
      <c r="AY853" s="3" t="s">
        <v>53</v>
      </c>
      <c r="AZ853" s="3" t="s">
        <v>54</v>
      </c>
      <c r="BA853" s="2">
        <v>1</v>
      </c>
      <c r="BB853" s="2">
        <v>1</v>
      </c>
      <c r="BC853" s="2">
        <v>1</v>
      </c>
      <c r="BD853">
        <f t="shared" si="50"/>
        <v>3</v>
      </c>
      <c r="BE853" s="2" t="s">
        <v>999</v>
      </c>
      <c r="BF853" t="s">
        <v>997</v>
      </c>
      <c r="BG853" s="2" t="s">
        <v>45</v>
      </c>
    </row>
    <row r="854" spans="1:59" x14ac:dyDescent="0.3">
      <c r="A854" s="2" t="s">
        <v>989</v>
      </c>
      <c r="B854" s="2">
        <v>2021</v>
      </c>
      <c r="C854" s="2">
        <v>109</v>
      </c>
      <c r="D854" s="2" t="s">
        <v>994</v>
      </c>
      <c r="E854" s="2">
        <v>2016</v>
      </c>
      <c r="F854" s="2">
        <v>2017</v>
      </c>
      <c r="G854" s="2">
        <v>1</v>
      </c>
      <c r="H854" s="2">
        <v>1</v>
      </c>
      <c r="I854" s="2" t="s">
        <v>164</v>
      </c>
      <c r="J854" s="2" t="s">
        <v>165</v>
      </c>
      <c r="K854" s="2" t="s">
        <v>1000</v>
      </c>
      <c r="L854" s="2">
        <v>23.066666999999999</v>
      </c>
      <c r="M854" s="2">
        <v>113.63333299999999</v>
      </c>
      <c r="N854" s="2">
        <v>5000</v>
      </c>
      <c r="O854" s="2" t="s">
        <v>58</v>
      </c>
      <c r="P854" s="2" t="s">
        <v>45</v>
      </c>
      <c r="Q854" s="2" t="s">
        <v>45</v>
      </c>
      <c r="R854" s="2" t="s">
        <v>45</v>
      </c>
      <c r="S854" s="2" t="s">
        <v>188</v>
      </c>
      <c r="T854" s="2" t="s">
        <v>61</v>
      </c>
      <c r="U854" s="2" t="s">
        <v>61</v>
      </c>
      <c r="V854" s="10" t="s">
        <v>358</v>
      </c>
      <c r="W854" s="2" t="s">
        <v>47</v>
      </c>
      <c r="X854" s="2">
        <v>37.450000000000003</v>
      </c>
      <c r="Y854" s="4">
        <v>50</v>
      </c>
      <c r="Z854" s="2" t="s">
        <v>46</v>
      </c>
      <c r="AA854" t="s">
        <v>170</v>
      </c>
      <c r="AB854" s="2">
        <v>4</v>
      </c>
      <c r="AC854" s="2">
        <v>5.64</v>
      </c>
      <c r="AD854" s="2">
        <v>5</v>
      </c>
      <c r="AE854" s="2">
        <v>4.7851854718495517</v>
      </c>
      <c r="AF854" s="2">
        <v>2.1400000000000006</v>
      </c>
      <c r="AG854" s="2">
        <v>5.2</v>
      </c>
      <c r="AH854" s="2">
        <v>5</v>
      </c>
      <c r="AI854" s="2">
        <v>1.923018460649818</v>
      </c>
      <c r="AJ854" s="2">
        <v>0.85999999999999943</v>
      </c>
      <c r="AK854" s="7" t="s">
        <v>189</v>
      </c>
      <c r="AL854" s="3" t="s">
        <v>355</v>
      </c>
      <c r="AM854" s="3" t="s">
        <v>1001</v>
      </c>
      <c r="AN854" s="3" t="s">
        <v>45</v>
      </c>
      <c r="AO854" s="3" t="s">
        <v>45</v>
      </c>
      <c r="AP854" s="3" t="s">
        <v>45</v>
      </c>
      <c r="AQ854" s="3" t="s">
        <v>1002</v>
      </c>
      <c r="AR854" s="3" t="s">
        <v>1002</v>
      </c>
      <c r="AS854" s="2">
        <v>21.5</v>
      </c>
      <c r="AT854" s="2">
        <v>1727.22</v>
      </c>
      <c r="AU854" s="2">
        <v>8.2799999999999994</v>
      </c>
      <c r="AV854" s="2">
        <v>0.25</v>
      </c>
      <c r="AW854" s="7" t="s">
        <v>45</v>
      </c>
      <c r="AX854" s="3" t="s">
        <v>53</v>
      </c>
      <c r="AY854" s="3" t="s">
        <v>53</v>
      </c>
      <c r="AZ854" s="3" t="s">
        <v>54</v>
      </c>
      <c r="BA854" s="2">
        <v>1</v>
      </c>
      <c r="BB854" s="2">
        <v>1</v>
      </c>
      <c r="BC854" s="2">
        <v>1</v>
      </c>
      <c r="BD854">
        <f t="shared" si="50"/>
        <v>3</v>
      </c>
      <c r="BE854" s="2" t="s">
        <v>999</v>
      </c>
      <c r="BF854" t="s">
        <v>997</v>
      </c>
      <c r="BG854" s="2" t="s">
        <v>45</v>
      </c>
    </row>
    <row r="855" spans="1:59" x14ac:dyDescent="0.3">
      <c r="A855" s="2" t="s">
        <v>989</v>
      </c>
      <c r="B855" s="2">
        <v>2021</v>
      </c>
      <c r="C855" s="2">
        <v>109</v>
      </c>
      <c r="D855" s="2" t="s">
        <v>994</v>
      </c>
      <c r="E855" s="2">
        <v>2016</v>
      </c>
      <c r="F855" s="2">
        <v>2017</v>
      </c>
      <c r="G855" s="2">
        <v>1</v>
      </c>
      <c r="H855" s="2">
        <v>1</v>
      </c>
      <c r="I855" s="2" t="s">
        <v>164</v>
      </c>
      <c r="J855" s="2" t="s">
        <v>165</v>
      </c>
      <c r="K855" s="2" t="s">
        <v>1000</v>
      </c>
      <c r="L855" s="2">
        <v>23.066666999999999</v>
      </c>
      <c r="M855" s="2">
        <v>113.63333299999999</v>
      </c>
      <c r="N855" s="2">
        <v>5000</v>
      </c>
      <c r="O855" s="2" t="s">
        <v>58</v>
      </c>
      <c r="P855" s="2" t="s">
        <v>45</v>
      </c>
      <c r="Q855" s="2" t="s">
        <v>45</v>
      </c>
      <c r="R855" s="2" t="s">
        <v>45</v>
      </c>
      <c r="S855" s="2" t="s">
        <v>188</v>
      </c>
      <c r="T855" s="2" t="s">
        <v>61</v>
      </c>
      <c r="U855" s="2" t="s">
        <v>61</v>
      </c>
      <c r="V855" s="10" t="s">
        <v>358</v>
      </c>
      <c r="W855" s="2" t="s">
        <v>47</v>
      </c>
      <c r="X855" s="2">
        <v>37.450000000000003</v>
      </c>
      <c r="Y855" s="4">
        <v>100</v>
      </c>
      <c r="Z855" s="2" t="s">
        <v>46</v>
      </c>
      <c r="AA855" t="s">
        <v>170</v>
      </c>
      <c r="AB855" s="2">
        <v>4</v>
      </c>
      <c r="AC855" s="2">
        <v>5.2</v>
      </c>
      <c r="AD855" s="2">
        <v>5</v>
      </c>
      <c r="AE855" s="2">
        <v>1.5876082640248508</v>
      </c>
      <c r="AF855" s="2">
        <v>0.71</v>
      </c>
      <c r="AG855" s="2">
        <v>5.2</v>
      </c>
      <c r="AH855" s="2">
        <v>5</v>
      </c>
      <c r="AI855" s="2">
        <v>1.923018460649818</v>
      </c>
      <c r="AJ855" s="2">
        <v>0.85999999999999943</v>
      </c>
      <c r="AK855" s="7" t="s">
        <v>189</v>
      </c>
      <c r="AL855" s="3" t="s">
        <v>355</v>
      </c>
      <c r="AM855" s="3" t="s">
        <v>1001</v>
      </c>
      <c r="AN855" s="3" t="s">
        <v>45</v>
      </c>
      <c r="AO855" s="3" t="s">
        <v>45</v>
      </c>
      <c r="AP855" s="3" t="s">
        <v>45</v>
      </c>
      <c r="AQ855" s="3" t="s">
        <v>1002</v>
      </c>
      <c r="AR855" s="3" t="s">
        <v>1002</v>
      </c>
      <c r="AS855" s="2">
        <v>21.5</v>
      </c>
      <c r="AT855" s="2">
        <v>1727.22</v>
      </c>
      <c r="AU855" s="2">
        <v>8.2799999999999994</v>
      </c>
      <c r="AV855" s="2">
        <v>0.25</v>
      </c>
      <c r="AW855" s="7" t="s">
        <v>45</v>
      </c>
      <c r="AX855" s="3" t="s">
        <v>53</v>
      </c>
      <c r="AY855" s="3" t="s">
        <v>53</v>
      </c>
      <c r="AZ855" s="3" t="s">
        <v>54</v>
      </c>
      <c r="BA855" s="2">
        <v>1</v>
      </c>
      <c r="BB855" s="2">
        <v>1</v>
      </c>
      <c r="BC855" s="2">
        <v>1</v>
      </c>
      <c r="BD855">
        <f t="shared" si="50"/>
        <v>3</v>
      </c>
      <c r="BE855" s="2" t="s">
        <v>999</v>
      </c>
      <c r="BF855" t="s">
        <v>997</v>
      </c>
      <c r="BG855" s="2" t="s">
        <v>45</v>
      </c>
    </row>
    <row r="856" spans="1:59" x14ac:dyDescent="0.3">
      <c r="A856" s="2" t="s">
        <v>989</v>
      </c>
      <c r="B856" s="2">
        <v>2021</v>
      </c>
      <c r="C856" s="2">
        <v>109</v>
      </c>
      <c r="D856" s="2" t="s">
        <v>994</v>
      </c>
      <c r="E856" s="2">
        <v>2016</v>
      </c>
      <c r="F856" s="2">
        <v>2017</v>
      </c>
      <c r="G856" s="2">
        <v>1</v>
      </c>
      <c r="H856" s="2">
        <v>1</v>
      </c>
      <c r="I856" s="2" t="s">
        <v>164</v>
      </c>
      <c r="J856" s="2" t="s">
        <v>165</v>
      </c>
      <c r="K856" s="2" t="s">
        <v>1000</v>
      </c>
      <c r="L856" s="2">
        <v>23.066666999999999</v>
      </c>
      <c r="M856" s="2">
        <v>113.63333299999999</v>
      </c>
      <c r="N856" s="2">
        <v>5000</v>
      </c>
      <c r="O856" s="2" t="s">
        <v>58</v>
      </c>
      <c r="P856" s="2" t="s">
        <v>45</v>
      </c>
      <c r="Q856" s="2" t="s">
        <v>45</v>
      </c>
      <c r="R856" s="2" t="s">
        <v>45</v>
      </c>
      <c r="S856" s="2" t="s">
        <v>188</v>
      </c>
      <c r="T856" s="2" t="s">
        <v>61</v>
      </c>
      <c r="U856" s="2" t="s">
        <v>61</v>
      </c>
      <c r="V856" s="10" t="s">
        <v>358</v>
      </c>
      <c r="W856" s="2" t="s">
        <v>47</v>
      </c>
      <c r="X856" s="2">
        <v>37.450000000000003</v>
      </c>
      <c r="Y856" s="4">
        <v>150</v>
      </c>
      <c r="Z856" s="2" t="s">
        <v>46</v>
      </c>
      <c r="AA856" t="s">
        <v>170</v>
      </c>
      <c r="AB856" s="2">
        <v>4</v>
      </c>
      <c r="AC856" s="2">
        <v>3.77</v>
      </c>
      <c r="AD856" s="2">
        <v>5</v>
      </c>
      <c r="AE856" s="2">
        <v>2.0571825392998075</v>
      </c>
      <c r="AF856" s="2">
        <v>0.92000000000000037</v>
      </c>
      <c r="AG856" s="2">
        <v>5.2</v>
      </c>
      <c r="AH856" s="2">
        <v>5</v>
      </c>
      <c r="AI856" s="2">
        <v>1.923018460649818</v>
      </c>
      <c r="AJ856" s="2">
        <v>0.85999999999999943</v>
      </c>
      <c r="AK856" s="7" t="s">
        <v>189</v>
      </c>
      <c r="AL856" s="3" t="s">
        <v>355</v>
      </c>
      <c r="AM856" s="3" t="s">
        <v>1001</v>
      </c>
      <c r="AN856" s="3" t="s">
        <v>45</v>
      </c>
      <c r="AO856" s="3" t="s">
        <v>45</v>
      </c>
      <c r="AP856" s="3" t="s">
        <v>45</v>
      </c>
      <c r="AQ856" s="3" t="s">
        <v>1002</v>
      </c>
      <c r="AR856" s="3" t="s">
        <v>1002</v>
      </c>
      <c r="AS856" s="2">
        <v>21.5</v>
      </c>
      <c r="AT856" s="2">
        <v>1727.22</v>
      </c>
      <c r="AU856" s="2">
        <v>8.2799999999999994</v>
      </c>
      <c r="AV856" s="2">
        <v>0.25</v>
      </c>
      <c r="AW856" s="7" t="s">
        <v>45</v>
      </c>
      <c r="AX856" s="3" t="s">
        <v>53</v>
      </c>
      <c r="AY856" s="3" t="s">
        <v>53</v>
      </c>
      <c r="AZ856" s="3" t="s">
        <v>54</v>
      </c>
      <c r="BA856" s="2">
        <v>1</v>
      </c>
      <c r="BB856" s="2">
        <v>1</v>
      </c>
      <c r="BC856" s="2">
        <v>1</v>
      </c>
      <c r="BD856">
        <f t="shared" si="50"/>
        <v>3</v>
      </c>
      <c r="BE856" s="2" t="s">
        <v>999</v>
      </c>
      <c r="BF856" t="s">
        <v>997</v>
      </c>
      <c r="BG856" s="2" t="s">
        <v>45</v>
      </c>
    </row>
    <row r="857" spans="1:59" x14ac:dyDescent="0.3">
      <c r="A857" s="2" t="s">
        <v>989</v>
      </c>
      <c r="B857" s="2">
        <v>2021</v>
      </c>
      <c r="C857" s="2">
        <v>110</v>
      </c>
      <c r="D857" s="2" t="s">
        <v>995</v>
      </c>
      <c r="E857" s="2">
        <v>2016</v>
      </c>
      <c r="F857" s="2">
        <v>2017</v>
      </c>
      <c r="G857" s="2">
        <v>1</v>
      </c>
      <c r="H857" s="2">
        <v>1</v>
      </c>
      <c r="I857" s="2" t="s">
        <v>164</v>
      </c>
      <c r="J857" s="2" t="s">
        <v>165</v>
      </c>
      <c r="K857" s="2" t="s">
        <v>1000</v>
      </c>
      <c r="L857" s="2">
        <v>23.066666999999999</v>
      </c>
      <c r="M857" s="2">
        <v>113.63333299999999</v>
      </c>
      <c r="N857" s="2">
        <v>5000</v>
      </c>
      <c r="O857" s="2" t="s">
        <v>58</v>
      </c>
      <c r="P857" s="2" t="s">
        <v>45</v>
      </c>
      <c r="Q857" s="2" t="s">
        <v>45</v>
      </c>
      <c r="R857" s="2" t="s">
        <v>45</v>
      </c>
      <c r="S857" s="2" t="s">
        <v>188</v>
      </c>
      <c r="T857" s="2" t="s">
        <v>61</v>
      </c>
      <c r="U857" s="2" t="s">
        <v>61</v>
      </c>
      <c r="V857" s="10" t="s">
        <v>358</v>
      </c>
      <c r="W857" s="2" t="s">
        <v>47</v>
      </c>
      <c r="X857" s="2">
        <v>37.450000000000003</v>
      </c>
      <c r="Y857" s="4">
        <v>0</v>
      </c>
      <c r="Z857" s="2" t="s">
        <v>46</v>
      </c>
      <c r="AA857" t="s">
        <v>170</v>
      </c>
      <c r="AB857" s="2">
        <v>4</v>
      </c>
      <c r="AC857" s="2">
        <v>6.56</v>
      </c>
      <c r="AD857" s="2">
        <v>5</v>
      </c>
      <c r="AE857" s="2">
        <v>1.2074767078498865</v>
      </c>
      <c r="AF857" s="2">
        <v>0.54</v>
      </c>
      <c r="AG857" s="2">
        <v>6.56</v>
      </c>
      <c r="AH857" s="2">
        <v>5</v>
      </c>
      <c r="AI857" s="2">
        <v>1.2074767078498865</v>
      </c>
      <c r="AJ857" s="2">
        <v>0.54</v>
      </c>
      <c r="AK857" s="7" t="s">
        <v>189</v>
      </c>
      <c r="AL857" s="3" t="s">
        <v>355</v>
      </c>
      <c r="AM857" s="3" t="s">
        <v>1001</v>
      </c>
      <c r="AN857" s="3" t="s">
        <v>45</v>
      </c>
      <c r="AO857" s="3" t="s">
        <v>45</v>
      </c>
      <c r="AP857" s="3" t="s">
        <v>45</v>
      </c>
      <c r="AQ857" s="3" t="s">
        <v>1002</v>
      </c>
      <c r="AR857" s="3" t="s">
        <v>1002</v>
      </c>
      <c r="AS857" s="2">
        <v>21.5</v>
      </c>
      <c r="AT857" s="2">
        <v>1727.22</v>
      </c>
      <c r="AU857" s="2">
        <v>8.2799999999999994</v>
      </c>
      <c r="AV857" s="2">
        <v>0.25</v>
      </c>
      <c r="AW857" s="7" t="s">
        <v>45</v>
      </c>
      <c r="AX857" s="3" t="s">
        <v>53</v>
      </c>
      <c r="AY857" s="3" t="s">
        <v>53</v>
      </c>
      <c r="AZ857" s="3" t="s">
        <v>54</v>
      </c>
      <c r="BA857" s="2">
        <v>1</v>
      </c>
      <c r="BB857" s="2">
        <v>1</v>
      </c>
      <c r="BC857" s="2">
        <v>1</v>
      </c>
      <c r="BD857">
        <f t="shared" si="50"/>
        <v>3</v>
      </c>
      <c r="BE857" s="2" t="s">
        <v>999</v>
      </c>
      <c r="BF857" t="s">
        <v>998</v>
      </c>
      <c r="BG857" s="2" t="s">
        <v>45</v>
      </c>
    </row>
    <row r="858" spans="1:59" x14ac:dyDescent="0.3">
      <c r="A858" s="2" t="s">
        <v>989</v>
      </c>
      <c r="B858" s="2">
        <v>2021</v>
      </c>
      <c r="C858" s="2">
        <v>110</v>
      </c>
      <c r="D858" s="2" t="s">
        <v>995</v>
      </c>
      <c r="E858" s="2">
        <v>2016</v>
      </c>
      <c r="F858" s="2">
        <v>2017</v>
      </c>
      <c r="G858" s="2">
        <v>1</v>
      </c>
      <c r="H858" s="2">
        <v>1</v>
      </c>
      <c r="I858" s="2" t="s">
        <v>164</v>
      </c>
      <c r="J858" s="2" t="s">
        <v>165</v>
      </c>
      <c r="K858" s="2" t="s">
        <v>1000</v>
      </c>
      <c r="L858" s="2">
        <v>23.066666999999999</v>
      </c>
      <c r="M858" s="2">
        <v>113.63333299999999</v>
      </c>
      <c r="N858" s="2">
        <v>5000</v>
      </c>
      <c r="O858" s="2" t="s">
        <v>58</v>
      </c>
      <c r="P858" s="2" t="s">
        <v>45</v>
      </c>
      <c r="Q858" s="2" t="s">
        <v>45</v>
      </c>
      <c r="R858" s="2" t="s">
        <v>45</v>
      </c>
      <c r="S858" s="2" t="s">
        <v>188</v>
      </c>
      <c r="T858" s="2" t="s">
        <v>61</v>
      </c>
      <c r="U858" s="2" t="s">
        <v>61</v>
      </c>
      <c r="V858" s="10" t="s">
        <v>358</v>
      </c>
      <c r="W858" s="2" t="s">
        <v>47</v>
      </c>
      <c r="X858" s="2">
        <v>37.450000000000003</v>
      </c>
      <c r="Y858" s="4">
        <v>50</v>
      </c>
      <c r="Z858" s="2" t="s">
        <v>46</v>
      </c>
      <c r="AA858" t="s">
        <v>170</v>
      </c>
      <c r="AB858" s="2">
        <v>4</v>
      </c>
      <c r="AC858" s="2">
        <v>8.61</v>
      </c>
      <c r="AD858" s="2">
        <v>5</v>
      </c>
      <c r="AE858" s="2">
        <v>2.3255106965997836</v>
      </c>
      <c r="AF858" s="2">
        <v>1.0400000000000009</v>
      </c>
      <c r="AG858" s="2">
        <v>6.56</v>
      </c>
      <c r="AH858" s="2">
        <v>5</v>
      </c>
      <c r="AI858" s="2">
        <v>1.2074767078498865</v>
      </c>
      <c r="AJ858" s="2">
        <v>0.54</v>
      </c>
      <c r="AK858" s="7" t="s">
        <v>189</v>
      </c>
      <c r="AL858" s="3" t="s">
        <v>355</v>
      </c>
      <c r="AM858" s="3" t="s">
        <v>1001</v>
      </c>
      <c r="AN858" s="3" t="s">
        <v>45</v>
      </c>
      <c r="AO858" s="3" t="s">
        <v>45</v>
      </c>
      <c r="AP858" s="3" t="s">
        <v>45</v>
      </c>
      <c r="AQ858" s="3" t="s">
        <v>1002</v>
      </c>
      <c r="AR858" s="3" t="s">
        <v>1002</v>
      </c>
      <c r="AS858" s="2">
        <v>21.5</v>
      </c>
      <c r="AT858" s="2">
        <v>1727.22</v>
      </c>
      <c r="AU858" s="2">
        <v>8.2799999999999994</v>
      </c>
      <c r="AV858" s="2">
        <v>0.25</v>
      </c>
      <c r="AW858" s="7" t="s">
        <v>45</v>
      </c>
      <c r="AX858" s="3" t="s">
        <v>53</v>
      </c>
      <c r="AY858" s="3" t="s">
        <v>53</v>
      </c>
      <c r="AZ858" s="3" t="s">
        <v>54</v>
      </c>
      <c r="BA858" s="2">
        <v>1</v>
      </c>
      <c r="BB858" s="2">
        <v>1</v>
      </c>
      <c r="BC858" s="2">
        <v>1</v>
      </c>
      <c r="BD858">
        <f t="shared" si="50"/>
        <v>3</v>
      </c>
      <c r="BE858" s="2" t="s">
        <v>999</v>
      </c>
      <c r="BF858" t="s">
        <v>998</v>
      </c>
      <c r="BG858" s="2" t="s">
        <v>45</v>
      </c>
    </row>
    <row r="859" spans="1:59" x14ac:dyDescent="0.3">
      <c r="A859" s="2" t="s">
        <v>989</v>
      </c>
      <c r="B859" s="2">
        <v>2021</v>
      </c>
      <c r="C859" s="2">
        <v>110</v>
      </c>
      <c r="D859" s="2" t="s">
        <v>995</v>
      </c>
      <c r="E859" s="2">
        <v>2016</v>
      </c>
      <c r="F859" s="2">
        <v>2017</v>
      </c>
      <c r="G859" s="2">
        <v>1</v>
      </c>
      <c r="H859" s="2">
        <v>1</v>
      </c>
      <c r="I859" s="2" t="s">
        <v>164</v>
      </c>
      <c r="J859" s="2" t="s">
        <v>165</v>
      </c>
      <c r="K859" s="2" t="s">
        <v>1000</v>
      </c>
      <c r="L859" s="2">
        <v>23.066666999999999</v>
      </c>
      <c r="M859" s="2">
        <v>113.63333299999999</v>
      </c>
      <c r="N859" s="2">
        <v>5000</v>
      </c>
      <c r="O859" s="2" t="s">
        <v>58</v>
      </c>
      <c r="P859" s="2" t="s">
        <v>45</v>
      </c>
      <c r="Q859" s="2" t="s">
        <v>45</v>
      </c>
      <c r="R859" s="2" t="s">
        <v>45</v>
      </c>
      <c r="S859" s="2" t="s">
        <v>188</v>
      </c>
      <c r="T859" s="2" t="s">
        <v>61</v>
      </c>
      <c r="U859" s="2" t="s">
        <v>61</v>
      </c>
      <c r="V859" s="10" t="s">
        <v>358</v>
      </c>
      <c r="W859" s="2" t="s">
        <v>47</v>
      </c>
      <c r="X859" s="2">
        <v>37.450000000000003</v>
      </c>
      <c r="Y859" s="4">
        <v>100</v>
      </c>
      <c r="Z859" s="2" t="s">
        <v>46</v>
      </c>
      <c r="AA859" t="s">
        <v>170</v>
      </c>
      <c r="AB859" s="2">
        <v>4</v>
      </c>
      <c r="AC859" s="2">
        <v>5.2</v>
      </c>
      <c r="AD859" s="2">
        <v>5</v>
      </c>
      <c r="AE859" s="2">
        <v>2.3255106965997814</v>
      </c>
      <c r="AF859" s="2">
        <v>1.04</v>
      </c>
      <c r="AG859" s="2">
        <v>6.56</v>
      </c>
      <c r="AH859" s="2">
        <v>5</v>
      </c>
      <c r="AI859" s="2">
        <v>1.2074767078498865</v>
      </c>
      <c r="AJ859" s="2">
        <v>0.54</v>
      </c>
      <c r="AK859" s="7" t="s">
        <v>189</v>
      </c>
      <c r="AL859" s="3" t="s">
        <v>355</v>
      </c>
      <c r="AM859" s="3" t="s">
        <v>1001</v>
      </c>
      <c r="AN859" s="3" t="s">
        <v>45</v>
      </c>
      <c r="AO859" s="3" t="s">
        <v>45</v>
      </c>
      <c r="AP859" s="3" t="s">
        <v>45</v>
      </c>
      <c r="AQ859" s="3" t="s">
        <v>1002</v>
      </c>
      <c r="AR859" s="3" t="s">
        <v>1002</v>
      </c>
      <c r="AS859" s="2">
        <v>21.5</v>
      </c>
      <c r="AT859" s="2">
        <v>1727.22</v>
      </c>
      <c r="AU859" s="2">
        <v>8.2799999999999994</v>
      </c>
      <c r="AV859" s="2">
        <v>0.25</v>
      </c>
      <c r="AW859" s="7" t="s">
        <v>45</v>
      </c>
      <c r="AX859" s="3" t="s">
        <v>53</v>
      </c>
      <c r="AY859" s="3" t="s">
        <v>53</v>
      </c>
      <c r="AZ859" s="3" t="s">
        <v>54</v>
      </c>
      <c r="BA859" s="2">
        <v>1</v>
      </c>
      <c r="BB859" s="2">
        <v>1</v>
      </c>
      <c r="BC859" s="2">
        <v>1</v>
      </c>
      <c r="BD859">
        <f t="shared" si="50"/>
        <v>3</v>
      </c>
      <c r="BE859" s="2" t="s">
        <v>999</v>
      </c>
      <c r="BF859" t="s">
        <v>998</v>
      </c>
      <c r="BG859" s="2" t="s">
        <v>45</v>
      </c>
    </row>
    <row r="860" spans="1:59" x14ac:dyDescent="0.3">
      <c r="A860" s="2" t="s">
        <v>989</v>
      </c>
      <c r="B860" s="2">
        <v>2021</v>
      </c>
      <c r="C860" s="2">
        <v>110</v>
      </c>
      <c r="D860" s="2" t="s">
        <v>995</v>
      </c>
      <c r="E860" s="2">
        <v>2016</v>
      </c>
      <c r="F860" s="2">
        <v>2017</v>
      </c>
      <c r="G860" s="2">
        <v>1</v>
      </c>
      <c r="H860" s="2">
        <v>1</v>
      </c>
      <c r="I860" s="2" t="s">
        <v>164</v>
      </c>
      <c r="J860" s="2" t="s">
        <v>165</v>
      </c>
      <c r="K860" s="2" t="s">
        <v>1000</v>
      </c>
      <c r="L860" s="2">
        <v>23.066666999999999</v>
      </c>
      <c r="M860" s="2">
        <v>113.63333299999999</v>
      </c>
      <c r="N860" s="2">
        <v>5000</v>
      </c>
      <c r="O860" s="2" t="s">
        <v>58</v>
      </c>
      <c r="P860" s="2" t="s">
        <v>45</v>
      </c>
      <c r="Q860" s="2" t="s">
        <v>45</v>
      </c>
      <c r="R860" s="2" t="s">
        <v>45</v>
      </c>
      <c r="S860" s="2" t="s">
        <v>188</v>
      </c>
      <c r="T860" s="2" t="s">
        <v>61</v>
      </c>
      <c r="U860" s="2" t="s">
        <v>61</v>
      </c>
      <c r="V860" s="10" t="s">
        <v>358</v>
      </c>
      <c r="W860" s="2" t="s">
        <v>47</v>
      </c>
      <c r="X860" s="2">
        <v>37.450000000000003</v>
      </c>
      <c r="Y860" s="4">
        <v>150</v>
      </c>
      <c r="Z860" s="2" t="s">
        <v>46</v>
      </c>
      <c r="AA860" t="s">
        <v>170</v>
      </c>
      <c r="AB860" s="2">
        <v>4</v>
      </c>
      <c r="AC860" s="2">
        <v>5.79</v>
      </c>
      <c r="AD860" s="2">
        <v>5</v>
      </c>
      <c r="AE860" s="2">
        <v>2.5267568145747621</v>
      </c>
      <c r="AF860" s="2">
        <v>1.1299999999999999</v>
      </c>
      <c r="AG860" s="2">
        <v>6.56</v>
      </c>
      <c r="AH860" s="2">
        <v>5</v>
      </c>
      <c r="AI860" s="2">
        <v>1.2074767078498865</v>
      </c>
      <c r="AJ860" s="2">
        <v>0.54</v>
      </c>
      <c r="AK860" s="7" t="s">
        <v>189</v>
      </c>
      <c r="AL860" s="3" t="s">
        <v>355</v>
      </c>
      <c r="AM860" s="3" t="s">
        <v>1001</v>
      </c>
      <c r="AN860" s="3" t="s">
        <v>45</v>
      </c>
      <c r="AO860" s="3" t="s">
        <v>45</v>
      </c>
      <c r="AP860" s="3" t="s">
        <v>45</v>
      </c>
      <c r="AQ860" s="3" t="s">
        <v>1002</v>
      </c>
      <c r="AR860" s="3" t="s">
        <v>1002</v>
      </c>
      <c r="AS860" s="2">
        <v>21.5</v>
      </c>
      <c r="AT860" s="2">
        <v>1727.22</v>
      </c>
      <c r="AU860" s="2">
        <v>8.2799999999999994</v>
      </c>
      <c r="AV860" s="2">
        <v>0.25</v>
      </c>
      <c r="AW860" s="7" t="s">
        <v>45</v>
      </c>
      <c r="AX860" s="3" t="s">
        <v>53</v>
      </c>
      <c r="AY860" s="3" t="s">
        <v>53</v>
      </c>
      <c r="AZ860" s="3" t="s">
        <v>54</v>
      </c>
      <c r="BA860" s="2">
        <v>1</v>
      </c>
      <c r="BB860" s="2">
        <v>1</v>
      </c>
      <c r="BC860" s="2">
        <v>1</v>
      </c>
      <c r="BD860">
        <f t="shared" si="50"/>
        <v>3</v>
      </c>
      <c r="BE860" s="2" t="s">
        <v>999</v>
      </c>
      <c r="BF860" t="s">
        <v>998</v>
      </c>
      <c r="BG860" s="2" t="s">
        <v>45</v>
      </c>
    </row>
  </sheetData>
  <autoFilter ref="A1:BF82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55"/>
  <sheetViews>
    <sheetView topLeftCell="A31" workbookViewId="0">
      <selection activeCell="B47" sqref="B47"/>
    </sheetView>
  </sheetViews>
  <sheetFormatPr defaultRowHeight="14.4" x14ac:dyDescent="0.3"/>
  <cols>
    <col min="1" max="1" width="19.44140625" bestFit="1" customWidth="1"/>
  </cols>
  <sheetData>
    <row r="1" spans="1:2" x14ac:dyDescent="0.3">
      <c r="A1" s="1" t="s">
        <v>0</v>
      </c>
      <c r="B1" t="s">
        <v>71</v>
      </c>
    </row>
    <row r="2" spans="1:2" x14ac:dyDescent="0.3">
      <c r="A2" s="1" t="s">
        <v>35</v>
      </c>
      <c r="B2" t="s">
        <v>72</v>
      </c>
    </row>
    <row r="3" spans="1:2" x14ac:dyDescent="0.3">
      <c r="A3" s="1" t="s">
        <v>1</v>
      </c>
      <c r="B3" t="s">
        <v>73</v>
      </c>
    </row>
    <row r="4" spans="1:2" x14ac:dyDescent="0.3">
      <c r="A4" s="1" t="s">
        <v>36</v>
      </c>
      <c r="B4" t="s">
        <v>74</v>
      </c>
    </row>
    <row r="5" spans="1:2" x14ac:dyDescent="0.3">
      <c r="A5" s="1" t="s">
        <v>66</v>
      </c>
      <c r="B5" t="s">
        <v>75</v>
      </c>
    </row>
    <row r="6" spans="1:2" x14ac:dyDescent="0.3">
      <c r="A6" s="1" t="s">
        <v>67</v>
      </c>
      <c r="B6" t="s">
        <v>76</v>
      </c>
    </row>
    <row r="7" spans="1:2" x14ac:dyDescent="0.3">
      <c r="A7" s="1" t="s">
        <v>37</v>
      </c>
      <c r="B7" t="s">
        <v>77</v>
      </c>
    </row>
    <row r="8" spans="1:2" x14ac:dyDescent="0.3">
      <c r="A8" s="1" t="s">
        <v>38</v>
      </c>
      <c r="B8" t="s">
        <v>78</v>
      </c>
    </row>
    <row r="9" spans="1:2" x14ac:dyDescent="0.3">
      <c r="A9" s="1" t="s">
        <v>3</v>
      </c>
      <c r="B9" t="s">
        <v>79</v>
      </c>
    </row>
    <row r="10" spans="1:2" x14ac:dyDescent="0.3">
      <c r="A10" s="1" t="s">
        <v>4</v>
      </c>
      <c r="B10" t="s">
        <v>80</v>
      </c>
    </row>
    <row r="11" spans="1:2" x14ac:dyDescent="0.3">
      <c r="A11" s="1" t="s">
        <v>17</v>
      </c>
      <c r="B11" t="s">
        <v>81</v>
      </c>
    </row>
    <row r="12" spans="1:2" x14ac:dyDescent="0.3">
      <c r="A12" s="1" t="s">
        <v>5</v>
      </c>
      <c r="B12" t="s">
        <v>82</v>
      </c>
    </row>
    <row r="13" spans="1:2" x14ac:dyDescent="0.3">
      <c r="A13" s="1" t="s">
        <v>6</v>
      </c>
      <c r="B13" t="s">
        <v>83</v>
      </c>
    </row>
    <row r="14" spans="1:2" x14ac:dyDescent="0.3">
      <c r="A14" s="1" t="s">
        <v>18</v>
      </c>
      <c r="B14" t="s">
        <v>84</v>
      </c>
    </row>
    <row r="15" spans="1:2" x14ac:dyDescent="0.3">
      <c r="A15" s="1" t="s">
        <v>57</v>
      </c>
      <c r="B15" t="s">
        <v>85</v>
      </c>
    </row>
    <row r="16" spans="1:2" x14ac:dyDescent="0.3">
      <c r="A16" s="1" t="s">
        <v>7</v>
      </c>
      <c r="B16" t="s">
        <v>86</v>
      </c>
    </row>
    <row r="17" spans="1:2" x14ac:dyDescent="0.3">
      <c r="A17" s="1" t="s">
        <v>182</v>
      </c>
      <c r="B17" t="s">
        <v>208</v>
      </c>
    </row>
    <row r="18" spans="1:2" x14ac:dyDescent="0.3">
      <c r="A18" s="1" t="s">
        <v>201</v>
      </c>
      <c r="B18" t="s">
        <v>209</v>
      </c>
    </row>
    <row r="19" spans="1:2" x14ac:dyDescent="0.3">
      <c r="A19" s="1" t="s">
        <v>19</v>
      </c>
      <c r="B19" t="s">
        <v>87</v>
      </c>
    </row>
    <row r="20" spans="1:2" x14ac:dyDescent="0.3">
      <c r="A20" s="1" t="s">
        <v>60</v>
      </c>
      <c r="B20" t="s">
        <v>88</v>
      </c>
    </row>
    <row r="21" spans="1:2" x14ac:dyDescent="0.3">
      <c r="A21" s="1" t="s">
        <v>20</v>
      </c>
      <c r="B21" t="s">
        <v>89</v>
      </c>
    </row>
    <row r="22" spans="1:2" x14ac:dyDescent="0.3">
      <c r="A22" s="1" t="s">
        <v>68</v>
      </c>
      <c r="B22" t="s">
        <v>90</v>
      </c>
    </row>
    <row r="23" spans="1:2" x14ac:dyDescent="0.3">
      <c r="A23" s="1" t="s">
        <v>8</v>
      </c>
      <c r="B23" t="s">
        <v>91</v>
      </c>
    </row>
    <row r="24" spans="1:2" x14ac:dyDescent="0.3">
      <c r="A24" s="1" t="s">
        <v>9</v>
      </c>
      <c r="B24" t="s">
        <v>92</v>
      </c>
    </row>
    <row r="25" spans="1:2" x14ac:dyDescent="0.3">
      <c r="A25" s="1" t="s">
        <v>21</v>
      </c>
      <c r="B25" t="s">
        <v>93</v>
      </c>
    </row>
    <row r="26" spans="1:2" x14ac:dyDescent="0.3">
      <c r="A26" s="1" t="s">
        <v>62</v>
      </c>
      <c r="B26" t="s">
        <v>94</v>
      </c>
    </row>
    <row r="27" spans="1:2" x14ac:dyDescent="0.3">
      <c r="A27" s="1" t="s">
        <v>22</v>
      </c>
      <c r="B27" t="s">
        <v>95</v>
      </c>
    </row>
    <row r="28" spans="1:2" x14ac:dyDescent="0.3">
      <c r="A28" s="1" t="s">
        <v>23</v>
      </c>
      <c r="B28" t="s">
        <v>96</v>
      </c>
    </row>
    <row r="29" spans="1:2" x14ac:dyDescent="0.3">
      <c r="A29" s="1" t="s">
        <v>24</v>
      </c>
      <c r="B29" t="s">
        <v>97</v>
      </c>
    </row>
    <row r="30" spans="1:2" x14ac:dyDescent="0.3">
      <c r="A30" s="1" t="s">
        <v>25</v>
      </c>
      <c r="B30" t="s">
        <v>98</v>
      </c>
    </row>
    <row r="31" spans="1:2" x14ac:dyDescent="0.3">
      <c r="A31" s="1" t="s">
        <v>26</v>
      </c>
      <c r="B31" t="s">
        <v>99</v>
      </c>
    </row>
    <row r="32" spans="1:2" x14ac:dyDescent="0.3">
      <c r="A32" s="1" t="s">
        <v>27</v>
      </c>
      <c r="B32" t="s">
        <v>100</v>
      </c>
    </row>
    <row r="33" spans="1:2" x14ac:dyDescent="0.3">
      <c r="A33" s="1" t="s">
        <v>28</v>
      </c>
      <c r="B33" t="s">
        <v>101</v>
      </c>
    </row>
    <row r="34" spans="1:2" x14ac:dyDescent="0.3">
      <c r="A34" s="1" t="s">
        <v>29</v>
      </c>
      <c r="B34" t="s">
        <v>102</v>
      </c>
    </row>
    <row r="35" spans="1:2" x14ac:dyDescent="0.3">
      <c r="A35" s="1" t="s">
        <v>30</v>
      </c>
      <c r="B35" t="s">
        <v>103</v>
      </c>
    </row>
    <row r="36" spans="1:2" x14ac:dyDescent="0.3">
      <c r="A36" s="1" t="s">
        <v>31</v>
      </c>
      <c r="B36" t="s">
        <v>104</v>
      </c>
    </row>
    <row r="37" spans="1:2" x14ac:dyDescent="0.3">
      <c r="A37" s="1" t="s">
        <v>32</v>
      </c>
      <c r="B37" t="s">
        <v>105</v>
      </c>
    </row>
    <row r="38" spans="1:2" x14ac:dyDescent="0.3">
      <c r="A38" s="1" t="s">
        <v>70</v>
      </c>
      <c r="B38" t="s">
        <v>106</v>
      </c>
    </row>
    <row r="39" spans="1:2" x14ac:dyDescent="0.3">
      <c r="A39" s="1" t="s">
        <v>10</v>
      </c>
      <c r="B39" t="s">
        <v>107</v>
      </c>
    </row>
    <row r="40" spans="1:2" x14ac:dyDescent="0.3">
      <c r="A40" s="1" t="s">
        <v>39</v>
      </c>
      <c r="B40" t="s">
        <v>108</v>
      </c>
    </row>
    <row r="41" spans="1:2" x14ac:dyDescent="0.3">
      <c r="A41" s="1" t="s">
        <v>33</v>
      </c>
      <c r="B41" t="s">
        <v>109</v>
      </c>
    </row>
    <row r="42" spans="1:2" x14ac:dyDescent="0.3">
      <c r="A42" s="1" t="s">
        <v>11</v>
      </c>
      <c r="B42" t="s">
        <v>110</v>
      </c>
    </row>
    <row r="43" spans="1:2" x14ac:dyDescent="0.3">
      <c r="A43" s="1" t="s">
        <v>12</v>
      </c>
      <c r="B43" t="s">
        <v>111</v>
      </c>
    </row>
    <row r="44" spans="1:2" x14ac:dyDescent="0.3">
      <c r="A44" s="1" t="s">
        <v>13</v>
      </c>
      <c r="B44" t="s">
        <v>112</v>
      </c>
    </row>
    <row r="45" spans="1:2" x14ac:dyDescent="0.3">
      <c r="A45" s="1" t="s">
        <v>161</v>
      </c>
      <c r="B45" t="s">
        <v>295</v>
      </c>
    </row>
    <row r="46" spans="1:2" x14ac:dyDescent="0.3">
      <c r="A46" s="1" t="s">
        <v>162</v>
      </c>
      <c r="B46" t="s">
        <v>296</v>
      </c>
    </row>
    <row r="47" spans="1:2" x14ac:dyDescent="0.3">
      <c r="A47" s="1" t="s">
        <v>14</v>
      </c>
      <c r="B47" t="s">
        <v>14</v>
      </c>
    </row>
    <row r="48" spans="1:2" x14ac:dyDescent="0.3">
      <c r="A48" s="1" t="s">
        <v>15</v>
      </c>
      <c r="B48" t="s">
        <v>113</v>
      </c>
    </row>
    <row r="49" spans="1:2" x14ac:dyDescent="0.3">
      <c r="A49" s="1" t="s">
        <v>2</v>
      </c>
      <c r="B49" t="s">
        <v>2</v>
      </c>
    </row>
    <row r="50" spans="1:2" x14ac:dyDescent="0.3">
      <c r="A50" s="1" t="s">
        <v>63</v>
      </c>
      <c r="B50" t="s">
        <v>114</v>
      </c>
    </row>
    <row r="51" spans="1:2" x14ac:dyDescent="0.3">
      <c r="A51" s="1" t="s">
        <v>64</v>
      </c>
      <c r="B51" t="s">
        <v>115</v>
      </c>
    </row>
    <row r="52" spans="1:2" x14ac:dyDescent="0.3">
      <c r="A52" s="1" t="s">
        <v>65</v>
      </c>
      <c r="B52" t="s">
        <v>116</v>
      </c>
    </row>
    <row r="53" spans="1:2" x14ac:dyDescent="0.3">
      <c r="A53" s="1" t="s">
        <v>69</v>
      </c>
      <c r="B53" t="s">
        <v>117</v>
      </c>
    </row>
    <row r="54" spans="1:2" x14ac:dyDescent="0.3">
      <c r="A54" s="1" t="s">
        <v>34</v>
      </c>
      <c r="B54" t="s">
        <v>118</v>
      </c>
    </row>
    <row r="55" spans="1:2" x14ac:dyDescent="0.3">
      <c r="A55" s="1" t="s">
        <v>16</v>
      </c>
      <c r="B55"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Richness_Dataset</vt:lpstr>
      <vt:lpstr>Legend_Richness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GallegoZamorano</dc:creator>
  <cp:lastModifiedBy>Juan Gallego Zamorano</cp:lastModifiedBy>
  <dcterms:created xsi:type="dcterms:W3CDTF">2021-03-24T12:19:56Z</dcterms:created>
  <dcterms:modified xsi:type="dcterms:W3CDTF">2022-08-02T09:52:48Z</dcterms:modified>
</cp:coreProperties>
</file>