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va5832exc\Downloads\"/>
    </mc:Choice>
  </mc:AlternateContent>
  <bookViews>
    <workbookView xWindow="0" yWindow="0" windowWidth="25200" windowHeight="11850" tabRatio="822" firstSheet="1" activeTab="5"/>
  </bookViews>
  <sheets>
    <sheet name="Data" sheetId="1" r:id="rId1"/>
    <sheet name="Matrix" sheetId="2" r:id="rId2"/>
    <sheet name="Profile Lengths" sheetId="3" r:id="rId3"/>
    <sheet name="Profile Means" sheetId="4" r:id="rId4"/>
    <sheet name="User Similarities" sheetId="5" r:id="rId5"/>
    <sheet name="Predictions" sheetId="6" r:id="rId6"/>
    <sheet name="Overlap" sheetId="7" r:id="rId7"/>
    <sheet name="Similarities (Shrinkage)" sheetId="8" r:id="rId8"/>
    <sheet name="Predictions (Shrinkage)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6" l="1"/>
  <c r="B11" i="6"/>
  <c r="B7" i="6"/>
  <c r="F5" i="2"/>
  <c r="F5" i="5"/>
  <c r="F4" i="2"/>
  <c r="F4" i="5"/>
  <c r="E4" i="2"/>
  <c r="E4" i="5"/>
  <c r="F3" i="2"/>
  <c r="F3" i="5"/>
  <c r="E3" i="2"/>
  <c r="E3" i="5"/>
  <c r="D3" i="2"/>
  <c r="D3" i="5"/>
  <c r="B10" i="5"/>
  <c r="B11" i="5"/>
  <c r="B12" i="5"/>
  <c r="B13" i="5"/>
  <c r="B10" i="2"/>
  <c r="B11" i="2"/>
  <c r="B12" i="2"/>
  <c r="B13" i="2"/>
  <c r="F2" i="2" s="1"/>
  <c r="B9" i="2"/>
  <c r="B9" i="5"/>
  <c r="D2" i="5" s="1"/>
  <c r="D2" i="2" l="1"/>
  <c r="C2" i="5"/>
  <c r="F2" i="5"/>
  <c r="E2" i="2"/>
  <c r="C2" i="2"/>
  <c r="E2" i="5"/>
  <c r="B5" i="4"/>
  <c r="B4" i="4"/>
  <c r="B3" i="4"/>
  <c r="B2" i="4"/>
  <c r="B1" i="4"/>
</calcChain>
</file>

<file path=xl/sharedStrings.xml><?xml version="1.0" encoding="utf-8"?>
<sst xmlns="http://schemas.openxmlformats.org/spreadsheetml/2006/main" count="69" uniqueCount="12">
  <si>
    <t>User</t>
  </si>
  <si>
    <t>Item</t>
  </si>
  <si>
    <t>Rating</t>
  </si>
  <si>
    <t>X</t>
  </si>
  <si>
    <t>nhood size</t>
  </si>
  <si>
    <t>threshold</t>
  </si>
  <si>
    <t>Prediction</t>
  </si>
  <si>
    <t>user 1 normalization factor</t>
  </si>
  <si>
    <t>user 2 normalization factor</t>
  </si>
  <si>
    <t>user 3 normalization factor</t>
  </si>
  <si>
    <t>user 4 normalization factor</t>
  </si>
  <si>
    <t>user 5 normalization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</si>
</sst>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01" workbookViewId="0">
      <selection activeCell="G16" sqref="G1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1</v>
      </c>
      <c r="B3">
        <v>2</v>
      </c>
      <c r="C3">
        <v>2</v>
      </c>
    </row>
    <row r="4" spans="1:3" x14ac:dyDescent="0.25">
      <c r="A4">
        <v>1</v>
      </c>
      <c r="B4">
        <v>3</v>
      </c>
      <c r="C4" s="1">
        <v>3</v>
      </c>
    </row>
    <row r="5" spans="1:3" x14ac:dyDescent="0.25">
      <c r="A5">
        <v>1</v>
      </c>
      <c r="B5">
        <v>4</v>
      </c>
      <c r="C5" s="2">
        <v>4</v>
      </c>
    </row>
    <row r="6" spans="1:3" x14ac:dyDescent="0.25">
      <c r="A6">
        <v>2</v>
      </c>
      <c r="B6">
        <v>2</v>
      </c>
      <c r="C6">
        <v>4</v>
      </c>
    </row>
    <row r="7" spans="1:3" x14ac:dyDescent="0.25">
      <c r="A7">
        <v>2</v>
      </c>
      <c r="B7">
        <v>3</v>
      </c>
      <c r="C7">
        <v>3</v>
      </c>
    </row>
    <row r="8" spans="1:3" x14ac:dyDescent="0.25">
      <c r="A8">
        <v>2</v>
      </c>
      <c r="B8">
        <v>4</v>
      </c>
      <c r="C8">
        <v>2</v>
      </c>
    </row>
    <row r="9" spans="1:3" x14ac:dyDescent="0.25">
      <c r="A9">
        <v>2</v>
      </c>
      <c r="B9">
        <v>5</v>
      </c>
      <c r="C9">
        <v>1</v>
      </c>
    </row>
    <row r="10" spans="1:3" x14ac:dyDescent="0.25">
      <c r="A10">
        <v>3</v>
      </c>
      <c r="B10">
        <v>1</v>
      </c>
      <c r="C10">
        <v>2</v>
      </c>
    </row>
    <row r="11" spans="1:3" x14ac:dyDescent="0.25">
      <c r="A11">
        <v>3</v>
      </c>
      <c r="B11">
        <v>2</v>
      </c>
      <c r="C11">
        <v>2</v>
      </c>
    </row>
    <row r="12" spans="1:3" x14ac:dyDescent="0.25">
      <c r="A12">
        <v>3</v>
      </c>
      <c r="B12">
        <v>3</v>
      </c>
      <c r="C12">
        <v>5</v>
      </c>
    </row>
    <row r="13" spans="1:3" x14ac:dyDescent="0.25">
      <c r="A13">
        <v>4</v>
      </c>
      <c r="B13">
        <v>3</v>
      </c>
      <c r="C13">
        <v>2</v>
      </c>
    </row>
    <row r="14" spans="1:3" x14ac:dyDescent="0.25">
      <c r="A14">
        <v>4</v>
      </c>
      <c r="B14">
        <v>4</v>
      </c>
      <c r="C14">
        <v>2</v>
      </c>
    </row>
    <row r="15" spans="1:3" x14ac:dyDescent="0.25">
      <c r="A15">
        <v>4</v>
      </c>
      <c r="B15">
        <v>5</v>
      </c>
      <c r="C15">
        <v>5</v>
      </c>
    </row>
    <row r="16" spans="1:3" x14ac:dyDescent="0.25">
      <c r="A16">
        <v>5</v>
      </c>
      <c r="B16">
        <v>1</v>
      </c>
      <c r="C16">
        <v>3</v>
      </c>
    </row>
    <row r="17" spans="1:3" x14ac:dyDescent="0.25">
      <c r="A17">
        <v>5</v>
      </c>
      <c r="B17">
        <v>3</v>
      </c>
      <c r="C17">
        <v>5</v>
      </c>
    </row>
    <row r="18" spans="1:3" x14ac:dyDescent="0.25">
      <c r="A18">
        <v>5</v>
      </c>
      <c r="B18">
        <v>5</v>
      </c>
      <c r="C18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8" sqref="F8"/>
    </sheetView>
  </sheetViews>
  <sheetFormatPr defaultColWidth="11" defaultRowHeight="15.75" x14ac:dyDescent="0.25"/>
  <cols>
    <col min="1" max="1" width="29" bestFit="1" customWidth="1"/>
  </cols>
  <sheetData>
    <row r="1" spans="1:6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5">
      <c r="A2" s="3">
        <v>1</v>
      </c>
      <c r="B2" s="5">
        <v>1</v>
      </c>
      <c r="C2" s="5">
        <f>SUM(2*4,3*3,4*2)/(B9*B10)</f>
        <v>0.86258194917794273</v>
      </c>
      <c r="D2" s="5">
        <f>SUM(1*2, 2*2, 3*5)/(B9*B11)</f>
        <v>0.66742381247191462</v>
      </c>
      <c r="E2" s="5">
        <f>SUM(3*2, 4*2)/(B9*B12)</f>
        <v>0.44494920831460971</v>
      </c>
      <c r="F2" s="5">
        <f>SUM(1*3,3*5)/(B9*B13)</f>
        <v>0.50116144175073407</v>
      </c>
    </row>
    <row r="3" spans="1:6" x14ac:dyDescent="0.25">
      <c r="A3" s="3">
        <v>2</v>
      </c>
      <c r="B3" s="5"/>
      <c r="C3" s="5">
        <v>4</v>
      </c>
      <c r="D3" s="5">
        <f>SUM(4*2, 3*5)/(B10*B11)</f>
        <v>0.7566444492037343</v>
      </c>
      <c r="E3" s="5">
        <f>SUM(3*2,2*2,1*5)/(B10*B12)</f>
        <v>0.49346377121982671</v>
      </c>
      <c r="F3" s="5">
        <f>SUM(3*5, 1*3)/(B10*B13)</f>
        <v>0.51875137593381149</v>
      </c>
    </row>
    <row r="4" spans="1:6" x14ac:dyDescent="0.25">
      <c r="A4" s="3">
        <v>3</v>
      </c>
      <c r="B4" s="5">
        <v>2</v>
      </c>
      <c r="C4" s="5">
        <v>2</v>
      </c>
      <c r="D4" s="5">
        <v>5</v>
      </c>
      <c r="E4" s="5">
        <f>(5*2)/(B11*B12)</f>
        <v>0.30303030303030304</v>
      </c>
      <c r="F4" s="5">
        <f>SUM(2*3, 5*5)/(B11*B13)</f>
        <v>0.82294440346294329</v>
      </c>
    </row>
    <row r="5" spans="1:6" x14ac:dyDescent="0.25">
      <c r="A5" s="3">
        <v>4</v>
      </c>
      <c r="B5" s="5"/>
      <c r="C5" s="5"/>
      <c r="D5" s="5">
        <v>2</v>
      </c>
      <c r="E5" s="5">
        <v>2</v>
      </c>
      <c r="F5" s="5">
        <f>SUM(2*5,5*3)/(B12*B13)</f>
        <v>0.6636648415023737</v>
      </c>
    </row>
    <row r="6" spans="1:6" x14ac:dyDescent="0.25">
      <c r="A6" s="3">
        <v>5</v>
      </c>
      <c r="B6" s="4">
        <v>3</v>
      </c>
      <c r="C6" s="4"/>
      <c r="D6" s="4">
        <v>5</v>
      </c>
      <c r="E6" s="4"/>
      <c r="F6" s="4">
        <v>3</v>
      </c>
    </row>
    <row r="9" spans="1:6" x14ac:dyDescent="0.25">
      <c r="A9" t="s">
        <v>7</v>
      </c>
      <c r="B9">
        <f>SQRT(SUM(POWER(1,2),POWER(2,2),POWER(3,2),POWER(4,2)))</f>
        <v>5.4772255750516612</v>
      </c>
    </row>
    <row r="10" spans="1:6" x14ac:dyDescent="0.25">
      <c r="A10" t="s">
        <v>8</v>
      </c>
      <c r="B10">
        <f>SQRT(SUM(POWER(4,2),POWER(3,2),POWER(2,1),POWER(1,2)))</f>
        <v>5.2915026221291814</v>
      </c>
    </row>
    <row r="11" spans="1:6" x14ac:dyDescent="0.25">
      <c r="A11" t="s">
        <v>9</v>
      </c>
      <c r="B11">
        <f>SQRT(SUM(POWER(2,2),POWER(2,2),POWER(5,2)))</f>
        <v>5.7445626465380286</v>
      </c>
    </row>
    <row r="12" spans="1:6" x14ac:dyDescent="0.25">
      <c r="A12" t="s">
        <v>10</v>
      </c>
      <c r="B12">
        <f>SQRT(SUM(POWER(2,2),POWER(2,2),POWER(5,2)))</f>
        <v>5.7445626465380286</v>
      </c>
    </row>
    <row r="13" spans="1:6" x14ac:dyDescent="0.25">
      <c r="A13" t="s">
        <v>11</v>
      </c>
      <c r="B13">
        <f>SQRT(SUM(POWER(3,2),POWER(5,2),POWER(3,2)))</f>
        <v>6.5574385243020004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4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3</v>
      </c>
    </row>
    <row r="5" spans="1:2" x14ac:dyDescent="0.25">
      <c r="A5">
        <v>5</v>
      </c>
      <c r="B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>
        <v>1</v>
      </c>
      <c r="B1">
        <f>(1+2+3+4)/4</f>
        <v>2.5</v>
      </c>
    </row>
    <row r="2" spans="1:2" x14ac:dyDescent="0.25">
      <c r="A2">
        <v>2</v>
      </c>
      <c r="B2">
        <f>(4+3+2+1)/4</f>
        <v>2.5</v>
      </c>
    </row>
    <row r="3" spans="1:2" x14ac:dyDescent="0.25">
      <c r="A3">
        <v>3</v>
      </c>
      <c r="B3">
        <f>(2+2+5)/3</f>
        <v>3</v>
      </c>
    </row>
    <row r="4" spans="1:2" x14ac:dyDescent="0.25">
      <c r="A4">
        <v>4</v>
      </c>
      <c r="B4">
        <f>(2+2+5)/3</f>
        <v>3</v>
      </c>
    </row>
    <row r="5" spans="1:2" x14ac:dyDescent="0.25">
      <c r="A5">
        <v>5</v>
      </c>
      <c r="B5">
        <f>(3+5+3)/3</f>
        <v>3.6666666666666665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8" sqref="F8"/>
    </sheetView>
  </sheetViews>
  <sheetFormatPr defaultColWidth="11" defaultRowHeight="15.75" x14ac:dyDescent="0.25"/>
  <cols>
    <col min="1" max="1" width="29" bestFit="1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14" x14ac:dyDescent="0.25">
      <c r="A2">
        <v>1</v>
      </c>
      <c r="B2" t="s">
        <v>3</v>
      </c>
      <c r="C2">
        <f>SUM(2*4,3*3,4*2)/(B9*B10)</f>
        <v>0.86258194917794273</v>
      </c>
      <c r="D2">
        <f>SUM(1*2, 2*2, 3*5)/(B9*B11)</f>
        <v>0.66742381247191462</v>
      </c>
      <c r="E2">
        <f>SUM(3*2, 4*2)/(B9*B12)</f>
        <v>0.44494920831460971</v>
      </c>
      <c r="F2">
        <f>SUM(1*3,3*5)/(B9*B13)</f>
        <v>0.50116144175073407</v>
      </c>
    </row>
    <row r="3" spans="1:14" x14ac:dyDescent="0.25">
      <c r="A3">
        <v>2</v>
      </c>
      <c r="B3" t="s">
        <v>3</v>
      </c>
      <c r="C3" t="s">
        <v>3</v>
      </c>
      <c r="D3">
        <f>SUM(4*2, 3*5)/(B10*B11)</f>
        <v>0.7566444492037343</v>
      </c>
      <c r="E3">
        <f>SUM(3*2,2*2,1*5)/(B10*B12)</f>
        <v>0.49346377121982671</v>
      </c>
      <c r="F3">
        <f>SUM(3*5, 1*3)/(B10*B13)</f>
        <v>0.51875137593381149</v>
      </c>
    </row>
    <row r="4" spans="1:14" x14ac:dyDescent="0.25">
      <c r="A4">
        <v>3</v>
      </c>
      <c r="B4" t="s">
        <v>3</v>
      </c>
      <c r="C4" t="s">
        <v>3</v>
      </c>
      <c r="D4" t="s">
        <v>3</v>
      </c>
      <c r="E4">
        <f>(5*2)/(B11*B12)</f>
        <v>0.30303030303030304</v>
      </c>
      <c r="F4">
        <f>SUM(2*3, 5*5)/(B11*B13)</f>
        <v>0.82294440346294329</v>
      </c>
    </row>
    <row r="5" spans="1:14" x14ac:dyDescent="0.25">
      <c r="A5">
        <v>4</v>
      </c>
      <c r="B5" t="s">
        <v>3</v>
      </c>
      <c r="C5" t="s">
        <v>3</v>
      </c>
      <c r="D5" t="s">
        <v>3</v>
      </c>
      <c r="E5" t="s">
        <v>3</v>
      </c>
      <c r="F5">
        <f>SUM(2*5,5*3)/(B12*B13)</f>
        <v>0.6636648415023737</v>
      </c>
    </row>
    <row r="6" spans="1:14" x14ac:dyDescent="0.25">
      <c r="A6">
        <v>5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9" spans="1:14" x14ac:dyDescent="0.25">
      <c r="A9" t="s">
        <v>7</v>
      </c>
      <c r="B9">
        <f>SQRT(SUM(POWER(1,2),POWER(2,2),POWER(3,2),POWER(4,2)))</f>
        <v>5.4772255750516612</v>
      </c>
    </row>
    <row r="10" spans="1:14" x14ac:dyDescent="0.25">
      <c r="A10" t="s">
        <v>8</v>
      </c>
      <c r="B10">
        <f>SQRT(SUM(POWER(4,2),POWER(3,2),POWER(2,1),POWER(1,2)))</f>
        <v>5.2915026221291814</v>
      </c>
    </row>
    <row r="11" spans="1:14" x14ac:dyDescent="0.25">
      <c r="A11" t="s">
        <v>9</v>
      </c>
      <c r="B11">
        <f>SQRT(SUM(POWER(2,2),POWER(2,2),POWER(5,2)))</f>
        <v>5.7445626465380286</v>
      </c>
    </row>
    <row r="12" spans="1:14" x14ac:dyDescent="0.25">
      <c r="A12" t="s">
        <v>10</v>
      </c>
      <c r="B12">
        <f>SQRT(SUM(POWER(2,2),POWER(2,2),POWER(5,2)))</f>
        <v>5.7445626465380286</v>
      </c>
    </row>
    <row r="13" spans="1:14" x14ac:dyDescent="0.25">
      <c r="A13" t="s">
        <v>11</v>
      </c>
      <c r="B13">
        <f>SQRT(SUM(POWER(3,2),POWER(5,2),POWER(3,2)))</f>
        <v>6.5574385243020004</v>
      </c>
    </row>
    <row r="15" spans="1:14" x14ac:dyDescent="0.25">
      <c r="I15" s="3"/>
      <c r="J15" s="3">
        <v>1</v>
      </c>
      <c r="K15" s="3">
        <v>2</v>
      </c>
      <c r="L15" s="3">
        <v>3</v>
      </c>
      <c r="M15" s="3">
        <v>4</v>
      </c>
      <c r="N15" s="3">
        <v>5</v>
      </c>
    </row>
    <row r="16" spans="1:14" x14ac:dyDescent="0.25">
      <c r="I16" s="3">
        <v>1</v>
      </c>
      <c r="J16" s="5">
        <v>1</v>
      </c>
      <c r="K16" s="5">
        <v>2</v>
      </c>
      <c r="L16" s="5">
        <v>3</v>
      </c>
      <c r="M16" s="5">
        <v>4</v>
      </c>
      <c r="N16" s="5"/>
    </row>
    <row r="17" spans="9:14" x14ac:dyDescent="0.25">
      <c r="I17" s="3">
        <v>2</v>
      </c>
      <c r="J17" s="5"/>
      <c r="K17" s="5">
        <v>4</v>
      </c>
      <c r="L17" s="5">
        <v>3</v>
      </c>
      <c r="M17" s="5">
        <v>2</v>
      </c>
      <c r="N17" s="5">
        <v>1</v>
      </c>
    </row>
    <row r="18" spans="9:14" x14ac:dyDescent="0.25">
      <c r="I18" s="3">
        <v>3</v>
      </c>
      <c r="J18" s="5">
        <v>2</v>
      </c>
      <c r="K18" s="5">
        <v>2</v>
      </c>
      <c r="L18" s="5">
        <v>5</v>
      </c>
      <c r="M18" s="5"/>
      <c r="N18" s="5"/>
    </row>
    <row r="19" spans="9:14" x14ac:dyDescent="0.25">
      <c r="I19" s="3">
        <v>4</v>
      </c>
      <c r="J19" s="5"/>
      <c r="K19" s="5"/>
      <c r="L19" s="5">
        <v>2</v>
      </c>
      <c r="M19" s="5">
        <v>2</v>
      </c>
      <c r="N19" s="5">
        <v>5</v>
      </c>
    </row>
    <row r="20" spans="9:14" x14ac:dyDescent="0.25">
      <c r="I20" s="3">
        <v>5</v>
      </c>
      <c r="J20" s="4">
        <v>3</v>
      </c>
      <c r="K20" s="4"/>
      <c r="L20" s="4">
        <v>5</v>
      </c>
      <c r="M20" s="4"/>
      <c r="N20" s="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4" zoomScale="125" workbookViewId="0">
      <selection activeCell="G24" sqref="G24"/>
    </sheetView>
  </sheetViews>
  <sheetFormatPr defaultColWidth="11" defaultRowHeight="15.75" x14ac:dyDescent="0.25"/>
  <sheetData>
    <row r="1" spans="1:2" x14ac:dyDescent="0.25">
      <c r="A1" t="s">
        <v>4</v>
      </c>
      <c r="B1">
        <v>2</v>
      </c>
    </row>
    <row r="2" spans="1:2" x14ac:dyDescent="0.25">
      <c r="A2" t="s">
        <v>5</v>
      </c>
      <c r="B2">
        <v>0.5</v>
      </c>
    </row>
    <row r="5" spans="1:2" x14ac:dyDescent="0.25">
      <c r="A5" t="s">
        <v>0</v>
      </c>
      <c r="B5">
        <v>4</v>
      </c>
    </row>
    <row r="6" spans="1:2" x14ac:dyDescent="0.25">
      <c r="A6" t="s">
        <v>1</v>
      </c>
      <c r="B6">
        <v>2</v>
      </c>
    </row>
    <row r="7" spans="1:2" x14ac:dyDescent="0.25">
      <c r="A7" t="s">
        <v>6</v>
      </c>
      <c r="B7">
        <f>('Profile Means'!B4) + 0</f>
        <v>3</v>
      </c>
    </row>
    <row r="9" spans="1:2" x14ac:dyDescent="0.25">
      <c r="A9" t="s">
        <v>0</v>
      </c>
      <c r="B9">
        <v>1</v>
      </c>
    </row>
    <row r="10" spans="1:2" x14ac:dyDescent="0.25">
      <c r="A10" t="s">
        <v>1</v>
      </c>
      <c r="B10">
        <v>5</v>
      </c>
    </row>
    <row r="11" spans="1:2" x14ac:dyDescent="0.25">
      <c r="A11" t="s">
        <v>6</v>
      </c>
      <c r="B11">
        <f>'Profile Means'!B1 + ( (('User Similarities'!C2*(1-'Profile Means'!B2)) + ('User Similarities'!F2*(3-'Profile Means'!B5))) / SUM('User Similarities'!C2,'User Similarities'!F2) )</f>
        <v>1.3062412896519187</v>
      </c>
    </row>
    <row r="13" spans="1:2" x14ac:dyDescent="0.25">
      <c r="A13" t="s">
        <v>0</v>
      </c>
      <c r="B13">
        <v>3</v>
      </c>
    </row>
    <row r="14" spans="1:2" x14ac:dyDescent="0.25">
      <c r="A14" t="s">
        <v>1</v>
      </c>
      <c r="B14">
        <v>5</v>
      </c>
    </row>
    <row r="15" spans="1:2" x14ac:dyDescent="0.25">
      <c r="A15" t="s">
        <v>6</v>
      </c>
      <c r="B15">
        <f>'Profile Means'!B3 + ( ( ('User Similarities'!D3*(1-'Profile Means'!B2)) +  ('User Similarities'!F4*(3-'Profile Means'!B5)) ) / (SUM('User Similarities'!D3,'User Similarities'!F4)))</f>
        <v>1.9341553827301539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3" workbookViewId="0">
      <selection activeCell="L21" sqref="L21"/>
    </sheetView>
  </sheetViews>
  <sheetFormatPr defaultColWidth="11" defaultRowHeight="15.75" x14ac:dyDescent="0.25"/>
  <sheetData>
    <row r="1" spans="1:6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>
        <v>1</v>
      </c>
      <c r="B2" t="s">
        <v>3</v>
      </c>
    </row>
    <row r="3" spans="1:6" x14ac:dyDescent="0.25">
      <c r="A3">
        <v>2</v>
      </c>
      <c r="B3" t="s">
        <v>3</v>
      </c>
      <c r="C3" t="s">
        <v>3</v>
      </c>
    </row>
    <row r="4" spans="1:6" x14ac:dyDescent="0.25">
      <c r="A4">
        <v>3</v>
      </c>
      <c r="B4" t="s">
        <v>3</v>
      </c>
      <c r="C4" t="s">
        <v>3</v>
      </c>
      <c r="D4" t="s">
        <v>3</v>
      </c>
    </row>
    <row r="5" spans="1:6" x14ac:dyDescent="0.25">
      <c r="A5">
        <v>4</v>
      </c>
      <c r="B5" t="s">
        <v>3</v>
      </c>
      <c r="C5" t="s">
        <v>3</v>
      </c>
      <c r="D5" t="s">
        <v>3</v>
      </c>
      <c r="E5" t="s">
        <v>3</v>
      </c>
    </row>
    <row r="6" spans="1:6" x14ac:dyDescent="0.25">
      <c r="A6">
        <v>5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1" sqref="F11"/>
    </sheetView>
  </sheetViews>
  <sheetFormatPr defaultColWidth="11" defaultRowHeight="15.75" x14ac:dyDescent="0.25"/>
  <sheetData>
    <row r="1" spans="1:6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>
        <v>1</v>
      </c>
      <c r="B2" t="s">
        <v>3</v>
      </c>
    </row>
    <row r="3" spans="1:6" x14ac:dyDescent="0.25">
      <c r="A3">
        <v>2</v>
      </c>
      <c r="B3" t="s">
        <v>3</v>
      </c>
      <c r="C3" t="s">
        <v>3</v>
      </c>
    </row>
    <row r="4" spans="1:6" x14ac:dyDescent="0.25">
      <c r="A4">
        <v>3</v>
      </c>
      <c r="B4" t="s">
        <v>3</v>
      </c>
      <c r="C4" t="s">
        <v>3</v>
      </c>
      <c r="D4" t="s">
        <v>3</v>
      </c>
    </row>
    <row r="5" spans="1:6" x14ac:dyDescent="0.25">
      <c r="A5">
        <v>4</v>
      </c>
      <c r="B5" t="s">
        <v>3</v>
      </c>
      <c r="C5" t="s">
        <v>3</v>
      </c>
      <c r="D5" t="s">
        <v>3</v>
      </c>
      <c r="E5" t="s">
        <v>3</v>
      </c>
    </row>
    <row r="6" spans="1:6" x14ac:dyDescent="0.25">
      <c r="A6">
        <v>5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3" sqref="F13"/>
    </sheetView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Matrix</vt:lpstr>
      <vt:lpstr>Profile Lengths</vt:lpstr>
      <vt:lpstr>Profile Means</vt:lpstr>
      <vt:lpstr>User Similarities</vt:lpstr>
      <vt:lpstr>Predictions</vt:lpstr>
      <vt:lpstr>Overlap</vt:lpstr>
      <vt:lpstr>Similarities (Shrinkage)</vt:lpstr>
      <vt:lpstr>Predictions (Shrinkage)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Vargas-Murillo, Juan (Exchange)</cp:lastModifiedBy>
  <dcterms:created xsi:type="dcterms:W3CDTF">2019-01-29T01:00:05Z</dcterms:created>
  <dcterms:modified xsi:type="dcterms:W3CDTF">2019-02-25T17:04:13Z</dcterms:modified>
</cp:coreProperties>
</file>