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esktop\Covid-19\"/>
    </mc:Choice>
  </mc:AlternateContent>
  <xr:revisionPtr revIDLastSave="0" documentId="13_ncr:1_{0AE21DB6-BD8F-40BA-AD24-098FFD89345D}" xr6:coauthVersionLast="45" xr6:coauthVersionMax="45" xr10:uidLastSave="{00000000-0000-0000-0000-000000000000}"/>
  <bookViews>
    <workbookView xWindow="-108" yWindow="-108" windowWidth="23256" windowHeight="12576" xr2:uid="{C1733EA3-E292-45C0-8084-399237056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M6" i="1" s="1"/>
  <c r="G5" i="1"/>
  <c r="F5" i="1"/>
  <c r="M5" i="1" s="1"/>
  <c r="N6" i="1" l="1"/>
  <c r="A6" i="1" s="1"/>
  <c r="H5" i="1"/>
  <c r="N5" i="1" s="1"/>
  <c r="A5" i="1" s="1"/>
  <c r="F3" i="1" l="1"/>
  <c r="H3" i="1" s="1"/>
  <c r="F4" i="1"/>
  <c r="H4" i="1" s="1"/>
  <c r="F2" i="1"/>
  <c r="M2" i="1" s="1"/>
  <c r="M4" i="1" l="1"/>
  <c r="N4" i="1" s="1"/>
  <c r="A4" i="1" s="1"/>
  <c r="H2" i="1"/>
  <c r="N2" i="1" s="1"/>
  <c r="A2" i="1" s="1"/>
  <c r="M3" i="1"/>
  <c r="N3" i="1" s="1"/>
  <c r="A3" i="1" s="1"/>
  <c r="G3" i="1"/>
  <c r="G4" i="1"/>
  <c r="G2" i="1"/>
</calcChain>
</file>

<file path=xl/sharedStrings.xml><?xml version="1.0" encoding="utf-8"?>
<sst xmlns="http://schemas.openxmlformats.org/spreadsheetml/2006/main" count="19" uniqueCount="15">
  <si>
    <t>Poblacion</t>
  </si>
  <si>
    <t>Inicial</t>
  </si>
  <si>
    <t>Gamma</t>
  </si>
  <si>
    <t>Localidad</t>
  </si>
  <si>
    <t>Sigma</t>
  </si>
  <si>
    <t>Beta1</t>
  </si>
  <si>
    <t>Dias</t>
  </si>
  <si>
    <t>R0_1</t>
  </si>
  <si>
    <t>Duracion_medidas</t>
  </si>
  <si>
    <t>Beta_medidas</t>
  </si>
  <si>
    <t>R0_medidas</t>
  </si>
  <si>
    <t>Efectividad_medidas</t>
  </si>
  <si>
    <t>Inicio_medidas</t>
  </si>
  <si>
    <t>Escenario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</si>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</sst>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91CE-C12D-4109-A6BF-E45658E4F9F6}">
  <dimension ref="A1:N13"/>
  <sheetViews>
    <sheetView tabSelected="1" workbookViewId="0">
      <selection activeCell="E16" sqref="E16"/>
    </sheetView>
  </sheetViews>
  <sheetFormatPr baseColWidth="10" defaultRowHeight="14.4" x14ac:dyDescent="0.3"/>
  <cols>
    <col min="1" max="1" width="59.44140625" bestFit="1" customWidth="1"/>
    <col min="2" max="2" width="13.5546875" customWidth="1"/>
    <col min="3" max="3" width="9" bestFit="1" customWidth="1"/>
    <col min="4" max="5" width="5.77734375" bestFit="1" customWidth="1"/>
    <col min="6" max="6" width="12" bestFit="1" customWidth="1"/>
    <col min="7" max="7" width="5.77734375" bestFit="1" customWidth="1"/>
    <col min="8" max="8" width="5.109375" bestFit="1" customWidth="1"/>
    <col min="9" max="9" width="12.5546875" bestFit="1" customWidth="1"/>
    <col min="10" max="10" width="4.44140625" bestFit="1" customWidth="1"/>
    <col min="11" max="11" width="17.88671875" bestFit="1" customWidth="1"/>
    <col min="12" max="12" width="16.21875" bestFit="1" customWidth="1"/>
    <col min="13" max="13" width="10.88671875" bestFit="1" customWidth="1"/>
    <col min="14" max="14" width="17.88671875" bestFit="1" customWidth="1"/>
  </cols>
  <sheetData>
    <row r="1" spans="1:14" x14ac:dyDescent="0.3">
      <c r="A1" t="s">
        <v>13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2</v>
      </c>
      <c r="G1" s="3" t="s">
        <v>4</v>
      </c>
      <c r="H1" t="s">
        <v>7</v>
      </c>
      <c r="I1" s="3" t="s">
        <v>9</v>
      </c>
      <c r="J1" s="3" t="s">
        <v>6</v>
      </c>
      <c r="K1" s="3" t="s">
        <v>12</v>
      </c>
      <c r="L1" s="3" t="s">
        <v>8</v>
      </c>
      <c r="M1" t="s">
        <v>10</v>
      </c>
      <c r="N1" t="s">
        <v>11</v>
      </c>
    </row>
    <row r="2" spans="1:14" x14ac:dyDescent="0.3">
      <c r="A2" t="str">
        <f>+B2&amp;": inicio en día "&amp;K2&amp;" durante "&amp;L2&amp;" días, con efectividad de la medida de "&amp;INT(N2*100)&amp;"%"</f>
        <v>X: inicio en día 60 durante 5 días, con efectividad de la medida de 25%</v>
      </c>
      <c r="B2" s="3" t="s">
        <v>14</v>
      </c>
      <c r="C2" s="3">
        <v>45000000</v>
      </c>
      <c r="D2" s="3">
        <v>100</v>
      </c>
      <c r="E2" s="3">
        <v>1</v>
      </c>
      <c r="F2" s="3">
        <f>1/3</f>
        <v>0.33333333333333331</v>
      </c>
      <c r="G2" s="3">
        <f>1/5</f>
        <v>0.2</v>
      </c>
      <c r="H2" s="1">
        <f>+E2/F2</f>
        <v>3</v>
      </c>
      <c r="I2" s="3">
        <v>0.75</v>
      </c>
      <c r="J2" s="3">
        <v>180</v>
      </c>
      <c r="K2" s="3">
        <v>60</v>
      </c>
      <c r="L2" s="3">
        <v>5</v>
      </c>
      <c r="M2">
        <f>+I2/F2</f>
        <v>2.25</v>
      </c>
      <c r="N2" s="1">
        <f>-(M2/H2-1)</f>
        <v>0.25</v>
      </c>
    </row>
    <row r="3" spans="1:14" x14ac:dyDescent="0.3">
      <c r="A3" t="str">
        <f t="shared" ref="A3:A6" si="0">+B3&amp;": inicio en día "&amp;K3&amp;" durante "&amp;L3&amp;" días, con efectividad de la medida de "&amp;INT(N3*100)&amp;"%"</f>
        <v>X: inicio en día 30 durante 15 días, con efectividad de la medida de 35%</v>
      </c>
      <c r="B3" s="3" t="s">
        <v>14</v>
      </c>
      <c r="C3" s="3">
        <v>45000000</v>
      </c>
      <c r="D3" s="3">
        <v>100</v>
      </c>
      <c r="E3" s="3">
        <v>1</v>
      </c>
      <c r="F3" s="3">
        <f t="shared" ref="F3:F6" si="1">1/3</f>
        <v>0.33333333333333331</v>
      </c>
      <c r="G3" s="3">
        <f t="shared" ref="G3:G6" si="2">1/5</f>
        <v>0.2</v>
      </c>
      <c r="H3" s="1">
        <f t="shared" ref="H3:H4" si="3">+E3/F3</f>
        <v>3</v>
      </c>
      <c r="I3" s="3">
        <v>0.65</v>
      </c>
      <c r="J3" s="3">
        <v>180</v>
      </c>
      <c r="K3" s="3">
        <v>30</v>
      </c>
      <c r="L3" s="3">
        <v>15</v>
      </c>
      <c r="M3">
        <f t="shared" ref="M3:M4" si="4">+I3/F3</f>
        <v>1.9500000000000002</v>
      </c>
      <c r="N3" s="1">
        <f t="shared" ref="N3:N4" si="5">-(M3/H3-1)</f>
        <v>0.35</v>
      </c>
    </row>
    <row r="4" spans="1:14" x14ac:dyDescent="0.3">
      <c r="A4" t="str">
        <f t="shared" si="0"/>
        <v>X: inicio en día 15 durante 30 días, con efectividad de la medida de 50%</v>
      </c>
      <c r="B4" s="3" t="s">
        <v>14</v>
      </c>
      <c r="C4" s="3">
        <v>45000000</v>
      </c>
      <c r="D4" s="3">
        <v>100</v>
      </c>
      <c r="E4" s="3">
        <v>1</v>
      </c>
      <c r="F4" s="3">
        <f t="shared" si="1"/>
        <v>0.33333333333333331</v>
      </c>
      <c r="G4" s="3">
        <f t="shared" si="2"/>
        <v>0.2</v>
      </c>
      <c r="H4" s="1">
        <f t="shared" si="3"/>
        <v>3</v>
      </c>
      <c r="I4" s="3">
        <v>0.5</v>
      </c>
      <c r="J4" s="3">
        <v>180</v>
      </c>
      <c r="K4" s="3">
        <v>15</v>
      </c>
      <c r="L4" s="3">
        <v>30</v>
      </c>
      <c r="M4">
        <f t="shared" si="4"/>
        <v>1.5</v>
      </c>
      <c r="N4" s="1">
        <f t="shared" si="5"/>
        <v>0.5</v>
      </c>
    </row>
    <row r="5" spans="1:14" x14ac:dyDescent="0.3">
      <c r="A5" t="str">
        <f t="shared" si="0"/>
        <v>X: inicio en día 15 durante 10 días, con efectividad de la medida de 60%</v>
      </c>
      <c r="B5" s="3" t="s">
        <v>14</v>
      </c>
      <c r="C5" s="3">
        <v>45000000</v>
      </c>
      <c r="D5" s="3">
        <v>100</v>
      </c>
      <c r="E5" s="3">
        <v>1</v>
      </c>
      <c r="F5" s="3">
        <f>1/3</f>
        <v>0.33333333333333331</v>
      </c>
      <c r="G5" s="3">
        <f>1/5</f>
        <v>0.2</v>
      </c>
      <c r="H5" s="1">
        <f>+E5/F5</f>
        <v>3</v>
      </c>
      <c r="I5" s="3">
        <v>0.4</v>
      </c>
      <c r="J5" s="3">
        <v>180</v>
      </c>
      <c r="K5" s="3">
        <v>15</v>
      </c>
      <c r="L5" s="3">
        <v>10</v>
      </c>
      <c r="M5">
        <f>+I5/F5</f>
        <v>1.2000000000000002</v>
      </c>
      <c r="N5" s="1">
        <f>-(M5/H5-1)</f>
        <v>0.59999999999999987</v>
      </c>
    </row>
    <row r="6" spans="1:14" x14ac:dyDescent="0.3">
      <c r="A6" t="str">
        <f t="shared" si="0"/>
        <v>X: inicio en día 15 durante 90 días, con efectividad de la medida de 25%</v>
      </c>
      <c r="B6" s="3" t="s">
        <v>14</v>
      </c>
      <c r="C6" s="3">
        <v>45000000</v>
      </c>
      <c r="D6" s="3">
        <v>100</v>
      </c>
      <c r="E6" s="3">
        <v>1</v>
      </c>
      <c r="F6" s="3">
        <f t="shared" si="1"/>
        <v>0.33333333333333331</v>
      </c>
      <c r="G6" s="3">
        <f t="shared" si="2"/>
        <v>0.2</v>
      </c>
      <c r="H6" s="1">
        <f t="shared" ref="H6" si="6">+E6/F6</f>
        <v>3</v>
      </c>
      <c r="I6" s="3">
        <v>0.75</v>
      </c>
      <c r="J6" s="3">
        <v>180</v>
      </c>
      <c r="K6" s="3">
        <v>15</v>
      </c>
      <c r="L6" s="3">
        <v>90</v>
      </c>
      <c r="M6">
        <f t="shared" ref="M6" si="7">+I6/F6</f>
        <v>2.25</v>
      </c>
      <c r="N6" s="1">
        <f t="shared" ref="N6" si="8">-(M6/H6-1)</f>
        <v>0.25</v>
      </c>
    </row>
    <row r="12" spans="1:14" x14ac:dyDescent="0.3">
      <c r="H12" s="2"/>
    </row>
    <row r="13" spans="1:14" x14ac:dyDescent="0.3"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2020-03-22T19:57:37Z</dcterms:created>
  <dcterms:modified xsi:type="dcterms:W3CDTF">2020-03-30T13:23:36Z</dcterms:modified>
</cp:coreProperties>
</file>