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FCUL\Ano 2\Física Experimental\LAB5\"/>
    </mc:Choice>
  </mc:AlternateContent>
  <xr:revisionPtr revIDLastSave="0" documentId="13_ncr:1_{DC3E9067-9FAF-404F-AE52-981007BABB8B}" xr6:coauthVersionLast="45" xr6:coauthVersionMax="45" xr10:uidLastSave="{00000000-0000-0000-0000-000000000000}"/>
  <bookViews>
    <workbookView xWindow="-120" yWindow="-120" windowWidth="20730" windowHeight="11310" xr2:uid="{BBBA4D26-2F4A-4F72-9784-235316EEF6D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 l="1"/>
  <c r="B5" i="1" l="1"/>
  <c r="O5" i="1"/>
  <c r="N5" i="1" s="1"/>
  <c r="R5" i="1" s="1"/>
  <c r="R4" i="1"/>
  <c r="N4" i="1"/>
  <c r="E5" i="1"/>
  <c r="E6" i="1" s="1"/>
  <c r="E7" i="1" s="1"/>
  <c r="E8" i="1" s="1"/>
  <c r="E9" i="1" s="1"/>
  <c r="E10" i="1" s="1"/>
  <c r="E11" i="1" s="1"/>
  <c r="E12" i="1" s="1"/>
  <c r="E13" i="1" s="1"/>
  <c r="E14" i="1" s="1"/>
  <c r="H4" i="1"/>
  <c r="D4" i="1"/>
  <c r="B4" i="1"/>
  <c r="O6" i="1" l="1"/>
  <c r="D5" i="1"/>
  <c r="H5" i="1" s="1"/>
  <c r="D6" i="1"/>
  <c r="H6" i="1" s="1"/>
  <c r="O7" i="1" l="1"/>
  <c r="N6" i="1"/>
  <c r="R6" i="1" s="1"/>
  <c r="D7" i="1"/>
  <c r="H7" i="1" s="1"/>
  <c r="N7" i="1" l="1"/>
  <c r="R7" i="1" s="1"/>
  <c r="O8" i="1"/>
  <c r="D8" i="1"/>
  <c r="H8" i="1" s="1"/>
  <c r="O9" i="1" l="1"/>
  <c r="N8" i="1"/>
  <c r="R8" i="1" s="1"/>
  <c r="D9" i="1"/>
  <c r="H9" i="1" s="1"/>
  <c r="N9" i="1" l="1"/>
  <c r="R9" i="1" s="1"/>
  <c r="O10" i="1"/>
  <c r="D10" i="1"/>
  <c r="H10" i="1" s="1"/>
  <c r="O11" i="1" l="1"/>
  <c r="N10" i="1"/>
  <c r="R10" i="1" s="1"/>
  <c r="D11" i="1"/>
  <c r="H11" i="1" s="1"/>
  <c r="O12" i="1" l="1"/>
  <c r="N11" i="1"/>
  <c r="R11" i="1" s="1"/>
  <c r="D12" i="1"/>
  <c r="H12" i="1" s="1"/>
  <c r="N12" i="1" l="1"/>
  <c r="R12" i="1" s="1"/>
  <c r="O13" i="1"/>
  <c r="D13" i="1"/>
  <c r="H13" i="1" s="1"/>
  <c r="N13" i="1" l="1"/>
  <c r="R13" i="1" s="1"/>
  <c r="O14" i="1"/>
  <c r="N14" i="1" s="1"/>
  <c r="R14" i="1" s="1"/>
  <c r="R16" i="1" s="1"/>
  <c r="D14" i="1"/>
  <c r="H14" i="1" s="1"/>
  <c r="H16" i="1" s="1"/>
</calcChain>
</file>

<file path=xl/sharedStrings.xml><?xml version="1.0" encoding="utf-8"?>
<sst xmlns="http://schemas.openxmlformats.org/spreadsheetml/2006/main" count="64" uniqueCount="14">
  <si>
    <t>freq</t>
  </si>
  <si>
    <t>w</t>
  </si>
  <si>
    <t>Vpp</t>
  </si>
  <si>
    <t>Ar/Ag</t>
  </si>
  <si>
    <t>Amplitude (Ag)</t>
  </si>
  <si>
    <t>canal 2</t>
  </si>
  <si>
    <t>canal 1</t>
  </si>
  <si>
    <t>Ag Pico medido</t>
  </si>
  <si>
    <t>Ar Pico medido</t>
  </si>
  <si>
    <t>V</t>
  </si>
  <si>
    <t>outro</t>
  </si>
  <si>
    <t>Média</t>
  </si>
  <si>
    <t>Dev Padrão</t>
  </si>
  <si>
    <t>εm = σx/√Nm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</si>
</sst>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3106-341F-42C6-A7B9-B34EB063B178}">
  <dimension ref="A1:X16"/>
  <sheetViews>
    <sheetView tabSelected="1" topLeftCell="D1" workbookViewId="0">
      <selection activeCell="W9" sqref="W9"/>
    </sheetView>
  </sheetViews>
  <sheetFormatPr defaultRowHeight="15" x14ac:dyDescent="0.25"/>
  <cols>
    <col min="1" max="1" width="7" style="1" bestFit="1" customWidth="1"/>
    <col min="2" max="3" width="9.140625" style="1"/>
    <col min="4" max="4" width="5" style="1" bestFit="1" customWidth="1"/>
    <col min="5" max="5" width="14.7109375" style="1" bestFit="1" customWidth="1"/>
    <col min="6" max="6" width="14.85546875" style="1" bestFit="1" customWidth="1"/>
    <col min="7" max="7" width="2.28515625" style="1" bestFit="1" customWidth="1"/>
    <col min="8" max="8" width="6.5703125" style="1" bestFit="1" customWidth="1"/>
    <col min="9" max="9" width="14.5703125" style="1" bestFit="1" customWidth="1"/>
    <col min="10" max="10" width="2.28515625" style="1" bestFit="1" customWidth="1"/>
    <col min="11" max="13" width="9.140625" style="1"/>
    <col min="14" max="14" width="5" style="1" bestFit="1" customWidth="1"/>
    <col min="15" max="15" width="14.7109375" style="1" bestFit="1" customWidth="1"/>
    <col min="16" max="16" width="14.85546875" style="1" bestFit="1" customWidth="1"/>
    <col min="17" max="17" width="2.28515625" style="1" bestFit="1" customWidth="1"/>
    <col min="18" max="18" width="6.5703125" style="1" bestFit="1" customWidth="1"/>
    <col min="19" max="19" width="14.5703125" style="1" bestFit="1" customWidth="1"/>
    <col min="20" max="20" width="2.28515625" style="1" bestFit="1" customWidth="1"/>
    <col min="21" max="22" width="9.140625" style="1"/>
    <col min="23" max="23" width="11" style="1" bestFit="1" customWidth="1"/>
    <col min="24" max="24" width="12.7109375" style="1" bestFit="1" customWidth="1"/>
    <col min="25" max="16384" width="9.140625" style="1"/>
  </cols>
  <sheetData>
    <row r="1" spans="1:24" x14ac:dyDescent="0.25">
      <c r="D1" s="2" t="s">
        <v>10</v>
      </c>
      <c r="E1" s="2"/>
      <c r="F1" s="2"/>
      <c r="G1" s="2"/>
      <c r="H1" s="2"/>
      <c r="I1" s="2"/>
      <c r="J1" s="2"/>
      <c r="N1" s="2">
        <v>1</v>
      </c>
      <c r="O1" s="2"/>
      <c r="P1" s="2"/>
      <c r="Q1" s="2"/>
      <c r="R1" s="2"/>
      <c r="S1" s="2"/>
      <c r="T1" s="2"/>
    </row>
    <row r="2" spans="1:24" x14ac:dyDescent="0.25">
      <c r="F2" s="1" t="s">
        <v>5</v>
      </c>
      <c r="I2" s="1" t="s">
        <v>6</v>
      </c>
      <c r="P2" s="1" t="s">
        <v>5</v>
      </c>
      <c r="S2" s="1" t="s">
        <v>6</v>
      </c>
      <c r="V2" s="7" t="s">
        <v>11</v>
      </c>
      <c r="W2" s="7" t="s">
        <v>12</v>
      </c>
      <c r="X2" s="7" t="s">
        <v>13</v>
      </c>
    </row>
    <row r="3" spans="1:24" x14ac:dyDescent="0.25">
      <c r="A3" s="1" t="s">
        <v>1</v>
      </c>
      <c r="B3" s="1" t="s">
        <v>0</v>
      </c>
      <c r="D3" s="1" t="s">
        <v>2</v>
      </c>
      <c r="E3" s="1" t="s">
        <v>4</v>
      </c>
      <c r="F3" s="1" t="s">
        <v>7</v>
      </c>
      <c r="H3" s="1" t="s">
        <v>3</v>
      </c>
      <c r="I3" s="1" t="s">
        <v>8</v>
      </c>
      <c r="N3" s="1" t="s">
        <v>2</v>
      </c>
      <c r="O3" s="1" t="s">
        <v>4</v>
      </c>
      <c r="P3" s="1" t="s">
        <v>7</v>
      </c>
      <c r="R3" s="1" t="s">
        <v>3</v>
      </c>
      <c r="S3" s="1" t="s">
        <v>8</v>
      </c>
      <c r="V3" s="8">
        <f>AVERAGE(R4:R14)</f>
        <v>0.49352052197756141</v>
      </c>
      <c r="W3" s="7">
        <f>STDEVA(R4:R14)</f>
        <v>6.1970136489423299E-3</v>
      </c>
      <c r="X3" s="7">
        <f>W3/(11)^0.5</f>
        <v>1.8684699176593552E-3</v>
      </c>
    </row>
    <row r="4" spans="1:24" x14ac:dyDescent="0.25">
      <c r="A4" s="1">
        <v>125664</v>
      </c>
      <c r="B4" s="1">
        <f>A4/(PI()*2)</f>
        <v>20000.046768699936</v>
      </c>
      <c r="D4" s="1">
        <f t="shared" ref="D4:D14" si="0">E4*2</f>
        <v>1</v>
      </c>
      <c r="E4" s="1">
        <v>0.5</v>
      </c>
      <c r="F4" s="1">
        <v>0.94399999999999995</v>
      </c>
      <c r="G4" s="1" t="s">
        <v>9</v>
      </c>
      <c r="H4" s="3">
        <f>I4/F4</f>
        <v>2.0127118644067798</v>
      </c>
      <c r="I4" s="4">
        <v>1.9</v>
      </c>
      <c r="J4" s="1" t="s">
        <v>9</v>
      </c>
      <c r="N4" s="1">
        <f t="shared" ref="N4:N14" si="1">O4*2</f>
        <v>1</v>
      </c>
      <c r="O4" s="1">
        <v>0.5</v>
      </c>
      <c r="P4" s="1">
        <v>1.04</v>
      </c>
      <c r="Q4" s="1" t="s">
        <v>9</v>
      </c>
      <c r="R4" s="3">
        <f>S4/P4</f>
        <v>0.47692307692307689</v>
      </c>
      <c r="S4" s="5">
        <v>0.496</v>
      </c>
      <c r="T4" s="1" t="s">
        <v>9</v>
      </c>
    </row>
    <row r="5" spans="1:24" x14ac:dyDescent="0.25">
      <c r="A5" s="1">
        <v>150796</v>
      </c>
      <c r="B5" s="1">
        <f>A5/(PI()*2)</f>
        <v>23999.928798485449</v>
      </c>
      <c r="D5" s="1">
        <f t="shared" si="0"/>
        <v>2.9</v>
      </c>
      <c r="E5" s="1">
        <f>E4+0.95</f>
        <v>1.45</v>
      </c>
      <c r="F5" s="1">
        <v>2.74</v>
      </c>
      <c r="G5" s="1" t="s">
        <v>9</v>
      </c>
      <c r="H5" s="3">
        <f t="shared" ref="H5:H14" si="2">I5/D5</f>
        <v>1.8758620689655174</v>
      </c>
      <c r="I5" s="4">
        <v>5.44</v>
      </c>
      <c r="J5" s="1" t="s">
        <v>9</v>
      </c>
      <c r="N5" s="1">
        <f t="shared" si="1"/>
        <v>2.9</v>
      </c>
      <c r="O5" s="1">
        <f>O4+0.95</f>
        <v>1.45</v>
      </c>
      <c r="P5" s="4">
        <v>3</v>
      </c>
      <c r="Q5" s="1" t="s">
        <v>9</v>
      </c>
      <c r="R5" s="3">
        <f t="shared" ref="R5:R14" si="3">S5/N5</f>
        <v>0.48965517241379308</v>
      </c>
      <c r="S5" s="4">
        <v>1.42</v>
      </c>
      <c r="T5" s="1" t="s">
        <v>9</v>
      </c>
    </row>
    <row r="6" spans="1:24" x14ac:dyDescent="0.25">
      <c r="D6" s="1">
        <f t="shared" si="0"/>
        <v>4.8</v>
      </c>
      <c r="E6" s="1">
        <f t="shared" ref="E6:E14" si="4">E5+0.95</f>
        <v>2.4</v>
      </c>
      <c r="F6" s="4">
        <v>4.5599999999999996</v>
      </c>
      <c r="G6" s="1" t="s">
        <v>9</v>
      </c>
      <c r="H6" s="3">
        <f t="shared" si="2"/>
        <v>1.8666666666666669</v>
      </c>
      <c r="I6" s="4">
        <v>8.9600000000000009</v>
      </c>
      <c r="J6" s="1" t="s">
        <v>9</v>
      </c>
      <c r="N6" s="1">
        <f t="shared" si="1"/>
        <v>4.8</v>
      </c>
      <c r="O6" s="1">
        <f t="shared" ref="O6:O14" si="5">O5+0.95</f>
        <v>2.4</v>
      </c>
      <c r="P6" s="4">
        <v>4.96</v>
      </c>
      <c r="Q6" s="1" t="s">
        <v>9</v>
      </c>
      <c r="R6" s="3">
        <f t="shared" si="3"/>
        <v>0.5</v>
      </c>
      <c r="S6" s="4">
        <v>2.4</v>
      </c>
      <c r="T6" s="1" t="s">
        <v>9</v>
      </c>
    </row>
    <row r="7" spans="1:24" x14ac:dyDescent="0.25">
      <c r="D7" s="1">
        <f t="shared" si="0"/>
        <v>6.6999999999999993</v>
      </c>
      <c r="E7" s="1">
        <f t="shared" si="4"/>
        <v>3.3499999999999996</v>
      </c>
      <c r="F7" s="1">
        <v>6.32</v>
      </c>
      <c r="G7" s="1" t="s">
        <v>9</v>
      </c>
      <c r="H7" s="3">
        <f t="shared" si="2"/>
        <v>1.8656716417910451</v>
      </c>
      <c r="I7" s="4">
        <v>12.5</v>
      </c>
      <c r="J7" s="1" t="s">
        <v>9</v>
      </c>
      <c r="N7" s="1">
        <f t="shared" si="1"/>
        <v>6.6999999999999993</v>
      </c>
      <c r="O7" s="1">
        <f t="shared" si="5"/>
        <v>3.3499999999999996</v>
      </c>
      <c r="P7" s="1">
        <v>6.88</v>
      </c>
      <c r="Q7" s="1" t="s">
        <v>9</v>
      </c>
      <c r="R7" s="3">
        <f t="shared" si="3"/>
        <v>0.49253731343283585</v>
      </c>
      <c r="S7" s="4">
        <v>3.3</v>
      </c>
      <c r="T7" s="1" t="s">
        <v>9</v>
      </c>
    </row>
    <row r="8" spans="1:24" x14ac:dyDescent="0.25">
      <c r="D8" s="1">
        <f t="shared" si="0"/>
        <v>8.6</v>
      </c>
      <c r="E8" s="1">
        <f t="shared" si="4"/>
        <v>4.3</v>
      </c>
      <c r="F8" s="1">
        <v>8.0399999999999991</v>
      </c>
      <c r="G8" s="1" t="s">
        <v>9</v>
      </c>
      <c r="H8" s="3">
        <f t="shared" si="2"/>
        <v>1.8488372093023258</v>
      </c>
      <c r="I8" s="4">
        <v>15.9</v>
      </c>
      <c r="J8" s="1" t="s">
        <v>9</v>
      </c>
      <c r="N8" s="1">
        <f t="shared" si="1"/>
        <v>8.6</v>
      </c>
      <c r="O8" s="1">
        <f t="shared" si="5"/>
        <v>4.3</v>
      </c>
      <c r="P8" s="1">
        <v>8.8800000000000008</v>
      </c>
      <c r="Q8" s="1" t="s">
        <v>9</v>
      </c>
      <c r="R8" s="3">
        <f t="shared" si="3"/>
        <v>0.49767441860465123</v>
      </c>
      <c r="S8" s="4">
        <v>4.28</v>
      </c>
      <c r="T8" s="1" t="s">
        <v>9</v>
      </c>
    </row>
    <row r="9" spans="1:24" x14ac:dyDescent="0.25">
      <c r="D9" s="1">
        <f t="shared" si="0"/>
        <v>10.5</v>
      </c>
      <c r="E9" s="1">
        <f t="shared" si="4"/>
        <v>5.25</v>
      </c>
      <c r="F9" s="1">
        <v>9.84</v>
      </c>
      <c r="G9" s="1" t="s">
        <v>9</v>
      </c>
      <c r="H9" s="3">
        <f t="shared" si="2"/>
        <v>1.8857142857142857</v>
      </c>
      <c r="I9" s="4">
        <v>19.8</v>
      </c>
      <c r="J9" s="1" t="s">
        <v>9</v>
      </c>
      <c r="N9" s="1">
        <f t="shared" si="1"/>
        <v>10.5</v>
      </c>
      <c r="O9" s="1">
        <f t="shared" si="5"/>
        <v>5.25</v>
      </c>
      <c r="P9" s="1">
        <v>10.7</v>
      </c>
      <c r="Q9" s="1" t="s">
        <v>9</v>
      </c>
      <c r="R9" s="3">
        <f t="shared" si="3"/>
        <v>0.49714285714285711</v>
      </c>
      <c r="S9" s="4">
        <v>5.22</v>
      </c>
      <c r="T9" s="1" t="s">
        <v>9</v>
      </c>
    </row>
    <row r="10" spans="1:24" x14ac:dyDescent="0.25">
      <c r="D10" s="1">
        <f t="shared" si="0"/>
        <v>12.4</v>
      </c>
      <c r="E10" s="1">
        <f t="shared" si="4"/>
        <v>6.2</v>
      </c>
      <c r="F10" s="4">
        <v>11.6</v>
      </c>
      <c r="G10" s="1" t="s">
        <v>9</v>
      </c>
      <c r="H10" s="3">
        <f t="shared" si="2"/>
        <v>1.8870967741935483</v>
      </c>
      <c r="I10" s="4">
        <v>23.4</v>
      </c>
      <c r="J10" s="1" t="s">
        <v>9</v>
      </c>
      <c r="N10" s="1">
        <f t="shared" si="1"/>
        <v>12.4</v>
      </c>
      <c r="O10" s="1">
        <f t="shared" si="5"/>
        <v>6.2</v>
      </c>
      <c r="P10" s="4">
        <v>12.6</v>
      </c>
      <c r="Q10" s="1" t="s">
        <v>9</v>
      </c>
      <c r="R10" s="3">
        <f t="shared" si="3"/>
        <v>0.49516129032258061</v>
      </c>
      <c r="S10" s="4">
        <v>6.14</v>
      </c>
      <c r="T10" s="1" t="s">
        <v>9</v>
      </c>
    </row>
    <row r="11" spans="1:24" x14ac:dyDescent="0.25">
      <c r="D11" s="1">
        <f t="shared" si="0"/>
        <v>14.3</v>
      </c>
      <c r="E11" s="1">
        <f t="shared" si="4"/>
        <v>7.15</v>
      </c>
      <c r="F11" s="4">
        <v>13.4</v>
      </c>
      <c r="G11" s="1" t="s">
        <v>9</v>
      </c>
      <c r="H11" s="3">
        <f t="shared" si="2"/>
        <v>1.8741258741258742</v>
      </c>
      <c r="I11" s="4">
        <v>26.8</v>
      </c>
      <c r="J11" s="1" t="s">
        <v>9</v>
      </c>
      <c r="N11" s="1">
        <f t="shared" si="1"/>
        <v>14.3</v>
      </c>
      <c r="O11" s="1">
        <f t="shared" si="5"/>
        <v>7.15</v>
      </c>
      <c r="P11" s="4">
        <v>14.5</v>
      </c>
      <c r="Q11" s="1" t="s">
        <v>9</v>
      </c>
      <c r="R11" s="3">
        <f t="shared" si="3"/>
        <v>0.49230769230769228</v>
      </c>
      <c r="S11" s="4">
        <v>7.04</v>
      </c>
      <c r="T11" s="1" t="s">
        <v>9</v>
      </c>
    </row>
    <row r="12" spans="1:24" x14ac:dyDescent="0.25">
      <c r="D12" s="1">
        <f t="shared" si="0"/>
        <v>16.2</v>
      </c>
      <c r="E12" s="1">
        <f t="shared" si="4"/>
        <v>8.1</v>
      </c>
      <c r="F12" s="4">
        <v>15</v>
      </c>
      <c r="G12" s="1" t="s">
        <v>9</v>
      </c>
      <c r="H12" s="3">
        <f t="shared" si="2"/>
        <v>1.8641975308641976</v>
      </c>
      <c r="I12" s="4">
        <v>30.2</v>
      </c>
      <c r="J12" s="1" t="s">
        <v>9</v>
      </c>
      <c r="N12" s="1">
        <f t="shared" si="1"/>
        <v>16.2</v>
      </c>
      <c r="O12" s="1">
        <f t="shared" si="5"/>
        <v>8.1</v>
      </c>
      <c r="P12" s="4">
        <v>16.7</v>
      </c>
      <c r="Q12" s="1" t="s">
        <v>9</v>
      </c>
      <c r="R12" s="3">
        <f t="shared" si="3"/>
        <v>0.49629629629629629</v>
      </c>
      <c r="S12" s="4">
        <v>8.0399999999999991</v>
      </c>
      <c r="T12" s="1" t="s">
        <v>9</v>
      </c>
    </row>
    <row r="13" spans="1:24" x14ac:dyDescent="0.25">
      <c r="D13" s="1">
        <f t="shared" si="0"/>
        <v>18.099999999999998</v>
      </c>
      <c r="E13" s="1">
        <f t="shared" si="4"/>
        <v>9.0499999999999989</v>
      </c>
      <c r="F13" s="4">
        <v>17.2</v>
      </c>
      <c r="G13" s="1" t="s">
        <v>9</v>
      </c>
      <c r="H13" s="3">
        <f t="shared" si="2"/>
        <v>1.8563535911602214</v>
      </c>
      <c r="I13" s="4">
        <v>33.6</v>
      </c>
      <c r="J13" s="1" t="s">
        <v>9</v>
      </c>
      <c r="N13" s="1">
        <f t="shared" si="1"/>
        <v>18.099999999999998</v>
      </c>
      <c r="O13" s="1">
        <f t="shared" si="5"/>
        <v>9.0499999999999989</v>
      </c>
      <c r="P13" s="4">
        <v>18.600000000000001</v>
      </c>
      <c r="Q13" s="1" t="s">
        <v>9</v>
      </c>
      <c r="R13" s="3">
        <f t="shared" si="3"/>
        <v>0.49502762430939234</v>
      </c>
      <c r="S13" s="4">
        <v>8.9600000000000009</v>
      </c>
      <c r="T13" s="1" t="s">
        <v>9</v>
      </c>
    </row>
    <row r="14" spans="1:24" x14ac:dyDescent="0.25">
      <c r="D14" s="1">
        <f t="shared" si="0"/>
        <v>19.999999999999996</v>
      </c>
      <c r="E14" s="1">
        <f t="shared" si="4"/>
        <v>9.9999999999999982</v>
      </c>
      <c r="F14" s="4">
        <v>18.899999999999999</v>
      </c>
      <c r="G14" s="1" t="s">
        <v>9</v>
      </c>
      <c r="H14" s="3">
        <f t="shared" si="2"/>
        <v>1.8550000000000004</v>
      </c>
      <c r="I14" s="4">
        <v>37.1</v>
      </c>
      <c r="J14" s="1" t="s">
        <v>9</v>
      </c>
      <c r="N14" s="1">
        <f t="shared" si="1"/>
        <v>19.999999999999996</v>
      </c>
      <c r="O14" s="1">
        <f t="shared" si="5"/>
        <v>9.9999999999999982</v>
      </c>
      <c r="P14" s="4">
        <v>20.6</v>
      </c>
      <c r="Q14" s="1" t="s">
        <v>9</v>
      </c>
      <c r="R14" s="3">
        <f t="shared" si="3"/>
        <v>0.49600000000000011</v>
      </c>
      <c r="S14" s="4">
        <v>9.92</v>
      </c>
      <c r="T14" s="1" t="s">
        <v>9</v>
      </c>
    </row>
    <row r="16" spans="1:24" x14ac:dyDescent="0.25">
      <c r="H16" s="6">
        <f>MEDIAN(H4:H14)</f>
        <v>1.8666666666666669</v>
      </c>
      <c r="R16" s="6">
        <f>MEDIAN(R4:R14)</f>
        <v>0.49516129032258061</v>
      </c>
    </row>
  </sheetData>
  <mergeCells count="2">
    <mergeCell ref="D1:J1"/>
    <mergeCell ref="N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FRamalho</dc:creator>
  <cp:lastModifiedBy>Diogo Pinto</cp:lastModifiedBy>
  <dcterms:created xsi:type="dcterms:W3CDTF">2019-10-23T13:00:12Z</dcterms:created>
  <dcterms:modified xsi:type="dcterms:W3CDTF">2019-10-28T21:18:33Z</dcterms:modified>
</cp:coreProperties>
</file>