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ani\OneDrive\Documents\06 UofT - Data Analytics Bootcamp\02 VBA of Wall Street\Archive\"/>
    </mc:Choice>
  </mc:AlternateContent>
  <xr:revisionPtr revIDLastSave="0" documentId="13_ncr:1_{99F8D335-C6E5-41EF-AAF9-EBD4F6732977}" xr6:coauthVersionLast="45" xr6:coauthVersionMax="45" xr10:uidLastSave="{00000000-0000-0000-0000-000000000000}"/>
  <bookViews>
    <workbookView xWindow="-108" yWindow="-108" windowWidth="23256" windowHeight="12456" xr2:uid="{B6ADC395-612C-4C17-B75F-827533CA21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5" i="1" l="1"/>
  <c r="P26" i="1"/>
  <c r="P27" i="1"/>
  <c r="P28" i="1"/>
  <c r="P29" i="1"/>
  <c r="P30" i="1"/>
  <c r="P31" i="1"/>
  <c r="P32" i="1"/>
  <c r="P33" i="1"/>
  <c r="P34" i="1"/>
  <c r="P35" i="1"/>
  <c r="P24" i="1"/>
  <c r="O36" i="1"/>
  <c r="K36" i="1"/>
  <c r="C36" i="1"/>
  <c r="O25" i="1"/>
  <c r="O26" i="1"/>
  <c r="O27" i="1"/>
  <c r="O28" i="1"/>
  <c r="O29" i="1"/>
  <c r="O30" i="1"/>
  <c r="O31" i="1"/>
  <c r="O32" i="1"/>
  <c r="O33" i="1"/>
  <c r="O34" i="1"/>
  <c r="O35" i="1"/>
  <c r="O24" i="1"/>
  <c r="X4" i="1"/>
  <c r="W4" i="1"/>
  <c r="V4" i="1"/>
  <c r="X3" i="1"/>
  <c r="W3" i="1"/>
  <c r="V3" i="1"/>
  <c r="T4" i="1"/>
  <c r="T3" i="1"/>
</calcChain>
</file>

<file path=xl/sharedStrings.xml><?xml version="1.0" encoding="utf-8"?>
<sst xmlns="http://schemas.openxmlformats.org/spreadsheetml/2006/main" count="42" uniqueCount="26">
  <si>
    <t>before refactoring</t>
  </si>
  <si>
    <t>after refactoring</t>
  </si>
  <si>
    <t>before</t>
  </si>
  <si>
    <t>after</t>
  </si>
  <si>
    <t>seconds</t>
  </si>
  <si>
    <t>%</t>
  </si>
  <si>
    <t>Delta</t>
  </si>
  <si>
    <t>Year</t>
  </si>
  <si>
    <t>All Stocks (2018)</t>
  </si>
  <si>
    <t>Ticker</t>
  </si>
  <si>
    <t>Total Daily Volume</t>
  </si>
  <si>
    <t>Return</t>
  </si>
  <si>
    <t>AY</t>
  </si>
  <si>
    <t>CSIQ</t>
  </si>
  <si>
    <t>DQ</t>
  </si>
  <si>
    <t>ENPH</t>
  </si>
  <si>
    <t>FSLR</t>
  </si>
  <si>
    <t>HASI</t>
  </si>
  <si>
    <t>JKS</t>
  </si>
  <si>
    <t>RUN</t>
  </si>
  <si>
    <t>SEDG</t>
  </si>
  <si>
    <t>SPWR</t>
  </si>
  <si>
    <t>TERP</t>
  </si>
  <si>
    <t>VSLR</t>
  </si>
  <si>
    <t>All Stocks (2017)</t>
  </si>
  <si>
    <t>Delta Daily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</si>
</sst>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FF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/>
    <xf numFmtId="3" fontId="2" fillId="0" borderId="0" xfId="0" applyNumberFormat="1" applyFont="1"/>
    <xf numFmtId="164" fontId="2" fillId="2" borderId="0" xfId="0" applyNumberFormat="1" applyFont="1" applyFill="1"/>
    <xf numFmtId="164" fontId="2" fillId="3" borderId="0" xfId="0" applyNumberFormat="1" applyFont="1" applyFill="1"/>
    <xf numFmtId="3" fontId="0" fillId="0" borderId="0" xfId="0" applyNumberFormat="1"/>
    <xf numFmtId="0" fontId="3" fillId="0" borderId="0" xfId="0" applyFont="1" applyFill="1" applyBorder="1"/>
    <xf numFmtId="3" fontId="1" fillId="0" borderId="0" xfId="0" applyNumberFormat="1" applyFont="1"/>
    <xf numFmtId="164" fontId="4" fillId="3" borderId="0" xfId="0" applyNumberFormat="1" applyFont="1" applyFill="1"/>
    <xf numFmtId="164" fontId="4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1</xdr:row>
      <xdr:rowOff>7620</xdr:rowOff>
    </xdr:from>
    <xdr:to>
      <xdr:col>5</xdr:col>
      <xdr:colOff>61220</xdr:colOff>
      <xdr:row>8</xdr:row>
      <xdr:rowOff>144904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900DB9-8BAC-4FD4-AC53-531AFC61C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190500"/>
          <a:ext cx="3002540" cy="1432684"/>
        </a:xfrm>
        <a:prstGeom prst="rect">
          <a:avLst/>
        </a:prstGeom>
      </xdr:spPr>
    </xdr:pic>
    <xdr:clientData/>
  </xdr:twoCellAnchor>
  <xdr:twoCellAnchor editAs="oneCell">
    <xdr:from>
      <xdr:col>1</xdr:col>
      <xdr:colOff>73800</xdr:colOff>
      <xdr:row>9</xdr:row>
      <xdr:rowOff>180480</xdr:rowOff>
    </xdr:from>
    <xdr:to>
      <xdr:col>5</xdr:col>
      <xdr:colOff>89300</xdr:colOff>
      <xdr:row>17</xdr:row>
      <xdr:rowOff>150124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B7CE32-B183-4CCE-BD88-A1AF215FD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080" y="1826400"/>
          <a:ext cx="3002540" cy="1432684"/>
        </a:xfrm>
        <a:prstGeom prst="rect">
          <a:avLst/>
        </a:prstGeom>
      </xdr:spPr>
    </xdr:pic>
    <xdr:clientData/>
  </xdr:twoCellAnchor>
  <xdr:twoCellAnchor editAs="oneCell">
    <xdr:from>
      <xdr:col>8</xdr:col>
      <xdr:colOff>607620</xdr:colOff>
      <xdr:row>1</xdr:row>
      <xdr:rowOff>28500</xdr:rowOff>
    </xdr:from>
    <xdr:to>
      <xdr:col>12</xdr:col>
      <xdr:colOff>508812</xdr:colOff>
      <xdr:row>8</xdr:row>
      <xdr:rowOff>165784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EB076AD-4A9C-4156-AED0-07717A02A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2100" y="211380"/>
          <a:ext cx="2911092" cy="1432684"/>
        </a:xfrm>
        <a:prstGeom prst="rect">
          <a:avLst/>
        </a:prstGeom>
      </xdr:spPr>
    </xdr:pic>
    <xdr:clientData/>
  </xdr:twoCellAnchor>
  <xdr:twoCellAnchor editAs="oneCell">
    <xdr:from>
      <xdr:col>9</xdr:col>
      <xdr:colOff>33720</xdr:colOff>
      <xdr:row>10</xdr:row>
      <xdr:rowOff>41340</xdr:rowOff>
    </xdr:from>
    <xdr:to>
      <xdr:col>12</xdr:col>
      <xdr:colOff>605478</xdr:colOff>
      <xdr:row>18</xdr:row>
      <xdr:rowOff>10984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93F6B0-0448-4518-B9C6-7D5777AC2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7800" y="1870140"/>
          <a:ext cx="2972058" cy="14326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6542A-E5C5-4A03-852D-A1F85CD49A07}">
  <sheetPr codeName="Sheet1"/>
  <dimension ref="A1:X36"/>
  <sheetViews>
    <sheetView showGridLines="0" tabSelected="1" topLeftCell="A10" workbookViewId="0">
      <selection activeCell="C36" sqref="C36"/>
    </sheetView>
  </sheetViews>
  <sheetFormatPr defaultRowHeight="14.4" x14ac:dyDescent="0.3"/>
  <cols>
    <col min="1" max="1" width="16" bestFit="1" customWidth="1"/>
    <col min="3" max="3" width="16.88671875" bestFit="1" customWidth="1"/>
    <col min="11" max="11" width="17.21875" bestFit="1" customWidth="1"/>
    <col min="15" max="15" width="17" bestFit="1" customWidth="1"/>
    <col min="18" max="18" width="12.44140625" customWidth="1"/>
    <col min="19" max="19" width="14" customWidth="1"/>
    <col min="22" max="23" width="0" hidden="1" customWidth="1"/>
  </cols>
  <sheetData>
    <row r="1" spans="1:24" x14ac:dyDescent="0.3">
      <c r="R1" s="3"/>
      <c r="S1" s="3"/>
    </row>
    <row r="2" spans="1:24" ht="15" thickBot="1" x14ac:dyDescent="0.35">
      <c r="A2" t="s">
        <v>0</v>
      </c>
      <c r="H2" t="s">
        <v>1</v>
      </c>
      <c r="Q2" s="5" t="s">
        <v>7</v>
      </c>
      <c r="R2" s="5" t="s">
        <v>2</v>
      </c>
      <c r="S2" s="5" t="s">
        <v>3</v>
      </c>
      <c r="T2" s="6" t="s">
        <v>6</v>
      </c>
      <c r="U2" s="6"/>
      <c r="V2" s="5"/>
      <c r="W2" s="5"/>
      <c r="X2" s="5" t="s">
        <v>5</v>
      </c>
    </row>
    <row r="3" spans="1:24" ht="15" thickTop="1" x14ac:dyDescent="0.3">
      <c r="Q3" s="4">
        <v>2017</v>
      </c>
      <c r="R3" s="4">
        <v>0.62109380000000003</v>
      </c>
      <c r="S3" s="4">
        <v>0.109375</v>
      </c>
      <c r="T3" s="4">
        <f>S3-R3</f>
        <v>-0.51171880000000003</v>
      </c>
      <c r="U3" s="4" t="s">
        <v>4</v>
      </c>
      <c r="V3" s="4">
        <f>S3/R3</f>
        <v>0.17610061475416433</v>
      </c>
      <c r="W3" s="4">
        <f>V3*100</f>
        <v>17.610061475416433</v>
      </c>
      <c r="X3" s="4">
        <f>100-W3</f>
        <v>82.38993852458357</v>
      </c>
    </row>
    <row r="4" spans="1:24" x14ac:dyDescent="0.3">
      <c r="Q4" s="2">
        <v>2018</v>
      </c>
      <c r="R4" s="2">
        <v>0.5703125</v>
      </c>
      <c r="S4" s="2">
        <v>0.1171875</v>
      </c>
      <c r="T4" s="2">
        <f>S4-R4</f>
        <v>-0.453125</v>
      </c>
      <c r="U4" s="2" t="s">
        <v>4</v>
      </c>
      <c r="V4" s="2">
        <f>S4/R4</f>
        <v>0.20547945205479451</v>
      </c>
      <c r="W4" s="2">
        <f>V4*100</f>
        <v>20.547945205479451</v>
      </c>
      <c r="X4" s="2">
        <f>100-W4</f>
        <v>79.452054794520549</v>
      </c>
    </row>
    <row r="11" spans="1:24" x14ac:dyDescent="0.3">
      <c r="S11" s="1"/>
    </row>
    <row r="21" spans="2:16" x14ac:dyDescent="0.3">
      <c r="B21" s="7" t="s">
        <v>24</v>
      </c>
      <c r="C21" s="7"/>
      <c r="D21" s="7"/>
      <c r="J21" s="7" t="s">
        <v>8</v>
      </c>
      <c r="K21" s="7"/>
      <c r="L21" s="7"/>
    </row>
    <row r="22" spans="2:16" x14ac:dyDescent="0.3">
      <c r="B22" s="7"/>
      <c r="C22" s="7"/>
      <c r="D22" s="7"/>
      <c r="J22" s="7"/>
      <c r="K22" s="7"/>
      <c r="L22" s="7"/>
    </row>
    <row r="23" spans="2:16" x14ac:dyDescent="0.3">
      <c r="B23" s="8" t="s">
        <v>9</v>
      </c>
      <c r="C23" s="8" t="s">
        <v>10</v>
      </c>
      <c r="D23" s="8" t="s">
        <v>11</v>
      </c>
      <c r="J23" s="8" t="s">
        <v>9</v>
      </c>
      <c r="K23" s="8" t="s">
        <v>10</v>
      </c>
      <c r="L23" s="8" t="s">
        <v>11</v>
      </c>
      <c r="O23" s="13" t="s">
        <v>25</v>
      </c>
    </row>
    <row r="24" spans="2:16" x14ac:dyDescent="0.3">
      <c r="B24" s="7" t="s">
        <v>12</v>
      </c>
      <c r="C24" s="9">
        <v>136070900</v>
      </c>
      <c r="D24" s="11">
        <v>8.9368253946304321E-2</v>
      </c>
      <c r="J24" s="7" t="s">
        <v>12</v>
      </c>
      <c r="K24" s="9">
        <v>83079900</v>
      </c>
      <c r="L24" s="10">
        <v>-7.2847634553909302E-2</v>
      </c>
      <c r="O24" s="12">
        <f>ABS(C24-K24)</f>
        <v>52991000</v>
      </c>
      <c r="P24" s="17">
        <f>L24-D24</f>
        <v>-0.16221588850021362</v>
      </c>
    </row>
    <row r="25" spans="2:16" x14ac:dyDescent="0.3">
      <c r="B25" s="7" t="s">
        <v>13</v>
      </c>
      <c r="C25" s="9">
        <v>310592800</v>
      </c>
      <c r="D25" s="11">
        <v>0.33070248365402222</v>
      </c>
      <c r="J25" s="7" t="s">
        <v>13</v>
      </c>
      <c r="K25" s="9">
        <v>200879900</v>
      </c>
      <c r="L25" s="10">
        <v>-0.16336052119731903</v>
      </c>
      <c r="O25" s="12">
        <f t="shared" ref="O25:O35" si="0">ABS(C25-K25)</f>
        <v>109712900</v>
      </c>
      <c r="P25" s="17">
        <f t="shared" ref="P25:P35" si="1">L25-D25</f>
        <v>-0.49406300485134125</v>
      </c>
    </row>
    <row r="26" spans="2:16" x14ac:dyDescent="0.3">
      <c r="B26" s="7" t="s">
        <v>14</v>
      </c>
      <c r="C26" s="9">
        <v>35796200</v>
      </c>
      <c r="D26" s="11">
        <v>1.9944583177566528</v>
      </c>
      <c r="J26" s="7" t="s">
        <v>14</v>
      </c>
      <c r="K26" s="9">
        <v>107873900</v>
      </c>
      <c r="L26" s="10">
        <v>-0.62601888179779053</v>
      </c>
      <c r="O26" s="12">
        <f t="shared" si="0"/>
        <v>72077700</v>
      </c>
      <c r="P26" s="17">
        <f t="shared" si="1"/>
        <v>-2.6204771995544434</v>
      </c>
    </row>
    <row r="27" spans="2:16" x14ac:dyDescent="0.3">
      <c r="B27" s="7" t="s">
        <v>15</v>
      </c>
      <c r="C27" s="9">
        <v>221772100</v>
      </c>
      <c r="D27" s="15">
        <v>1.2952382564544678</v>
      </c>
      <c r="J27" s="7" t="s">
        <v>15</v>
      </c>
      <c r="K27" s="9">
        <v>607473500</v>
      </c>
      <c r="L27" s="11">
        <v>0.81923085451126099</v>
      </c>
      <c r="O27" s="12">
        <f t="shared" si="0"/>
        <v>385701400</v>
      </c>
      <c r="P27" s="17">
        <f t="shared" si="1"/>
        <v>-0.47600740194320679</v>
      </c>
    </row>
    <row r="28" spans="2:16" x14ac:dyDescent="0.3">
      <c r="B28" s="7" t="s">
        <v>16</v>
      </c>
      <c r="C28" s="9">
        <v>684181400</v>
      </c>
      <c r="D28" s="11">
        <v>1.0131185054779053</v>
      </c>
      <c r="J28" s="7" t="s">
        <v>16</v>
      </c>
      <c r="K28" s="9">
        <v>478113900</v>
      </c>
      <c r="L28" s="10">
        <v>-0.39713191986083984</v>
      </c>
      <c r="O28" s="12">
        <f t="shared" si="0"/>
        <v>206067500</v>
      </c>
      <c r="P28" s="17">
        <f t="shared" si="1"/>
        <v>-1.4102504253387451</v>
      </c>
    </row>
    <row r="29" spans="2:16" x14ac:dyDescent="0.3">
      <c r="B29" s="7" t="s">
        <v>17</v>
      </c>
      <c r="C29" s="9">
        <v>80949300</v>
      </c>
      <c r="D29" s="11">
        <v>0.2583681046962738</v>
      </c>
      <c r="J29" s="7" t="s">
        <v>17</v>
      </c>
      <c r="K29" s="9">
        <v>104340600</v>
      </c>
      <c r="L29" s="10">
        <v>-0.20658062398433685</v>
      </c>
      <c r="O29" s="12">
        <f t="shared" si="0"/>
        <v>23391300</v>
      </c>
      <c r="P29" s="17">
        <f t="shared" si="1"/>
        <v>-0.46494872868061066</v>
      </c>
    </row>
    <row r="30" spans="2:16" x14ac:dyDescent="0.3">
      <c r="B30" s="7" t="s">
        <v>18</v>
      </c>
      <c r="C30" s="9">
        <v>191632200</v>
      </c>
      <c r="D30" s="11">
        <v>0.53870755434036255</v>
      </c>
      <c r="J30" s="7" t="s">
        <v>18</v>
      </c>
      <c r="K30" s="9">
        <v>158309000</v>
      </c>
      <c r="L30" s="10">
        <v>-0.6053471565246582</v>
      </c>
      <c r="O30" s="12">
        <f t="shared" si="0"/>
        <v>33323200</v>
      </c>
      <c r="P30" s="17">
        <f t="shared" si="1"/>
        <v>-1.1440547108650208</v>
      </c>
    </row>
    <row r="31" spans="2:16" x14ac:dyDescent="0.3">
      <c r="B31" s="7" t="s">
        <v>19</v>
      </c>
      <c r="C31" s="9">
        <v>267681300</v>
      </c>
      <c r="D31" s="15">
        <v>5.5456161499023438E-2</v>
      </c>
      <c r="J31" s="7" t="s">
        <v>19</v>
      </c>
      <c r="K31" s="9">
        <v>502757100</v>
      </c>
      <c r="L31" s="11">
        <v>0.83952707052230835</v>
      </c>
      <c r="O31" s="12">
        <f t="shared" si="0"/>
        <v>235075800</v>
      </c>
      <c r="P31" s="17">
        <f t="shared" si="1"/>
        <v>0.78407090902328491</v>
      </c>
    </row>
    <row r="32" spans="2:16" x14ac:dyDescent="0.3">
      <c r="B32" s="7" t="s">
        <v>20</v>
      </c>
      <c r="C32" s="9">
        <v>206885200</v>
      </c>
      <c r="D32" s="11">
        <v>1.8446969985961914</v>
      </c>
      <c r="J32" s="7" t="s">
        <v>20</v>
      </c>
      <c r="K32" s="9">
        <v>237212300</v>
      </c>
      <c r="L32" s="10">
        <v>-7.7529586851596832E-2</v>
      </c>
      <c r="O32" s="12">
        <f t="shared" si="0"/>
        <v>30327100</v>
      </c>
      <c r="P32" s="17">
        <f t="shared" si="1"/>
        <v>-1.9222265854477882</v>
      </c>
    </row>
    <row r="33" spans="2:16" x14ac:dyDescent="0.3">
      <c r="B33" s="7" t="s">
        <v>21</v>
      </c>
      <c r="C33" s="9">
        <v>782187000</v>
      </c>
      <c r="D33" s="11">
        <v>0.23065699636936188</v>
      </c>
      <c r="J33" s="7" t="s">
        <v>21</v>
      </c>
      <c r="K33" s="9">
        <v>538024300</v>
      </c>
      <c r="L33" s="10">
        <v>-0.44593092799186707</v>
      </c>
      <c r="O33" s="12">
        <f t="shared" si="0"/>
        <v>244162700</v>
      </c>
      <c r="P33" s="17">
        <f t="shared" si="1"/>
        <v>-0.67658792436122894</v>
      </c>
    </row>
    <row r="34" spans="2:16" x14ac:dyDescent="0.3">
      <c r="B34" s="7" t="s">
        <v>22</v>
      </c>
      <c r="C34" s="9">
        <v>139402800</v>
      </c>
      <c r="D34" s="10">
        <v>-7.2148971259593964E-2</v>
      </c>
      <c r="J34" s="7" t="s">
        <v>22</v>
      </c>
      <c r="K34" s="9">
        <v>151434700</v>
      </c>
      <c r="L34" s="16">
        <v>-4.9957673996686935E-2</v>
      </c>
      <c r="O34" s="12">
        <f t="shared" si="0"/>
        <v>12031900</v>
      </c>
      <c r="P34" s="17">
        <f t="shared" si="1"/>
        <v>2.2191297262907028E-2</v>
      </c>
    </row>
    <row r="35" spans="2:16" x14ac:dyDescent="0.3">
      <c r="B35" s="7" t="s">
        <v>23</v>
      </c>
      <c r="C35" s="9">
        <v>109487900</v>
      </c>
      <c r="D35" s="11">
        <v>0.50000005960464478</v>
      </c>
      <c r="J35" s="7" t="s">
        <v>23</v>
      </c>
      <c r="K35" s="9">
        <v>136539100</v>
      </c>
      <c r="L35" s="10">
        <v>-3.5443063825368881E-2</v>
      </c>
      <c r="O35" s="12">
        <f t="shared" si="0"/>
        <v>27051200</v>
      </c>
      <c r="P35" s="17">
        <f t="shared" si="1"/>
        <v>-0.53544312343001366</v>
      </c>
    </row>
    <row r="36" spans="2:16" x14ac:dyDescent="0.3">
      <c r="C36" s="14">
        <f>SUM(C24:C35)</f>
        <v>3166639100</v>
      </c>
      <c r="K36" s="14">
        <f>SUM(K24:K35)</f>
        <v>3306038200</v>
      </c>
      <c r="O36" s="14">
        <f>ABS(K36-C36)</f>
        <v>139399100</v>
      </c>
    </row>
  </sheetData>
  <mergeCells count="2">
    <mergeCell ref="T2:U2"/>
    <mergeCell ref="R1:S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Juanita Camargo Nunez</dc:creator>
  <cp:lastModifiedBy>Juanita Camargo Nunez</cp:lastModifiedBy>
  <dcterms:created xsi:type="dcterms:W3CDTF">2022-01-03T23:20:43Z</dcterms:created>
  <dcterms:modified xsi:type="dcterms:W3CDTF">2022-01-04T00:04:06Z</dcterms:modified>
</cp:coreProperties>
</file>